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24226"/>
  <xr:revisionPtr revIDLastSave="0" documentId="8_{8605F6C6-C21D-4158-829E-E9AE0CC15926}" xr6:coauthVersionLast="45" xr6:coauthVersionMax="45" xr10:uidLastSave="{00000000-0000-0000-0000-000000000000}"/>
  <workbookProtection workbookAlgorithmName="SHA-512" workbookHashValue="cPLA7RDXaAzrumo8ZPlPBH+DUYEhqrMePqa5k5zMRipEnDUGqP1F4kLdB+E6nHKXcMPBCwVe2m6ylG+m8F7iWw==" workbookSaltValue="mBVobUdE4CTC/RG7CMJHww==" workbookSpinCount="100000" lockStructure="1"/>
  <bookViews>
    <workbookView xWindow="-108" yWindow="-108" windowWidth="23256" windowHeight="12576" tabRatio="769" firstSheet="3" activeTab="3" xr2:uid="{00000000-000D-0000-FFFF-FFFF00000000}"/>
  </bookViews>
  <sheets>
    <sheet name="kernDataOproepbeheerder" sheetId="26" state="hidden" r:id="rId1"/>
    <sheet name="Invoeren WERKINGSKOST" sheetId="39" state="hidden" r:id="rId2"/>
    <sheet name="dataWerking" sheetId="40" state="hidden" r:id="rId3"/>
    <sheet name="INSTRUCTIES" sheetId="16" r:id="rId4"/>
    <sheet name="dataIntern" sheetId="20" state="hidden" r:id="rId5"/>
    <sheet name="Invoeren INTERN personeel" sheetId="12" r:id="rId6"/>
    <sheet name="Invoeren EXTERN personeel" sheetId="21" state="hidden" r:id="rId7"/>
    <sheet name="Invoeren OPLEIDINGEN" sheetId="33" state="hidden" r:id="rId8"/>
    <sheet name="LUMPSUM" sheetId="28" state="hidden" r:id="rId9"/>
    <sheet name="Invoeren STANDAARDKOST" sheetId="34" state="hidden" r:id="rId10"/>
    <sheet name="RESERVERING" sheetId="32" state="hidden" r:id="rId11"/>
    <sheet name="FINANCIERING" sheetId="19" r:id="rId12"/>
    <sheet name="Invoeren in ESF APPLICATIE" sheetId="14" r:id="rId13"/>
    <sheet name="Evaluatie_Inhoud" sheetId="36" state="hidden" r:id="rId14"/>
    <sheet name="Evaluatie_Fin" sheetId="37" state="hidden" r:id="rId15"/>
    <sheet name="KOOLSTOFARME FOCUS" sheetId="23" state="hidden" r:id="rId16"/>
    <sheet name="dataExtern" sheetId="22" state="hidden" r:id="rId17"/>
    <sheet name="dataOpleiding" sheetId="31" state="hidden" r:id="rId18"/>
  </sheets>
  <definedNames>
    <definedName name="_xlnm._FilterDatabase" localSheetId="5" hidden="1">'Invoeren INTERN personeel'!$D$19:$AL$19</definedName>
    <definedName name="_xlnm.Print_Area" localSheetId="14">Evaluatie_Fin!$A$2:$F$106</definedName>
    <definedName name="_xlnm.Print_Area" localSheetId="13">Evaluatie_Inhoud!$B$2:$G$41</definedName>
    <definedName name="typeOvereenkomst">OFFSET(kernDataOproepbeheerder!$E$33,0,0,COUNTA(kernDataOproepbeheerder!$E$33:$E$38),1)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26" l="1"/>
  <c r="C17" i="36" l="1"/>
  <c r="C16" i="36"/>
  <c r="C15" i="36"/>
  <c r="F2" i="36"/>
  <c r="C20" i="36" l="1"/>
  <c r="E14" i="37"/>
  <c r="E9" i="37"/>
  <c r="C162" i="26" l="1"/>
  <c r="I9" i="37" s="1"/>
  <c r="B12" i="28" l="1"/>
  <c r="F18" i="19" l="1"/>
  <c r="F17" i="19"/>
  <c r="C12" i="32"/>
  <c r="C71" i="26"/>
  <c r="G60" i="37" l="1"/>
  <c r="G71" i="37" s="1"/>
  <c r="E60" i="37"/>
  <c r="E71" i="37" s="1"/>
  <c r="G34" i="37" l="1"/>
  <c r="K25" i="19" l="1"/>
  <c r="A3" i="20" l="1"/>
  <c r="B3" i="20"/>
  <c r="C3" i="20"/>
  <c r="D3" i="20"/>
  <c r="E3" i="20"/>
  <c r="F3" i="20"/>
  <c r="G3" i="20"/>
  <c r="H3" i="20"/>
  <c r="I3" i="20"/>
  <c r="K3" i="20"/>
  <c r="L3" i="20"/>
  <c r="M3" i="20"/>
  <c r="N3" i="20"/>
  <c r="O3" i="20"/>
  <c r="Q3" i="20"/>
  <c r="T3" i="20"/>
  <c r="U3" i="20"/>
  <c r="AG3" i="20"/>
  <c r="A4" i="20"/>
  <c r="B4" i="20"/>
  <c r="C4" i="20"/>
  <c r="D4" i="20"/>
  <c r="E4" i="20"/>
  <c r="F4" i="20"/>
  <c r="G4" i="20"/>
  <c r="H4" i="20"/>
  <c r="I4" i="20"/>
  <c r="K4" i="20"/>
  <c r="L4" i="20"/>
  <c r="M4" i="20"/>
  <c r="N4" i="20"/>
  <c r="O4" i="20"/>
  <c r="Q4" i="20"/>
  <c r="T4" i="20"/>
  <c r="U4" i="20"/>
  <c r="AG4" i="20"/>
  <c r="A5" i="20"/>
  <c r="B5" i="20"/>
  <c r="C5" i="20"/>
  <c r="D5" i="20"/>
  <c r="E5" i="20"/>
  <c r="F5" i="20"/>
  <c r="G5" i="20"/>
  <c r="H5" i="20"/>
  <c r="I5" i="20"/>
  <c r="K5" i="20"/>
  <c r="L5" i="20"/>
  <c r="M5" i="20"/>
  <c r="N5" i="20"/>
  <c r="O5" i="20"/>
  <c r="Q5" i="20"/>
  <c r="T5" i="20"/>
  <c r="U5" i="20"/>
  <c r="AG5" i="20"/>
  <c r="A6" i="20"/>
  <c r="B6" i="20"/>
  <c r="C6" i="20"/>
  <c r="D6" i="20"/>
  <c r="E6" i="20"/>
  <c r="F6" i="20"/>
  <c r="G6" i="20"/>
  <c r="H6" i="20"/>
  <c r="I6" i="20"/>
  <c r="K6" i="20"/>
  <c r="L6" i="20"/>
  <c r="M6" i="20"/>
  <c r="N6" i="20"/>
  <c r="O6" i="20"/>
  <c r="Q6" i="20"/>
  <c r="T6" i="20"/>
  <c r="U6" i="20"/>
  <c r="AG6" i="20"/>
  <c r="A7" i="20"/>
  <c r="B7" i="20"/>
  <c r="C7" i="20"/>
  <c r="D7" i="20"/>
  <c r="E7" i="20"/>
  <c r="F7" i="20"/>
  <c r="G7" i="20"/>
  <c r="H7" i="20"/>
  <c r="I7" i="20"/>
  <c r="K7" i="20"/>
  <c r="L7" i="20"/>
  <c r="M7" i="20"/>
  <c r="N7" i="20"/>
  <c r="O7" i="20"/>
  <c r="Q7" i="20"/>
  <c r="T7" i="20"/>
  <c r="U7" i="20"/>
  <c r="AG7" i="20"/>
  <c r="A8" i="20"/>
  <c r="B8" i="20"/>
  <c r="C8" i="20"/>
  <c r="D8" i="20"/>
  <c r="E8" i="20"/>
  <c r="F8" i="20"/>
  <c r="G8" i="20"/>
  <c r="H8" i="20"/>
  <c r="I8" i="20"/>
  <c r="K8" i="20"/>
  <c r="L8" i="20"/>
  <c r="M8" i="20"/>
  <c r="N8" i="20"/>
  <c r="O8" i="20"/>
  <c r="Q8" i="20"/>
  <c r="T8" i="20"/>
  <c r="U8" i="20"/>
  <c r="AG8" i="20"/>
  <c r="A9" i="20"/>
  <c r="B9" i="20"/>
  <c r="C9" i="20"/>
  <c r="D9" i="20"/>
  <c r="E9" i="20"/>
  <c r="F9" i="20"/>
  <c r="G9" i="20"/>
  <c r="H9" i="20"/>
  <c r="I9" i="20"/>
  <c r="K9" i="20"/>
  <c r="L9" i="20"/>
  <c r="M9" i="20"/>
  <c r="N9" i="20"/>
  <c r="O9" i="20"/>
  <c r="Q9" i="20"/>
  <c r="T9" i="20"/>
  <c r="U9" i="20"/>
  <c r="AG9" i="20"/>
  <c r="A10" i="20"/>
  <c r="B10" i="20"/>
  <c r="C10" i="20"/>
  <c r="D10" i="20"/>
  <c r="E10" i="20"/>
  <c r="F10" i="20"/>
  <c r="G10" i="20"/>
  <c r="H10" i="20"/>
  <c r="I10" i="20"/>
  <c r="K10" i="20"/>
  <c r="L10" i="20"/>
  <c r="M10" i="20"/>
  <c r="N10" i="20"/>
  <c r="O10" i="20"/>
  <c r="Q10" i="20"/>
  <c r="T10" i="20"/>
  <c r="U10" i="20"/>
  <c r="AG10" i="20"/>
  <c r="A11" i="20"/>
  <c r="B11" i="20"/>
  <c r="C11" i="20"/>
  <c r="D11" i="20"/>
  <c r="E11" i="20"/>
  <c r="F11" i="20"/>
  <c r="G11" i="20"/>
  <c r="H11" i="20"/>
  <c r="I11" i="20"/>
  <c r="K11" i="20"/>
  <c r="L11" i="20"/>
  <c r="M11" i="20"/>
  <c r="N11" i="20"/>
  <c r="O11" i="20"/>
  <c r="Q11" i="20"/>
  <c r="T11" i="20"/>
  <c r="U11" i="20"/>
  <c r="AG11" i="20"/>
  <c r="A12" i="20"/>
  <c r="B12" i="20"/>
  <c r="C12" i="20"/>
  <c r="D12" i="20"/>
  <c r="E12" i="20"/>
  <c r="F12" i="20"/>
  <c r="G12" i="20"/>
  <c r="H12" i="20"/>
  <c r="I12" i="20"/>
  <c r="K12" i="20"/>
  <c r="L12" i="20"/>
  <c r="M12" i="20"/>
  <c r="N12" i="20"/>
  <c r="O12" i="20"/>
  <c r="Q12" i="20"/>
  <c r="T12" i="20"/>
  <c r="U12" i="20"/>
  <c r="AG12" i="20"/>
  <c r="A13" i="20"/>
  <c r="B13" i="20"/>
  <c r="C13" i="20"/>
  <c r="D13" i="20"/>
  <c r="E13" i="20"/>
  <c r="F13" i="20"/>
  <c r="G13" i="20"/>
  <c r="H13" i="20"/>
  <c r="I13" i="20"/>
  <c r="K13" i="20"/>
  <c r="L13" i="20"/>
  <c r="M13" i="20"/>
  <c r="N13" i="20"/>
  <c r="O13" i="20"/>
  <c r="Q13" i="20"/>
  <c r="T13" i="20"/>
  <c r="U13" i="20"/>
  <c r="AG13" i="20"/>
  <c r="A14" i="20"/>
  <c r="B14" i="20"/>
  <c r="C14" i="20"/>
  <c r="D14" i="20"/>
  <c r="E14" i="20"/>
  <c r="F14" i="20"/>
  <c r="G14" i="20"/>
  <c r="H14" i="20"/>
  <c r="I14" i="20"/>
  <c r="K14" i="20"/>
  <c r="L14" i="20"/>
  <c r="M14" i="20"/>
  <c r="N14" i="20"/>
  <c r="O14" i="20"/>
  <c r="Q14" i="20"/>
  <c r="T14" i="20"/>
  <c r="U14" i="20"/>
  <c r="AG14" i="20"/>
  <c r="A15" i="20"/>
  <c r="B15" i="20"/>
  <c r="C15" i="20"/>
  <c r="D15" i="20"/>
  <c r="E15" i="20"/>
  <c r="F15" i="20"/>
  <c r="G15" i="20"/>
  <c r="H15" i="20"/>
  <c r="I15" i="20"/>
  <c r="K15" i="20"/>
  <c r="L15" i="20"/>
  <c r="M15" i="20"/>
  <c r="N15" i="20"/>
  <c r="O15" i="20"/>
  <c r="Q15" i="20"/>
  <c r="T15" i="20"/>
  <c r="U15" i="20"/>
  <c r="AG15" i="20"/>
  <c r="A16" i="20"/>
  <c r="B16" i="20"/>
  <c r="C16" i="20"/>
  <c r="D16" i="20"/>
  <c r="E16" i="20"/>
  <c r="F16" i="20"/>
  <c r="G16" i="20"/>
  <c r="H16" i="20"/>
  <c r="I16" i="20"/>
  <c r="K16" i="20"/>
  <c r="L16" i="20"/>
  <c r="M16" i="20"/>
  <c r="N16" i="20"/>
  <c r="O16" i="20"/>
  <c r="Q16" i="20"/>
  <c r="T16" i="20"/>
  <c r="U16" i="20"/>
  <c r="AG16" i="20"/>
  <c r="A17" i="20"/>
  <c r="B17" i="20"/>
  <c r="C17" i="20"/>
  <c r="D17" i="20"/>
  <c r="E17" i="20"/>
  <c r="F17" i="20"/>
  <c r="G17" i="20"/>
  <c r="H17" i="20"/>
  <c r="I17" i="20"/>
  <c r="K17" i="20"/>
  <c r="L17" i="20"/>
  <c r="M17" i="20"/>
  <c r="N17" i="20"/>
  <c r="O17" i="20"/>
  <c r="Q17" i="20"/>
  <c r="T17" i="20"/>
  <c r="U17" i="20"/>
  <c r="AG17" i="20"/>
  <c r="A18" i="20"/>
  <c r="B18" i="20"/>
  <c r="C18" i="20"/>
  <c r="D18" i="20"/>
  <c r="E18" i="20"/>
  <c r="F18" i="20"/>
  <c r="G18" i="20"/>
  <c r="H18" i="20"/>
  <c r="I18" i="20"/>
  <c r="K18" i="20"/>
  <c r="L18" i="20"/>
  <c r="M18" i="20"/>
  <c r="N18" i="20"/>
  <c r="O18" i="20"/>
  <c r="Q18" i="20"/>
  <c r="T18" i="20"/>
  <c r="U18" i="20"/>
  <c r="AG18" i="20"/>
  <c r="A19" i="20"/>
  <c r="B19" i="20"/>
  <c r="C19" i="20"/>
  <c r="D19" i="20"/>
  <c r="E19" i="20"/>
  <c r="F19" i="20"/>
  <c r="G19" i="20"/>
  <c r="H19" i="20"/>
  <c r="I19" i="20"/>
  <c r="K19" i="20"/>
  <c r="L19" i="20"/>
  <c r="M19" i="20"/>
  <c r="N19" i="20"/>
  <c r="O19" i="20"/>
  <c r="Q19" i="20"/>
  <c r="T19" i="20"/>
  <c r="U19" i="20"/>
  <c r="AG19" i="20"/>
  <c r="A20" i="20"/>
  <c r="B20" i="20"/>
  <c r="C20" i="20"/>
  <c r="D20" i="20"/>
  <c r="E20" i="20"/>
  <c r="F20" i="20"/>
  <c r="G20" i="20"/>
  <c r="H20" i="20"/>
  <c r="I20" i="20"/>
  <c r="K20" i="20"/>
  <c r="L20" i="20"/>
  <c r="M20" i="20"/>
  <c r="N20" i="20"/>
  <c r="O20" i="20"/>
  <c r="Q20" i="20"/>
  <c r="T20" i="20"/>
  <c r="U20" i="20"/>
  <c r="AG20" i="20"/>
  <c r="A21" i="20"/>
  <c r="B21" i="20"/>
  <c r="C21" i="20"/>
  <c r="D21" i="20"/>
  <c r="E21" i="20"/>
  <c r="F21" i="20"/>
  <c r="G21" i="20"/>
  <c r="H21" i="20"/>
  <c r="I21" i="20"/>
  <c r="K21" i="20"/>
  <c r="L21" i="20"/>
  <c r="M21" i="20"/>
  <c r="N21" i="20"/>
  <c r="O21" i="20"/>
  <c r="Q21" i="20"/>
  <c r="T21" i="20"/>
  <c r="U21" i="20"/>
  <c r="AG21" i="20"/>
  <c r="A22" i="20"/>
  <c r="B22" i="20"/>
  <c r="C22" i="20"/>
  <c r="D22" i="20"/>
  <c r="E22" i="20"/>
  <c r="F22" i="20"/>
  <c r="G22" i="20"/>
  <c r="H22" i="20"/>
  <c r="I22" i="20"/>
  <c r="K22" i="20"/>
  <c r="L22" i="20"/>
  <c r="M22" i="20"/>
  <c r="N22" i="20"/>
  <c r="O22" i="20"/>
  <c r="Q22" i="20"/>
  <c r="T22" i="20"/>
  <c r="U22" i="20"/>
  <c r="AG22" i="20"/>
  <c r="A23" i="20"/>
  <c r="B23" i="20"/>
  <c r="C23" i="20"/>
  <c r="D23" i="20"/>
  <c r="E23" i="20"/>
  <c r="F23" i="20"/>
  <c r="G23" i="20"/>
  <c r="H23" i="20"/>
  <c r="I23" i="20"/>
  <c r="K23" i="20"/>
  <c r="L23" i="20"/>
  <c r="M23" i="20"/>
  <c r="N23" i="20"/>
  <c r="O23" i="20"/>
  <c r="Q23" i="20"/>
  <c r="T23" i="20"/>
  <c r="U23" i="20"/>
  <c r="AG23" i="20"/>
  <c r="A24" i="20"/>
  <c r="B24" i="20"/>
  <c r="C24" i="20"/>
  <c r="D24" i="20"/>
  <c r="E24" i="20"/>
  <c r="F24" i="20"/>
  <c r="G24" i="20"/>
  <c r="H24" i="20"/>
  <c r="I24" i="20"/>
  <c r="K24" i="20"/>
  <c r="L24" i="20"/>
  <c r="M24" i="20"/>
  <c r="N24" i="20"/>
  <c r="O24" i="20"/>
  <c r="Q24" i="20"/>
  <c r="T24" i="20"/>
  <c r="U24" i="20"/>
  <c r="AG24" i="20"/>
  <c r="A25" i="20"/>
  <c r="B25" i="20"/>
  <c r="C25" i="20"/>
  <c r="D25" i="20"/>
  <c r="E25" i="20"/>
  <c r="F25" i="20"/>
  <c r="G25" i="20"/>
  <c r="H25" i="20"/>
  <c r="I25" i="20"/>
  <c r="K25" i="20"/>
  <c r="L25" i="20"/>
  <c r="M25" i="20"/>
  <c r="N25" i="20"/>
  <c r="O25" i="20"/>
  <c r="Q25" i="20"/>
  <c r="T25" i="20"/>
  <c r="U25" i="20"/>
  <c r="AG25" i="20"/>
  <c r="A26" i="20"/>
  <c r="B26" i="20"/>
  <c r="C26" i="20"/>
  <c r="D26" i="20"/>
  <c r="E26" i="20"/>
  <c r="F26" i="20"/>
  <c r="G26" i="20"/>
  <c r="H26" i="20"/>
  <c r="I26" i="20"/>
  <c r="K26" i="20"/>
  <c r="L26" i="20"/>
  <c r="M26" i="20"/>
  <c r="N26" i="20"/>
  <c r="O26" i="20"/>
  <c r="Q26" i="20"/>
  <c r="T26" i="20"/>
  <c r="U26" i="20"/>
  <c r="AG26" i="20"/>
  <c r="A27" i="20"/>
  <c r="B27" i="20"/>
  <c r="C27" i="20"/>
  <c r="D27" i="20"/>
  <c r="E27" i="20"/>
  <c r="F27" i="20"/>
  <c r="G27" i="20"/>
  <c r="H27" i="20"/>
  <c r="I27" i="20"/>
  <c r="K27" i="20"/>
  <c r="L27" i="20"/>
  <c r="M27" i="20"/>
  <c r="N27" i="20"/>
  <c r="O27" i="20"/>
  <c r="Q27" i="20"/>
  <c r="T27" i="20"/>
  <c r="U27" i="20"/>
  <c r="AG27" i="20"/>
  <c r="A28" i="20"/>
  <c r="B28" i="20"/>
  <c r="C28" i="20"/>
  <c r="D28" i="20"/>
  <c r="E28" i="20"/>
  <c r="F28" i="20"/>
  <c r="G28" i="20"/>
  <c r="H28" i="20"/>
  <c r="I28" i="20"/>
  <c r="K28" i="20"/>
  <c r="L28" i="20"/>
  <c r="M28" i="20"/>
  <c r="N28" i="20"/>
  <c r="O28" i="20"/>
  <c r="Q28" i="20"/>
  <c r="T28" i="20"/>
  <c r="U28" i="20"/>
  <c r="AG28" i="20"/>
  <c r="A29" i="20"/>
  <c r="B29" i="20"/>
  <c r="C29" i="20"/>
  <c r="D29" i="20"/>
  <c r="E29" i="20"/>
  <c r="F29" i="20"/>
  <c r="G29" i="20"/>
  <c r="H29" i="20"/>
  <c r="I29" i="20"/>
  <c r="K29" i="20"/>
  <c r="L29" i="20"/>
  <c r="M29" i="20"/>
  <c r="N29" i="20"/>
  <c r="O29" i="20"/>
  <c r="Q29" i="20"/>
  <c r="T29" i="20"/>
  <c r="U29" i="20"/>
  <c r="AG29" i="20"/>
  <c r="A30" i="20"/>
  <c r="B30" i="20"/>
  <c r="C30" i="20"/>
  <c r="D30" i="20"/>
  <c r="E30" i="20"/>
  <c r="F30" i="20"/>
  <c r="G30" i="20"/>
  <c r="H30" i="20"/>
  <c r="I30" i="20"/>
  <c r="K30" i="20"/>
  <c r="L30" i="20"/>
  <c r="M30" i="20"/>
  <c r="N30" i="20"/>
  <c r="O30" i="20"/>
  <c r="Q30" i="20"/>
  <c r="T30" i="20"/>
  <c r="U30" i="20"/>
  <c r="AG30" i="20"/>
  <c r="A31" i="20"/>
  <c r="B31" i="20"/>
  <c r="C31" i="20"/>
  <c r="D31" i="20"/>
  <c r="E31" i="20"/>
  <c r="F31" i="20"/>
  <c r="G31" i="20"/>
  <c r="H31" i="20"/>
  <c r="I31" i="20"/>
  <c r="K31" i="20"/>
  <c r="L31" i="20"/>
  <c r="M31" i="20"/>
  <c r="N31" i="20"/>
  <c r="O31" i="20"/>
  <c r="Q31" i="20"/>
  <c r="T31" i="20"/>
  <c r="U31" i="20"/>
  <c r="AG31" i="20"/>
  <c r="A32" i="20"/>
  <c r="B32" i="20"/>
  <c r="C32" i="20"/>
  <c r="D32" i="20"/>
  <c r="E32" i="20"/>
  <c r="F32" i="20"/>
  <c r="G32" i="20"/>
  <c r="H32" i="20"/>
  <c r="I32" i="20"/>
  <c r="K32" i="20"/>
  <c r="L32" i="20"/>
  <c r="M32" i="20"/>
  <c r="N32" i="20"/>
  <c r="O32" i="20"/>
  <c r="Q32" i="20"/>
  <c r="T32" i="20"/>
  <c r="U32" i="20"/>
  <c r="AG32" i="20"/>
  <c r="A33" i="20"/>
  <c r="B33" i="20"/>
  <c r="C33" i="20"/>
  <c r="D33" i="20"/>
  <c r="E33" i="20"/>
  <c r="F33" i="20"/>
  <c r="G33" i="20"/>
  <c r="H33" i="20"/>
  <c r="I33" i="20"/>
  <c r="K33" i="20"/>
  <c r="L33" i="20"/>
  <c r="M33" i="20"/>
  <c r="N33" i="20"/>
  <c r="O33" i="20"/>
  <c r="Q33" i="20"/>
  <c r="T33" i="20"/>
  <c r="U33" i="20"/>
  <c r="AG33" i="20"/>
  <c r="A34" i="20"/>
  <c r="B34" i="20"/>
  <c r="C34" i="20"/>
  <c r="D34" i="20"/>
  <c r="E34" i="20"/>
  <c r="F34" i="20"/>
  <c r="G34" i="20"/>
  <c r="H34" i="20"/>
  <c r="I34" i="20"/>
  <c r="K34" i="20"/>
  <c r="L34" i="20"/>
  <c r="M34" i="20"/>
  <c r="N34" i="20"/>
  <c r="O34" i="20"/>
  <c r="Q34" i="20"/>
  <c r="T34" i="20"/>
  <c r="U34" i="20"/>
  <c r="AG34" i="20"/>
  <c r="A35" i="20"/>
  <c r="B35" i="20"/>
  <c r="C35" i="20"/>
  <c r="D35" i="20"/>
  <c r="E35" i="20"/>
  <c r="F35" i="20"/>
  <c r="G35" i="20"/>
  <c r="H35" i="20"/>
  <c r="I35" i="20"/>
  <c r="K35" i="20"/>
  <c r="L35" i="20"/>
  <c r="M35" i="20"/>
  <c r="N35" i="20"/>
  <c r="O35" i="20"/>
  <c r="Q35" i="20"/>
  <c r="T35" i="20"/>
  <c r="U35" i="20"/>
  <c r="AG35" i="20"/>
  <c r="A36" i="20"/>
  <c r="B36" i="20"/>
  <c r="C36" i="20"/>
  <c r="D36" i="20"/>
  <c r="E36" i="20"/>
  <c r="F36" i="20"/>
  <c r="G36" i="20"/>
  <c r="H36" i="20"/>
  <c r="I36" i="20"/>
  <c r="K36" i="20"/>
  <c r="L36" i="20"/>
  <c r="M36" i="20"/>
  <c r="N36" i="20"/>
  <c r="O36" i="20"/>
  <c r="Q36" i="20"/>
  <c r="T36" i="20"/>
  <c r="U36" i="20"/>
  <c r="AG36" i="20"/>
  <c r="A37" i="20"/>
  <c r="B37" i="20"/>
  <c r="C37" i="20"/>
  <c r="D37" i="20"/>
  <c r="E37" i="20"/>
  <c r="F37" i="20"/>
  <c r="G37" i="20"/>
  <c r="H37" i="20"/>
  <c r="I37" i="20"/>
  <c r="K37" i="20"/>
  <c r="L37" i="20"/>
  <c r="M37" i="20"/>
  <c r="N37" i="20"/>
  <c r="O37" i="20"/>
  <c r="Q37" i="20"/>
  <c r="T37" i="20"/>
  <c r="U37" i="20"/>
  <c r="AG37" i="20"/>
  <c r="A38" i="20"/>
  <c r="B38" i="20"/>
  <c r="C38" i="20"/>
  <c r="D38" i="20"/>
  <c r="E38" i="20"/>
  <c r="F38" i="20"/>
  <c r="G38" i="20"/>
  <c r="H38" i="20"/>
  <c r="I38" i="20"/>
  <c r="K38" i="20"/>
  <c r="L38" i="20"/>
  <c r="M38" i="20"/>
  <c r="N38" i="20"/>
  <c r="O38" i="20"/>
  <c r="Q38" i="20"/>
  <c r="T38" i="20"/>
  <c r="U38" i="20"/>
  <c r="AG38" i="20"/>
  <c r="A39" i="20"/>
  <c r="B39" i="20"/>
  <c r="C39" i="20"/>
  <c r="D39" i="20"/>
  <c r="E39" i="20"/>
  <c r="F39" i="20"/>
  <c r="G39" i="20"/>
  <c r="H39" i="20"/>
  <c r="I39" i="20"/>
  <c r="K39" i="20"/>
  <c r="L39" i="20"/>
  <c r="M39" i="20"/>
  <c r="N39" i="20"/>
  <c r="O39" i="20"/>
  <c r="Q39" i="20"/>
  <c r="T39" i="20"/>
  <c r="U39" i="20"/>
  <c r="AG39" i="20"/>
  <c r="A40" i="20"/>
  <c r="B40" i="20"/>
  <c r="C40" i="20"/>
  <c r="D40" i="20"/>
  <c r="E40" i="20"/>
  <c r="F40" i="20"/>
  <c r="G40" i="20"/>
  <c r="H40" i="20"/>
  <c r="I40" i="20"/>
  <c r="K40" i="20"/>
  <c r="L40" i="20"/>
  <c r="M40" i="20"/>
  <c r="N40" i="20"/>
  <c r="O40" i="20"/>
  <c r="Q40" i="20"/>
  <c r="T40" i="20"/>
  <c r="U40" i="20"/>
  <c r="AG40" i="20"/>
  <c r="A41" i="20"/>
  <c r="B41" i="20"/>
  <c r="C41" i="20"/>
  <c r="D41" i="20"/>
  <c r="E41" i="20"/>
  <c r="F41" i="20"/>
  <c r="G41" i="20"/>
  <c r="H41" i="20"/>
  <c r="I41" i="20"/>
  <c r="K41" i="20"/>
  <c r="L41" i="20"/>
  <c r="M41" i="20"/>
  <c r="N41" i="20"/>
  <c r="O41" i="20"/>
  <c r="Q41" i="20"/>
  <c r="T41" i="20"/>
  <c r="U41" i="20"/>
  <c r="AG41" i="20"/>
  <c r="A42" i="20"/>
  <c r="B42" i="20"/>
  <c r="C42" i="20"/>
  <c r="D42" i="20"/>
  <c r="E42" i="20"/>
  <c r="F42" i="20"/>
  <c r="G42" i="20"/>
  <c r="H42" i="20"/>
  <c r="I42" i="20"/>
  <c r="K42" i="20"/>
  <c r="L42" i="20"/>
  <c r="M42" i="20"/>
  <c r="N42" i="20"/>
  <c r="O42" i="20"/>
  <c r="Q42" i="20"/>
  <c r="T42" i="20"/>
  <c r="U42" i="20"/>
  <c r="AG42" i="20"/>
  <c r="A43" i="20"/>
  <c r="B43" i="20"/>
  <c r="C43" i="20"/>
  <c r="D43" i="20"/>
  <c r="E43" i="20"/>
  <c r="F43" i="20"/>
  <c r="G43" i="20"/>
  <c r="H43" i="20"/>
  <c r="I43" i="20"/>
  <c r="K43" i="20"/>
  <c r="L43" i="20"/>
  <c r="M43" i="20"/>
  <c r="N43" i="20"/>
  <c r="O43" i="20"/>
  <c r="Q43" i="20"/>
  <c r="T43" i="20"/>
  <c r="U43" i="20"/>
  <c r="AG43" i="20"/>
  <c r="A44" i="20"/>
  <c r="B44" i="20"/>
  <c r="C44" i="20"/>
  <c r="D44" i="20"/>
  <c r="E44" i="20"/>
  <c r="F44" i="20"/>
  <c r="G44" i="20"/>
  <c r="H44" i="20"/>
  <c r="I44" i="20"/>
  <c r="K44" i="20"/>
  <c r="L44" i="20"/>
  <c r="M44" i="20"/>
  <c r="N44" i="20"/>
  <c r="O44" i="20"/>
  <c r="Q44" i="20"/>
  <c r="T44" i="20"/>
  <c r="U44" i="20"/>
  <c r="AG44" i="20"/>
  <c r="A45" i="20"/>
  <c r="B45" i="20"/>
  <c r="C45" i="20"/>
  <c r="D45" i="20"/>
  <c r="E45" i="20"/>
  <c r="F45" i="20"/>
  <c r="G45" i="20"/>
  <c r="H45" i="20"/>
  <c r="I45" i="20"/>
  <c r="K45" i="20"/>
  <c r="L45" i="20"/>
  <c r="M45" i="20"/>
  <c r="N45" i="20"/>
  <c r="O45" i="20"/>
  <c r="Q45" i="20"/>
  <c r="T45" i="20"/>
  <c r="U45" i="20"/>
  <c r="AG45" i="20"/>
  <c r="A46" i="20"/>
  <c r="B46" i="20"/>
  <c r="C46" i="20"/>
  <c r="D46" i="20"/>
  <c r="E46" i="20"/>
  <c r="F46" i="20"/>
  <c r="G46" i="20"/>
  <c r="H46" i="20"/>
  <c r="I46" i="20"/>
  <c r="K46" i="20"/>
  <c r="L46" i="20"/>
  <c r="M46" i="20"/>
  <c r="N46" i="20"/>
  <c r="O46" i="20"/>
  <c r="Q46" i="20"/>
  <c r="T46" i="20"/>
  <c r="U46" i="20"/>
  <c r="AG46" i="20"/>
  <c r="A47" i="20"/>
  <c r="B47" i="20"/>
  <c r="C47" i="20"/>
  <c r="D47" i="20"/>
  <c r="E47" i="20"/>
  <c r="F47" i="20"/>
  <c r="G47" i="20"/>
  <c r="H47" i="20"/>
  <c r="I47" i="20"/>
  <c r="K47" i="20"/>
  <c r="L47" i="20"/>
  <c r="M47" i="20"/>
  <c r="N47" i="20"/>
  <c r="O47" i="20"/>
  <c r="Q47" i="20"/>
  <c r="T47" i="20"/>
  <c r="U47" i="20"/>
  <c r="AG47" i="20"/>
  <c r="A48" i="20"/>
  <c r="B48" i="20"/>
  <c r="C48" i="20"/>
  <c r="D48" i="20"/>
  <c r="E48" i="20"/>
  <c r="F48" i="20"/>
  <c r="G48" i="20"/>
  <c r="H48" i="20"/>
  <c r="I48" i="20"/>
  <c r="K48" i="20"/>
  <c r="L48" i="20"/>
  <c r="M48" i="20"/>
  <c r="N48" i="20"/>
  <c r="O48" i="20"/>
  <c r="Q48" i="20"/>
  <c r="T48" i="20"/>
  <c r="U48" i="20"/>
  <c r="AG48" i="20"/>
  <c r="A49" i="20"/>
  <c r="B49" i="20"/>
  <c r="C49" i="20"/>
  <c r="D49" i="20"/>
  <c r="E49" i="20"/>
  <c r="F49" i="20"/>
  <c r="G49" i="20"/>
  <c r="H49" i="20"/>
  <c r="I49" i="20"/>
  <c r="K49" i="20"/>
  <c r="L49" i="20"/>
  <c r="M49" i="20"/>
  <c r="N49" i="20"/>
  <c r="O49" i="20"/>
  <c r="Q49" i="20"/>
  <c r="T49" i="20"/>
  <c r="U49" i="20"/>
  <c r="AG49" i="20"/>
  <c r="A50" i="20"/>
  <c r="B50" i="20"/>
  <c r="C50" i="20"/>
  <c r="D50" i="20"/>
  <c r="E50" i="20"/>
  <c r="F50" i="20"/>
  <c r="G50" i="20"/>
  <c r="H50" i="20"/>
  <c r="I50" i="20"/>
  <c r="K50" i="20"/>
  <c r="L50" i="20"/>
  <c r="M50" i="20"/>
  <c r="N50" i="20"/>
  <c r="O50" i="20"/>
  <c r="Q50" i="20"/>
  <c r="T50" i="20"/>
  <c r="U50" i="20"/>
  <c r="AG50" i="20"/>
  <c r="A51" i="20"/>
  <c r="B51" i="20"/>
  <c r="C51" i="20"/>
  <c r="D51" i="20"/>
  <c r="E51" i="20"/>
  <c r="F51" i="20"/>
  <c r="G51" i="20"/>
  <c r="H51" i="20"/>
  <c r="I51" i="20"/>
  <c r="K51" i="20"/>
  <c r="L51" i="20"/>
  <c r="M51" i="20"/>
  <c r="N51" i="20"/>
  <c r="O51" i="20"/>
  <c r="Q51" i="20"/>
  <c r="T51" i="20"/>
  <c r="U51" i="20"/>
  <c r="AG51" i="20"/>
  <c r="A52" i="20"/>
  <c r="B52" i="20"/>
  <c r="C52" i="20"/>
  <c r="D52" i="20"/>
  <c r="E52" i="20"/>
  <c r="F52" i="20"/>
  <c r="G52" i="20"/>
  <c r="H52" i="20"/>
  <c r="I52" i="20"/>
  <c r="K52" i="20"/>
  <c r="L52" i="20"/>
  <c r="M52" i="20"/>
  <c r="N52" i="20"/>
  <c r="O52" i="20"/>
  <c r="Q52" i="20"/>
  <c r="T52" i="20"/>
  <c r="U52" i="20"/>
  <c r="AG52" i="20"/>
  <c r="A53" i="20"/>
  <c r="B53" i="20"/>
  <c r="C53" i="20"/>
  <c r="D53" i="20"/>
  <c r="E53" i="20"/>
  <c r="F53" i="20"/>
  <c r="G53" i="20"/>
  <c r="H53" i="20"/>
  <c r="I53" i="20"/>
  <c r="K53" i="20"/>
  <c r="L53" i="20"/>
  <c r="M53" i="20"/>
  <c r="N53" i="20"/>
  <c r="O53" i="20"/>
  <c r="Q53" i="20"/>
  <c r="T53" i="20"/>
  <c r="U53" i="20"/>
  <c r="AG53" i="20"/>
  <c r="A54" i="20"/>
  <c r="B54" i="20"/>
  <c r="C54" i="20"/>
  <c r="D54" i="20"/>
  <c r="E54" i="20"/>
  <c r="F54" i="20"/>
  <c r="G54" i="20"/>
  <c r="H54" i="20"/>
  <c r="I54" i="20"/>
  <c r="K54" i="20"/>
  <c r="L54" i="20"/>
  <c r="M54" i="20"/>
  <c r="N54" i="20"/>
  <c r="O54" i="20"/>
  <c r="Q54" i="20"/>
  <c r="T54" i="20"/>
  <c r="U54" i="20"/>
  <c r="AG54" i="20"/>
  <c r="A55" i="20"/>
  <c r="B55" i="20"/>
  <c r="C55" i="20"/>
  <c r="D55" i="20"/>
  <c r="E55" i="20"/>
  <c r="F55" i="20"/>
  <c r="G55" i="20"/>
  <c r="H55" i="20"/>
  <c r="I55" i="20"/>
  <c r="K55" i="20"/>
  <c r="L55" i="20"/>
  <c r="M55" i="20"/>
  <c r="N55" i="20"/>
  <c r="O55" i="20"/>
  <c r="Q55" i="20"/>
  <c r="T55" i="20"/>
  <c r="U55" i="20"/>
  <c r="AG55" i="20"/>
  <c r="A56" i="20"/>
  <c r="B56" i="20"/>
  <c r="C56" i="20"/>
  <c r="D56" i="20"/>
  <c r="E56" i="20"/>
  <c r="F56" i="20"/>
  <c r="G56" i="20"/>
  <c r="H56" i="20"/>
  <c r="I56" i="20"/>
  <c r="K56" i="20"/>
  <c r="L56" i="20"/>
  <c r="M56" i="20"/>
  <c r="N56" i="20"/>
  <c r="O56" i="20"/>
  <c r="Q56" i="20"/>
  <c r="T56" i="20"/>
  <c r="U56" i="20"/>
  <c r="AG56" i="20"/>
  <c r="A57" i="20"/>
  <c r="B57" i="20"/>
  <c r="C57" i="20"/>
  <c r="D57" i="20"/>
  <c r="E57" i="20"/>
  <c r="F57" i="20"/>
  <c r="G57" i="20"/>
  <c r="H57" i="20"/>
  <c r="I57" i="20"/>
  <c r="K57" i="20"/>
  <c r="L57" i="20"/>
  <c r="M57" i="20"/>
  <c r="N57" i="20"/>
  <c r="O57" i="20"/>
  <c r="Q57" i="20"/>
  <c r="T57" i="20"/>
  <c r="U57" i="20"/>
  <c r="AG57" i="20"/>
  <c r="A58" i="20"/>
  <c r="B58" i="20"/>
  <c r="C58" i="20"/>
  <c r="D58" i="20"/>
  <c r="E58" i="20"/>
  <c r="F58" i="20"/>
  <c r="G58" i="20"/>
  <c r="H58" i="20"/>
  <c r="I58" i="20"/>
  <c r="K58" i="20"/>
  <c r="L58" i="20"/>
  <c r="M58" i="20"/>
  <c r="N58" i="20"/>
  <c r="O58" i="20"/>
  <c r="Q58" i="20"/>
  <c r="T58" i="20"/>
  <c r="U58" i="20"/>
  <c r="AG58" i="20"/>
  <c r="A59" i="20"/>
  <c r="B59" i="20"/>
  <c r="C59" i="20"/>
  <c r="D59" i="20"/>
  <c r="E59" i="20"/>
  <c r="F59" i="20"/>
  <c r="G59" i="20"/>
  <c r="H59" i="20"/>
  <c r="I59" i="20"/>
  <c r="K59" i="20"/>
  <c r="L59" i="20"/>
  <c r="M59" i="20"/>
  <c r="N59" i="20"/>
  <c r="O59" i="20"/>
  <c r="Q59" i="20"/>
  <c r="T59" i="20"/>
  <c r="U59" i="20"/>
  <c r="AG59" i="20"/>
  <c r="A60" i="20"/>
  <c r="B60" i="20"/>
  <c r="C60" i="20"/>
  <c r="D60" i="20"/>
  <c r="E60" i="20"/>
  <c r="F60" i="20"/>
  <c r="G60" i="20"/>
  <c r="H60" i="20"/>
  <c r="I60" i="20"/>
  <c r="K60" i="20"/>
  <c r="L60" i="20"/>
  <c r="M60" i="20"/>
  <c r="N60" i="20"/>
  <c r="O60" i="20"/>
  <c r="Q60" i="20"/>
  <c r="T60" i="20"/>
  <c r="U60" i="20"/>
  <c r="AG60" i="20"/>
  <c r="A61" i="20"/>
  <c r="B61" i="20"/>
  <c r="C61" i="20"/>
  <c r="D61" i="20"/>
  <c r="E61" i="20"/>
  <c r="F61" i="20"/>
  <c r="G61" i="20"/>
  <c r="H61" i="20"/>
  <c r="I61" i="20"/>
  <c r="K61" i="20"/>
  <c r="L61" i="20"/>
  <c r="M61" i="20"/>
  <c r="N61" i="20"/>
  <c r="O61" i="20"/>
  <c r="Q61" i="20"/>
  <c r="T61" i="20"/>
  <c r="U61" i="20"/>
  <c r="AG61" i="20"/>
  <c r="A62" i="20"/>
  <c r="B62" i="20"/>
  <c r="C62" i="20"/>
  <c r="D62" i="20"/>
  <c r="E62" i="20"/>
  <c r="F62" i="20"/>
  <c r="G62" i="20"/>
  <c r="H62" i="20"/>
  <c r="I62" i="20"/>
  <c r="K62" i="20"/>
  <c r="L62" i="20"/>
  <c r="M62" i="20"/>
  <c r="N62" i="20"/>
  <c r="O62" i="20"/>
  <c r="Q62" i="20"/>
  <c r="T62" i="20"/>
  <c r="U62" i="20"/>
  <c r="AG62" i="20"/>
  <c r="A63" i="20"/>
  <c r="B63" i="20"/>
  <c r="C63" i="20"/>
  <c r="D63" i="20"/>
  <c r="E63" i="20"/>
  <c r="F63" i="20"/>
  <c r="G63" i="20"/>
  <c r="H63" i="20"/>
  <c r="I63" i="20"/>
  <c r="K63" i="20"/>
  <c r="L63" i="20"/>
  <c r="M63" i="20"/>
  <c r="N63" i="20"/>
  <c r="O63" i="20"/>
  <c r="Q63" i="20"/>
  <c r="T63" i="20"/>
  <c r="U63" i="20"/>
  <c r="AG63" i="20"/>
  <c r="A64" i="20"/>
  <c r="B64" i="20"/>
  <c r="C64" i="20"/>
  <c r="D64" i="20"/>
  <c r="E64" i="20"/>
  <c r="F64" i="20"/>
  <c r="G64" i="20"/>
  <c r="H64" i="20"/>
  <c r="I64" i="20"/>
  <c r="K64" i="20"/>
  <c r="L64" i="20"/>
  <c r="M64" i="20"/>
  <c r="N64" i="20"/>
  <c r="O64" i="20"/>
  <c r="Q64" i="20"/>
  <c r="T64" i="20"/>
  <c r="U64" i="20"/>
  <c r="AG64" i="20"/>
  <c r="A65" i="20"/>
  <c r="B65" i="20"/>
  <c r="C65" i="20"/>
  <c r="D65" i="20"/>
  <c r="E65" i="20"/>
  <c r="F65" i="20"/>
  <c r="G65" i="20"/>
  <c r="H65" i="20"/>
  <c r="I65" i="20"/>
  <c r="K65" i="20"/>
  <c r="L65" i="20"/>
  <c r="M65" i="20"/>
  <c r="N65" i="20"/>
  <c r="O65" i="20"/>
  <c r="Q65" i="20"/>
  <c r="T65" i="20"/>
  <c r="U65" i="20"/>
  <c r="AG65" i="20"/>
  <c r="A66" i="20"/>
  <c r="B66" i="20"/>
  <c r="C66" i="20"/>
  <c r="D66" i="20"/>
  <c r="E66" i="20"/>
  <c r="F66" i="20"/>
  <c r="G66" i="20"/>
  <c r="H66" i="20"/>
  <c r="I66" i="20"/>
  <c r="K66" i="20"/>
  <c r="L66" i="20"/>
  <c r="M66" i="20"/>
  <c r="N66" i="20"/>
  <c r="O66" i="20"/>
  <c r="Q66" i="20"/>
  <c r="T66" i="20"/>
  <c r="U66" i="20"/>
  <c r="AG66" i="20"/>
  <c r="A67" i="20"/>
  <c r="B67" i="20"/>
  <c r="C67" i="20"/>
  <c r="D67" i="20"/>
  <c r="E67" i="20"/>
  <c r="F67" i="20"/>
  <c r="G67" i="20"/>
  <c r="H67" i="20"/>
  <c r="I67" i="20"/>
  <c r="K67" i="20"/>
  <c r="L67" i="20"/>
  <c r="M67" i="20"/>
  <c r="N67" i="20"/>
  <c r="O67" i="20"/>
  <c r="Q67" i="20"/>
  <c r="T67" i="20"/>
  <c r="U67" i="20"/>
  <c r="AB67" i="20"/>
  <c r="AG67" i="20"/>
  <c r="A68" i="20"/>
  <c r="B68" i="20"/>
  <c r="C68" i="20"/>
  <c r="D68" i="20"/>
  <c r="E68" i="20"/>
  <c r="F68" i="20"/>
  <c r="G68" i="20"/>
  <c r="H68" i="20"/>
  <c r="I68" i="20"/>
  <c r="K68" i="20"/>
  <c r="L68" i="20"/>
  <c r="M68" i="20"/>
  <c r="N68" i="20"/>
  <c r="O68" i="20"/>
  <c r="Q68" i="20"/>
  <c r="T68" i="20"/>
  <c r="U68" i="20"/>
  <c r="AG68" i="20"/>
  <c r="A69" i="20"/>
  <c r="B69" i="20"/>
  <c r="C69" i="20"/>
  <c r="D69" i="20"/>
  <c r="E69" i="20"/>
  <c r="F69" i="20"/>
  <c r="G69" i="20"/>
  <c r="H69" i="20"/>
  <c r="I69" i="20"/>
  <c r="K69" i="20"/>
  <c r="L69" i="20"/>
  <c r="M69" i="20"/>
  <c r="N69" i="20"/>
  <c r="O69" i="20"/>
  <c r="Q69" i="20"/>
  <c r="T69" i="20"/>
  <c r="U69" i="20"/>
  <c r="AG69" i="20"/>
  <c r="A70" i="20"/>
  <c r="B70" i="20"/>
  <c r="C70" i="20"/>
  <c r="D70" i="20"/>
  <c r="E70" i="20"/>
  <c r="F70" i="20"/>
  <c r="G70" i="20"/>
  <c r="H70" i="20"/>
  <c r="I70" i="20"/>
  <c r="K70" i="20"/>
  <c r="L70" i="20"/>
  <c r="M70" i="20"/>
  <c r="N70" i="20"/>
  <c r="O70" i="20"/>
  <c r="Q70" i="20"/>
  <c r="T70" i="20"/>
  <c r="U70" i="20"/>
  <c r="AG70" i="20"/>
  <c r="A71" i="20"/>
  <c r="B71" i="20"/>
  <c r="C71" i="20"/>
  <c r="D71" i="20"/>
  <c r="E71" i="20"/>
  <c r="F71" i="20"/>
  <c r="G71" i="20"/>
  <c r="H71" i="20"/>
  <c r="I71" i="20"/>
  <c r="K71" i="20"/>
  <c r="L71" i="20"/>
  <c r="M71" i="20"/>
  <c r="N71" i="20"/>
  <c r="O71" i="20"/>
  <c r="Q71" i="20"/>
  <c r="T71" i="20"/>
  <c r="U71" i="20"/>
  <c r="AG71" i="20"/>
  <c r="A72" i="20"/>
  <c r="B72" i="20"/>
  <c r="C72" i="20"/>
  <c r="D72" i="20"/>
  <c r="E72" i="20"/>
  <c r="F72" i="20"/>
  <c r="G72" i="20"/>
  <c r="H72" i="20"/>
  <c r="I72" i="20"/>
  <c r="K72" i="20"/>
  <c r="L72" i="20"/>
  <c r="M72" i="20"/>
  <c r="N72" i="20"/>
  <c r="O72" i="20"/>
  <c r="Q72" i="20"/>
  <c r="T72" i="20"/>
  <c r="U72" i="20"/>
  <c r="AG72" i="20"/>
  <c r="A73" i="20"/>
  <c r="B73" i="20"/>
  <c r="C73" i="20"/>
  <c r="D73" i="20"/>
  <c r="E73" i="20"/>
  <c r="F73" i="20"/>
  <c r="G73" i="20"/>
  <c r="H73" i="20"/>
  <c r="I73" i="20"/>
  <c r="K73" i="20"/>
  <c r="L73" i="20"/>
  <c r="M73" i="20"/>
  <c r="N73" i="20"/>
  <c r="O73" i="20"/>
  <c r="Q73" i="20"/>
  <c r="T73" i="20"/>
  <c r="U73" i="20"/>
  <c r="AG73" i="20"/>
  <c r="A74" i="20"/>
  <c r="B74" i="20"/>
  <c r="C74" i="20"/>
  <c r="D74" i="20"/>
  <c r="E74" i="20"/>
  <c r="F74" i="20"/>
  <c r="G74" i="20"/>
  <c r="H74" i="20"/>
  <c r="I74" i="20"/>
  <c r="K74" i="20"/>
  <c r="L74" i="20"/>
  <c r="M74" i="20"/>
  <c r="N74" i="20"/>
  <c r="O74" i="20"/>
  <c r="Q74" i="20"/>
  <c r="T74" i="20"/>
  <c r="U74" i="20"/>
  <c r="AG74" i="20"/>
  <c r="A75" i="20"/>
  <c r="B75" i="20"/>
  <c r="C75" i="20"/>
  <c r="D75" i="20"/>
  <c r="E75" i="20"/>
  <c r="F75" i="20"/>
  <c r="G75" i="20"/>
  <c r="H75" i="20"/>
  <c r="I75" i="20"/>
  <c r="K75" i="20"/>
  <c r="L75" i="20"/>
  <c r="M75" i="20"/>
  <c r="N75" i="20"/>
  <c r="O75" i="20"/>
  <c r="Q75" i="20"/>
  <c r="T75" i="20"/>
  <c r="U75" i="20"/>
  <c r="AG75" i="20"/>
  <c r="A76" i="20"/>
  <c r="B76" i="20"/>
  <c r="C76" i="20"/>
  <c r="D76" i="20"/>
  <c r="E76" i="20"/>
  <c r="F76" i="20"/>
  <c r="G76" i="20"/>
  <c r="H76" i="20"/>
  <c r="I76" i="20"/>
  <c r="K76" i="20"/>
  <c r="L76" i="20"/>
  <c r="M76" i="20"/>
  <c r="N76" i="20"/>
  <c r="O76" i="20"/>
  <c r="Q76" i="20"/>
  <c r="T76" i="20"/>
  <c r="U76" i="20"/>
  <c r="AG76" i="20"/>
  <c r="A77" i="20"/>
  <c r="B77" i="20"/>
  <c r="C77" i="20"/>
  <c r="D77" i="20"/>
  <c r="E77" i="20"/>
  <c r="F77" i="20"/>
  <c r="G77" i="20"/>
  <c r="H77" i="20"/>
  <c r="I77" i="20"/>
  <c r="K77" i="20"/>
  <c r="L77" i="20"/>
  <c r="M77" i="20"/>
  <c r="N77" i="20"/>
  <c r="O77" i="20"/>
  <c r="Q77" i="20"/>
  <c r="T77" i="20"/>
  <c r="U77" i="20"/>
  <c r="AG77" i="20"/>
  <c r="A78" i="20"/>
  <c r="B78" i="20"/>
  <c r="C78" i="20"/>
  <c r="D78" i="20"/>
  <c r="E78" i="20"/>
  <c r="F78" i="20"/>
  <c r="G78" i="20"/>
  <c r="H78" i="20"/>
  <c r="I78" i="20"/>
  <c r="K78" i="20"/>
  <c r="L78" i="20"/>
  <c r="M78" i="20"/>
  <c r="N78" i="20"/>
  <c r="O78" i="20"/>
  <c r="Q78" i="20"/>
  <c r="T78" i="20"/>
  <c r="U78" i="20"/>
  <c r="AG78" i="20"/>
  <c r="A79" i="20"/>
  <c r="B79" i="20"/>
  <c r="C79" i="20"/>
  <c r="D79" i="20"/>
  <c r="E79" i="20"/>
  <c r="F79" i="20"/>
  <c r="G79" i="20"/>
  <c r="H79" i="20"/>
  <c r="I79" i="20"/>
  <c r="K79" i="20"/>
  <c r="L79" i="20"/>
  <c r="M79" i="20"/>
  <c r="N79" i="20"/>
  <c r="O79" i="20"/>
  <c r="Q79" i="20"/>
  <c r="T79" i="20"/>
  <c r="U79" i="20"/>
  <c r="AG79" i="20"/>
  <c r="A80" i="20"/>
  <c r="B80" i="20"/>
  <c r="C80" i="20"/>
  <c r="D80" i="20"/>
  <c r="E80" i="20"/>
  <c r="F80" i="20"/>
  <c r="G80" i="20"/>
  <c r="H80" i="20"/>
  <c r="I80" i="20"/>
  <c r="K80" i="20"/>
  <c r="L80" i="20"/>
  <c r="M80" i="20"/>
  <c r="N80" i="20"/>
  <c r="O80" i="20"/>
  <c r="Q80" i="20"/>
  <c r="T80" i="20"/>
  <c r="U80" i="20"/>
  <c r="AG80" i="20"/>
  <c r="A81" i="20"/>
  <c r="B81" i="20"/>
  <c r="C81" i="20"/>
  <c r="D81" i="20"/>
  <c r="E81" i="20"/>
  <c r="F81" i="20"/>
  <c r="G81" i="20"/>
  <c r="H81" i="20"/>
  <c r="I81" i="20"/>
  <c r="K81" i="20"/>
  <c r="L81" i="20"/>
  <c r="M81" i="20"/>
  <c r="N81" i="20"/>
  <c r="O81" i="20"/>
  <c r="Q81" i="20"/>
  <c r="T81" i="20"/>
  <c r="U81" i="20"/>
  <c r="AG81" i="20"/>
  <c r="A82" i="20"/>
  <c r="B82" i="20"/>
  <c r="C82" i="20"/>
  <c r="D82" i="20"/>
  <c r="E82" i="20"/>
  <c r="F82" i="20"/>
  <c r="G82" i="20"/>
  <c r="H82" i="20"/>
  <c r="I82" i="20"/>
  <c r="K82" i="20"/>
  <c r="L82" i="20"/>
  <c r="M82" i="20"/>
  <c r="N82" i="20"/>
  <c r="O82" i="20"/>
  <c r="Q82" i="20"/>
  <c r="T82" i="20"/>
  <c r="U82" i="20"/>
  <c r="AG82" i="20"/>
  <c r="A83" i="20"/>
  <c r="B83" i="20"/>
  <c r="C83" i="20"/>
  <c r="D83" i="20"/>
  <c r="E83" i="20"/>
  <c r="F83" i="20"/>
  <c r="G83" i="20"/>
  <c r="H83" i="20"/>
  <c r="I83" i="20"/>
  <c r="K83" i="20"/>
  <c r="L83" i="20"/>
  <c r="M83" i="20"/>
  <c r="N83" i="20"/>
  <c r="O83" i="20"/>
  <c r="Q83" i="20"/>
  <c r="T83" i="20"/>
  <c r="U83" i="20"/>
  <c r="AG83" i="20"/>
  <c r="A84" i="20"/>
  <c r="B84" i="20"/>
  <c r="C84" i="20"/>
  <c r="D84" i="20"/>
  <c r="E84" i="20"/>
  <c r="F84" i="20"/>
  <c r="G84" i="20"/>
  <c r="H84" i="20"/>
  <c r="I84" i="20"/>
  <c r="K84" i="20"/>
  <c r="L84" i="20"/>
  <c r="M84" i="20"/>
  <c r="N84" i="20"/>
  <c r="O84" i="20"/>
  <c r="Q84" i="20"/>
  <c r="T84" i="20"/>
  <c r="U84" i="20"/>
  <c r="AG84" i="20"/>
  <c r="A85" i="20"/>
  <c r="B85" i="20"/>
  <c r="C85" i="20"/>
  <c r="D85" i="20"/>
  <c r="E85" i="20"/>
  <c r="F85" i="20"/>
  <c r="G85" i="20"/>
  <c r="H85" i="20"/>
  <c r="I85" i="20"/>
  <c r="K85" i="20"/>
  <c r="L85" i="20"/>
  <c r="M85" i="20"/>
  <c r="N85" i="20"/>
  <c r="O85" i="20"/>
  <c r="Q85" i="20"/>
  <c r="T85" i="20"/>
  <c r="U85" i="20"/>
  <c r="AG85" i="20"/>
  <c r="A86" i="20"/>
  <c r="B86" i="20"/>
  <c r="C86" i="20"/>
  <c r="D86" i="20"/>
  <c r="E86" i="20"/>
  <c r="F86" i="20"/>
  <c r="G86" i="20"/>
  <c r="H86" i="20"/>
  <c r="I86" i="20"/>
  <c r="K86" i="20"/>
  <c r="L86" i="20"/>
  <c r="M86" i="20"/>
  <c r="N86" i="20"/>
  <c r="O86" i="20"/>
  <c r="Q86" i="20"/>
  <c r="T86" i="20"/>
  <c r="U86" i="20"/>
  <c r="AG86" i="20"/>
  <c r="A87" i="20"/>
  <c r="B87" i="20"/>
  <c r="C87" i="20"/>
  <c r="D87" i="20"/>
  <c r="E87" i="20"/>
  <c r="F87" i="20"/>
  <c r="G87" i="20"/>
  <c r="H87" i="20"/>
  <c r="I87" i="20"/>
  <c r="K87" i="20"/>
  <c r="L87" i="20"/>
  <c r="M87" i="20"/>
  <c r="N87" i="20"/>
  <c r="O87" i="20"/>
  <c r="Q87" i="20"/>
  <c r="T87" i="20"/>
  <c r="U87" i="20"/>
  <c r="AG87" i="20"/>
  <c r="A88" i="20"/>
  <c r="B88" i="20"/>
  <c r="C88" i="20"/>
  <c r="D88" i="20"/>
  <c r="E88" i="20"/>
  <c r="F88" i="20"/>
  <c r="G88" i="20"/>
  <c r="H88" i="20"/>
  <c r="I88" i="20"/>
  <c r="K88" i="20"/>
  <c r="L88" i="20"/>
  <c r="M88" i="20"/>
  <c r="N88" i="20"/>
  <c r="O88" i="20"/>
  <c r="Q88" i="20"/>
  <c r="T88" i="20"/>
  <c r="U88" i="20"/>
  <c r="AG88" i="20"/>
  <c r="A89" i="20"/>
  <c r="B89" i="20"/>
  <c r="C89" i="20"/>
  <c r="D89" i="20"/>
  <c r="E89" i="20"/>
  <c r="F89" i="20"/>
  <c r="G89" i="20"/>
  <c r="H89" i="20"/>
  <c r="I89" i="20"/>
  <c r="K89" i="20"/>
  <c r="L89" i="20"/>
  <c r="M89" i="20"/>
  <c r="N89" i="20"/>
  <c r="O89" i="20"/>
  <c r="Q89" i="20"/>
  <c r="T89" i="20"/>
  <c r="U89" i="20"/>
  <c r="AG89" i="20"/>
  <c r="A90" i="20"/>
  <c r="B90" i="20"/>
  <c r="C90" i="20"/>
  <c r="D90" i="20"/>
  <c r="E90" i="20"/>
  <c r="F90" i="20"/>
  <c r="G90" i="20"/>
  <c r="H90" i="20"/>
  <c r="I90" i="20"/>
  <c r="K90" i="20"/>
  <c r="L90" i="20"/>
  <c r="M90" i="20"/>
  <c r="N90" i="20"/>
  <c r="O90" i="20"/>
  <c r="Q90" i="20"/>
  <c r="T90" i="20"/>
  <c r="U90" i="20"/>
  <c r="AG90" i="20"/>
  <c r="A91" i="20"/>
  <c r="B91" i="20"/>
  <c r="C91" i="20"/>
  <c r="D91" i="20"/>
  <c r="E91" i="20"/>
  <c r="F91" i="20"/>
  <c r="G91" i="20"/>
  <c r="H91" i="20"/>
  <c r="I91" i="20"/>
  <c r="K91" i="20"/>
  <c r="L91" i="20"/>
  <c r="M91" i="20"/>
  <c r="N91" i="20"/>
  <c r="O91" i="20"/>
  <c r="Q91" i="20"/>
  <c r="T91" i="20"/>
  <c r="U91" i="20"/>
  <c r="AG91" i="20"/>
  <c r="A92" i="20"/>
  <c r="B92" i="20"/>
  <c r="C92" i="20"/>
  <c r="D92" i="20"/>
  <c r="E92" i="20"/>
  <c r="F92" i="20"/>
  <c r="G92" i="20"/>
  <c r="H92" i="20"/>
  <c r="I92" i="20"/>
  <c r="K92" i="20"/>
  <c r="L92" i="20"/>
  <c r="M92" i="20"/>
  <c r="N92" i="20"/>
  <c r="O92" i="20"/>
  <c r="Q92" i="20"/>
  <c r="T92" i="20"/>
  <c r="U92" i="20"/>
  <c r="AG92" i="20"/>
  <c r="A93" i="20"/>
  <c r="B93" i="20"/>
  <c r="C93" i="20"/>
  <c r="D93" i="20"/>
  <c r="E93" i="20"/>
  <c r="F93" i="20"/>
  <c r="G93" i="20"/>
  <c r="H93" i="20"/>
  <c r="I93" i="20"/>
  <c r="K93" i="20"/>
  <c r="L93" i="20"/>
  <c r="M93" i="20"/>
  <c r="N93" i="20"/>
  <c r="O93" i="20"/>
  <c r="Q93" i="20"/>
  <c r="T93" i="20"/>
  <c r="U93" i="20"/>
  <c r="AG93" i="20"/>
  <c r="A94" i="20"/>
  <c r="B94" i="20"/>
  <c r="C94" i="20"/>
  <c r="D94" i="20"/>
  <c r="E94" i="20"/>
  <c r="F94" i="20"/>
  <c r="G94" i="20"/>
  <c r="H94" i="20"/>
  <c r="I94" i="20"/>
  <c r="K94" i="20"/>
  <c r="L94" i="20"/>
  <c r="M94" i="20"/>
  <c r="N94" i="20"/>
  <c r="O94" i="20"/>
  <c r="Q94" i="20"/>
  <c r="T94" i="20"/>
  <c r="U94" i="20"/>
  <c r="AG94" i="20"/>
  <c r="A95" i="20"/>
  <c r="B95" i="20"/>
  <c r="C95" i="20"/>
  <c r="D95" i="20"/>
  <c r="E95" i="20"/>
  <c r="F95" i="20"/>
  <c r="G95" i="20"/>
  <c r="H95" i="20"/>
  <c r="I95" i="20"/>
  <c r="K95" i="20"/>
  <c r="L95" i="20"/>
  <c r="M95" i="20"/>
  <c r="N95" i="20"/>
  <c r="O95" i="20"/>
  <c r="Q95" i="20"/>
  <c r="T95" i="20"/>
  <c r="U95" i="20"/>
  <c r="AB95" i="20"/>
  <c r="AG95" i="20"/>
  <c r="A96" i="20"/>
  <c r="B96" i="20"/>
  <c r="C96" i="20"/>
  <c r="D96" i="20"/>
  <c r="E96" i="20"/>
  <c r="F96" i="20"/>
  <c r="G96" i="20"/>
  <c r="H96" i="20"/>
  <c r="I96" i="20"/>
  <c r="K96" i="20"/>
  <c r="L96" i="20"/>
  <c r="M96" i="20"/>
  <c r="N96" i="20"/>
  <c r="O96" i="20"/>
  <c r="Q96" i="20"/>
  <c r="T96" i="20"/>
  <c r="U96" i="20"/>
  <c r="AG96" i="20"/>
  <c r="A97" i="20"/>
  <c r="B97" i="20"/>
  <c r="C97" i="20"/>
  <c r="D97" i="20"/>
  <c r="E97" i="20"/>
  <c r="F97" i="20"/>
  <c r="G97" i="20"/>
  <c r="H97" i="20"/>
  <c r="I97" i="20"/>
  <c r="K97" i="20"/>
  <c r="L97" i="20"/>
  <c r="M97" i="20"/>
  <c r="N97" i="20"/>
  <c r="O97" i="20"/>
  <c r="Q97" i="20"/>
  <c r="T97" i="20"/>
  <c r="U97" i="20"/>
  <c r="AG97" i="20"/>
  <c r="A98" i="20"/>
  <c r="B98" i="20"/>
  <c r="C98" i="20"/>
  <c r="D98" i="20"/>
  <c r="E98" i="20"/>
  <c r="F98" i="20"/>
  <c r="G98" i="20"/>
  <c r="H98" i="20"/>
  <c r="I98" i="20"/>
  <c r="K98" i="20"/>
  <c r="L98" i="20"/>
  <c r="M98" i="20"/>
  <c r="N98" i="20"/>
  <c r="O98" i="20"/>
  <c r="Q98" i="20"/>
  <c r="T98" i="20"/>
  <c r="U98" i="20"/>
  <c r="AG98" i="20"/>
  <c r="A99" i="20"/>
  <c r="B99" i="20"/>
  <c r="C99" i="20"/>
  <c r="D99" i="20"/>
  <c r="E99" i="20"/>
  <c r="F99" i="20"/>
  <c r="G99" i="20"/>
  <c r="H99" i="20"/>
  <c r="I99" i="20"/>
  <c r="K99" i="20"/>
  <c r="L99" i="20"/>
  <c r="M99" i="20"/>
  <c r="N99" i="20"/>
  <c r="O99" i="20"/>
  <c r="Q99" i="20"/>
  <c r="T99" i="20"/>
  <c r="U99" i="20"/>
  <c r="AG99" i="20"/>
  <c r="A100" i="20"/>
  <c r="B100" i="20"/>
  <c r="C100" i="20"/>
  <c r="D100" i="20"/>
  <c r="E100" i="20"/>
  <c r="F100" i="20"/>
  <c r="G100" i="20"/>
  <c r="H100" i="20"/>
  <c r="I100" i="20"/>
  <c r="K100" i="20"/>
  <c r="L100" i="20"/>
  <c r="M100" i="20"/>
  <c r="N100" i="20"/>
  <c r="O100" i="20"/>
  <c r="Q100" i="20"/>
  <c r="T100" i="20"/>
  <c r="U100" i="20"/>
  <c r="AG100" i="20"/>
  <c r="A101" i="20"/>
  <c r="B101" i="20"/>
  <c r="C101" i="20"/>
  <c r="D101" i="20"/>
  <c r="E101" i="20"/>
  <c r="F101" i="20"/>
  <c r="G101" i="20"/>
  <c r="H101" i="20"/>
  <c r="I101" i="20"/>
  <c r="K101" i="20"/>
  <c r="L101" i="20"/>
  <c r="M101" i="20"/>
  <c r="N101" i="20"/>
  <c r="O101" i="20"/>
  <c r="Q101" i="20"/>
  <c r="T101" i="20"/>
  <c r="U101" i="20"/>
  <c r="AG101" i="20"/>
  <c r="A102" i="20"/>
  <c r="B102" i="20"/>
  <c r="C102" i="20"/>
  <c r="D102" i="20"/>
  <c r="E102" i="20"/>
  <c r="F102" i="20"/>
  <c r="G102" i="20"/>
  <c r="H102" i="20"/>
  <c r="I102" i="20"/>
  <c r="K102" i="20"/>
  <c r="L102" i="20"/>
  <c r="M102" i="20"/>
  <c r="N102" i="20"/>
  <c r="O102" i="20"/>
  <c r="Q102" i="20"/>
  <c r="T102" i="20"/>
  <c r="U102" i="20"/>
  <c r="AG102" i="20"/>
  <c r="A103" i="20"/>
  <c r="B103" i="20"/>
  <c r="C103" i="20"/>
  <c r="D103" i="20"/>
  <c r="E103" i="20"/>
  <c r="F103" i="20"/>
  <c r="G103" i="20"/>
  <c r="H103" i="20"/>
  <c r="I103" i="20"/>
  <c r="K103" i="20"/>
  <c r="L103" i="20"/>
  <c r="M103" i="20"/>
  <c r="N103" i="20"/>
  <c r="O103" i="20"/>
  <c r="Q103" i="20"/>
  <c r="T103" i="20"/>
  <c r="U103" i="20"/>
  <c r="AG103" i="20"/>
  <c r="A104" i="20"/>
  <c r="B104" i="20"/>
  <c r="C104" i="20"/>
  <c r="D104" i="20"/>
  <c r="E104" i="20"/>
  <c r="F104" i="20"/>
  <c r="G104" i="20"/>
  <c r="H104" i="20"/>
  <c r="I104" i="20"/>
  <c r="K104" i="20"/>
  <c r="L104" i="20"/>
  <c r="M104" i="20"/>
  <c r="N104" i="20"/>
  <c r="O104" i="20"/>
  <c r="Q104" i="20"/>
  <c r="T104" i="20"/>
  <c r="U104" i="20"/>
  <c r="AG104" i="20"/>
  <c r="A105" i="20"/>
  <c r="B105" i="20"/>
  <c r="C105" i="20"/>
  <c r="D105" i="20"/>
  <c r="E105" i="20"/>
  <c r="F105" i="20"/>
  <c r="G105" i="20"/>
  <c r="H105" i="20"/>
  <c r="I105" i="20"/>
  <c r="K105" i="20"/>
  <c r="L105" i="20"/>
  <c r="M105" i="20"/>
  <c r="N105" i="20"/>
  <c r="O105" i="20"/>
  <c r="Q105" i="20"/>
  <c r="T105" i="20"/>
  <c r="U105" i="20"/>
  <c r="AG105" i="20"/>
  <c r="A106" i="20"/>
  <c r="B106" i="20"/>
  <c r="C106" i="20"/>
  <c r="D106" i="20"/>
  <c r="E106" i="20"/>
  <c r="F106" i="20"/>
  <c r="G106" i="20"/>
  <c r="H106" i="20"/>
  <c r="I106" i="20"/>
  <c r="K106" i="20"/>
  <c r="L106" i="20"/>
  <c r="M106" i="20"/>
  <c r="N106" i="20"/>
  <c r="O106" i="20"/>
  <c r="Q106" i="20"/>
  <c r="T106" i="20"/>
  <c r="U106" i="20"/>
  <c r="AG106" i="20"/>
  <c r="A107" i="20"/>
  <c r="B107" i="20"/>
  <c r="C107" i="20"/>
  <c r="D107" i="20"/>
  <c r="E107" i="20"/>
  <c r="F107" i="20"/>
  <c r="G107" i="20"/>
  <c r="H107" i="20"/>
  <c r="I107" i="20"/>
  <c r="K107" i="20"/>
  <c r="L107" i="20"/>
  <c r="M107" i="20"/>
  <c r="N107" i="20"/>
  <c r="O107" i="20"/>
  <c r="Q107" i="20"/>
  <c r="T107" i="20"/>
  <c r="U107" i="20"/>
  <c r="AG107" i="20"/>
  <c r="A108" i="20"/>
  <c r="B108" i="20"/>
  <c r="C108" i="20"/>
  <c r="D108" i="20"/>
  <c r="E108" i="20"/>
  <c r="F108" i="20"/>
  <c r="G108" i="20"/>
  <c r="H108" i="20"/>
  <c r="I108" i="20"/>
  <c r="K108" i="20"/>
  <c r="L108" i="20"/>
  <c r="M108" i="20"/>
  <c r="N108" i="20"/>
  <c r="O108" i="20"/>
  <c r="Q108" i="20"/>
  <c r="T108" i="20"/>
  <c r="U108" i="20"/>
  <c r="AG108" i="20"/>
  <c r="A109" i="20"/>
  <c r="B109" i="20"/>
  <c r="C109" i="20"/>
  <c r="D109" i="20"/>
  <c r="E109" i="20"/>
  <c r="F109" i="20"/>
  <c r="G109" i="20"/>
  <c r="H109" i="20"/>
  <c r="I109" i="20"/>
  <c r="K109" i="20"/>
  <c r="L109" i="20"/>
  <c r="M109" i="20"/>
  <c r="N109" i="20"/>
  <c r="O109" i="20"/>
  <c r="Q109" i="20"/>
  <c r="T109" i="20"/>
  <c r="U109" i="20"/>
  <c r="AG109" i="20"/>
  <c r="A110" i="20"/>
  <c r="B110" i="20"/>
  <c r="C110" i="20"/>
  <c r="D110" i="20"/>
  <c r="E110" i="20"/>
  <c r="F110" i="20"/>
  <c r="G110" i="20"/>
  <c r="H110" i="20"/>
  <c r="I110" i="20"/>
  <c r="K110" i="20"/>
  <c r="L110" i="20"/>
  <c r="M110" i="20"/>
  <c r="N110" i="20"/>
  <c r="O110" i="20"/>
  <c r="Q110" i="20"/>
  <c r="T110" i="20"/>
  <c r="U110" i="20"/>
  <c r="AG110" i="20"/>
  <c r="A111" i="20"/>
  <c r="B111" i="20"/>
  <c r="C111" i="20"/>
  <c r="D111" i="20"/>
  <c r="E111" i="20"/>
  <c r="F111" i="20"/>
  <c r="G111" i="20"/>
  <c r="H111" i="20"/>
  <c r="I111" i="20"/>
  <c r="K111" i="20"/>
  <c r="L111" i="20"/>
  <c r="M111" i="20"/>
  <c r="N111" i="20"/>
  <c r="O111" i="20"/>
  <c r="Q111" i="20"/>
  <c r="T111" i="20"/>
  <c r="U111" i="20"/>
  <c r="AG111" i="20"/>
  <c r="A112" i="20"/>
  <c r="B112" i="20"/>
  <c r="C112" i="20"/>
  <c r="D112" i="20"/>
  <c r="E112" i="20"/>
  <c r="F112" i="20"/>
  <c r="G112" i="20"/>
  <c r="H112" i="20"/>
  <c r="I112" i="20"/>
  <c r="K112" i="20"/>
  <c r="L112" i="20"/>
  <c r="M112" i="20"/>
  <c r="N112" i="20"/>
  <c r="O112" i="20"/>
  <c r="Q112" i="20"/>
  <c r="T112" i="20"/>
  <c r="U112" i="20"/>
  <c r="AG112" i="20"/>
  <c r="A113" i="20"/>
  <c r="B113" i="20"/>
  <c r="C113" i="20"/>
  <c r="D113" i="20"/>
  <c r="E113" i="20"/>
  <c r="F113" i="20"/>
  <c r="G113" i="20"/>
  <c r="H113" i="20"/>
  <c r="I113" i="20"/>
  <c r="K113" i="20"/>
  <c r="L113" i="20"/>
  <c r="M113" i="20"/>
  <c r="N113" i="20"/>
  <c r="O113" i="20"/>
  <c r="Q113" i="20"/>
  <c r="T113" i="20"/>
  <c r="U113" i="20"/>
  <c r="AG113" i="20"/>
  <c r="A114" i="20"/>
  <c r="B114" i="20"/>
  <c r="C114" i="20"/>
  <c r="D114" i="20"/>
  <c r="E114" i="20"/>
  <c r="F114" i="20"/>
  <c r="G114" i="20"/>
  <c r="H114" i="20"/>
  <c r="I114" i="20"/>
  <c r="K114" i="20"/>
  <c r="L114" i="20"/>
  <c r="M114" i="20"/>
  <c r="N114" i="20"/>
  <c r="O114" i="20"/>
  <c r="Q114" i="20"/>
  <c r="T114" i="20"/>
  <c r="U114" i="20"/>
  <c r="AG114" i="20"/>
  <c r="A115" i="20"/>
  <c r="B115" i="20"/>
  <c r="C115" i="20"/>
  <c r="D115" i="20"/>
  <c r="E115" i="20"/>
  <c r="F115" i="20"/>
  <c r="G115" i="20"/>
  <c r="H115" i="20"/>
  <c r="I115" i="20"/>
  <c r="K115" i="20"/>
  <c r="L115" i="20"/>
  <c r="M115" i="20"/>
  <c r="N115" i="20"/>
  <c r="O115" i="20"/>
  <c r="Q115" i="20"/>
  <c r="T115" i="20"/>
  <c r="U115" i="20"/>
  <c r="AG115" i="20"/>
  <c r="A116" i="20"/>
  <c r="B116" i="20"/>
  <c r="C116" i="20"/>
  <c r="D116" i="20"/>
  <c r="E116" i="20"/>
  <c r="F116" i="20"/>
  <c r="G116" i="20"/>
  <c r="H116" i="20"/>
  <c r="I116" i="20"/>
  <c r="K116" i="20"/>
  <c r="L116" i="20"/>
  <c r="M116" i="20"/>
  <c r="N116" i="20"/>
  <c r="O116" i="20"/>
  <c r="Q116" i="20"/>
  <c r="T116" i="20"/>
  <c r="U116" i="20"/>
  <c r="AG116" i="20"/>
  <c r="A117" i="20"/>
  <c r="B117" i="20"/>
  <c r="C117" i="20"/>
  <c r="D117" i="20"/>
  <c r="E117" i="20"/>
  <c r="F117" i="20"/>
  <c r="G117" i="20"/>
  <c r="H117" i="20"/>
  <c r="I117" i="20"/>
  <c r="K117" i="20"/>
  <c r="L117" i="20"/>
  <c r="M117" i="20"/>
  <c r="N117" i="20"/>
  <c r="O117" i="20"/>
  <c r="Q117" i="20"/>
  <c r="T117" i="20"/>
  <c r="U117" i="20"/>
  <c r="AG117" i="20"/>
  <c r="A118" i="20"/>
  <c r="B118" i="20"/>
  <c r="C118" i="20"/>
  <c r="D118" i="20"/>
  <c r="E118" i="20"/>
  <c r="F118" i="20"/>
  <c r="G118" i="20"/>
  <c r="H118" i="20"/>
  <c r="I118" i="20"/>
  <c r="K118" i="20"/>
  <c r="L118" i="20"/>
  <c r="M118" i="20"/>
  <c r="N118" i="20"/>
  <c r="O118" i="20"/>
  <c r="Q118" i="20"/>
  <c r="T118" i="20"/>
  <c r="U118" i="20"/>
  <c r="AG118" i="20"/>
  <c r="A119" i="20"/>
  <c r="B119" i="20"/>
  <c r="C119" i="20"/>
  <c r="D119" i="20"/>
  <c r="E119" i="20"/>
  <c r="F119" i="20"/>
  <c r="G119" i="20"/>
  <c r="H119" i="20"/>
  <c r="I119" i="20"/>
  <c r="K119" i="20"/>
  <c r="L119" i="20"/>
  <c r="M119" i="20"/>
  <c r="N119" i="20"/>
  <c r="O119" i="20"/>
  <c r="Q119" i="20"/>
  <c r="T119" i="20"/>
  <c r="U119" i="20"/>
  <c r="AG119" i="20"/>
  <c r="A120" i="20"/>
  <c r="B120" i="20"/>
  <c r="C120" i="20"/>
  <c r="D120" i="20"/>
  <c r="E120" i="20"/>
  <c r="F120" i="20"/>
  <c r="G120" i="20"/>
  <c r="H120" i="20"/>
  <c r="I120" i="20"/>
  <c r="K120" i="20"/>
  <c r="L120" i="20"/>
  <c r="M120" i="20"/>
  <c r="N120" i="20"/>
  <c r="O120" i="20"/>
  <c r="Q120" i="20"/>
  <c r="T120" i="20"/>
  <c r="U120" i="20"/>
  <c r="AG120" i="20"/>
  <c r="A121" i="20"/>
  <c r="B121" i="20"/>
  <c r="C121" i="20"/>
  <c r="D121" i="20"/>
  <c r="E121" i="20"/>
  <c r="F121" i="20"/>
  <c r="G121" i="20"/>
  <c r="H121" i="20"/>
  <c r="I121" i="20"/>
  <c r="K121" i="20"/>
  <c r="L121" i="20"/>
  <c r="M121" i="20"/>
  <c r="N121" i="20"/>
  <c r="O121" i="20"/>
  <c r="Q121" i="20"/>
  <c r="T121" i="20"/>
  <c r="U121" i="20"/>
  <c r="AG121" i="20"/>
  <c r="A122" i="20"/>
  <c r="B122" i="20"/>
  <c r="C122" i="20"/>
  <c r="D122" i="20"/>
  <c r="E122" i="20"/>
  <c r="F122" i="20"/>
  <c r="G122" i="20"/>
  <c r="H122" i="20"/>
  <c r="I122" i="20"/>
  <c r="K122" i="20"/>
  <c r="L122" i="20"/>
  <c r="M122" i="20"/>
  <c r="N122" i="20"/>
  <c r="O122" i="20"/>
  <c r="Q122" i="20"/>
  <c r="T122" i="20"/>
  <c r="U122" i="20"/>
  <c r="AG122" i="20"/>
  <c r="A123" i="20"/>
  <c r="B123" i="20"/>
  <c r="C123" i="20"/>
  <c r="D123" i="20"/>
  <c r="E123" i="20"/>
  <c r="F123" i="20"/>
  <c r="G123" i="20"/>
  <c r="H123" i="20"/>
  <c r="I123" i="20"/>
  <c r="K123" i="20"/>
  <c r="L123" i="20"/>
  <c r="M123" i="20"/>
  <c r="N123" i="20"/>
  <c r="O123" i="20"/>
  <c r="Q123" i="20"/>
  <c r="T123" i="20"/>
  <c r="U123" i="20"/>
  <c r="AG123" i="20"/>
  <c r="A124" i="20"/>
  <c r="B124" i="20"/>
  <c r="C124" i="20"/>
  <c r="D124" i="20"/>
  <c r="E124" i="20"/>
  <c r="F124" i="20"/>
  <c r="G124" i="20"/>
  <c r="H124" i="20"/>
  <c r="I124" i="20"/>
  <c r="K124" i="20"/>
  <c r="L124" i="20"/>
  <c r="M124" i="20"/>
  <c r="N124" i="20"/>
  <c r="O124" i="20"/>
  <c r="Q124" i="20"/>
  <c r="T124" i="20"/>
  <c r="U124" i="20"/>
  <c r="AG124" i="20"/>
  <c r="A125" i="20"/>
  <c r="B125" i="20"/>
  <c r="C125" i="20"/>
  <c r="D125" i="20"/>
  <c r="E125" i="20"/>
  <c r="F125" i="20"/>
  <c r="G125" i="20"/>
  <c r="H125" i="20"/>
  <c r="I125" i="20"/>
  <c r="K125" i="20"/>
  <c r="L125" i="20"/>
  <c r="M125" i="20"/>
  <c r="N125" i="20"/>
  <c r="O125" i="20"/>
  <c r="Q125" i="20"/>
  <c r="T125" i="20"/>
  <c r="U125" i="20"/>
  <c r="AG125" i="20"/>
  <c r="A126" i="20"/>
  <c r="B126" i="20"/>
  <c r="C126" i="20"/>
  <c r="D126" i="20"/>
  <c r="E126" i="20"/>
  <c r="F126" i="20"/>
  <c r="G126" i="20"/>
  <c r="H126" i="20"/>
  <c r="I126" i="20"/>
  <c r="K126" i="20"/>
  <c r="L126" i="20"/>
  <c r="M126" i="20"/>
  <c r="N126" i="20"/>
  <c r="O126" i="20"/>
  <c r="Q126" i="20"/>
  <c r="T126" i="20"/>
  <c r="U126" i="20"/>
  <c r="AG126" i="20"/>
  <c r="A127" i="20"/>
  <c r="B127" i="20"/>
  <c r="C127" i="20"/>
  <c r="D127" i="20"/>
  <c r="E127" i="20"/>
  <c r="F127" i="20"/>
  <c r="G127" i="20"/>
  <c r="H127" i="20"/>
  <c r="I127" i="20"/>
  <c r="K127" i="20"/>
  <c r="L127" i="20"/>
  <c r="M127" i="20"/>
  <c r="N127" i="20"/>
  <c r="O127" i="20"/>
  <c r="Q127" i="20"/>
  <c r="T127" i="20"/>
  <c r="U127" i="20"/>
  <c r="AG127" i="20"/>
  <c r="A128" i="20"/>
  <c r="B128" i="20"/>
  <c r="C128" i="20"/>
  <c r="D128" i="20"/>
  <c r="E128" i="20"/>
  <c r="F128" i="20"/>
  <c r="G128" i="20"/>
  <c r="H128" i="20"/>
  <c r="I128" i="20"/>
  <c r="K128" i="20"/>
  <c r="L128" i="20"/>
  <c r="M128" i="20"/>
  <c r="N128" i="20"/>
  <c r="O128" i="20"/>
  <c r="Q128" i="20"/>
  <c r="T128" i="20"/>
  <c r="U128" i="20"/>
  <c r="AG128" i="20"/>
  <c r="A129" i="20"/>
  <c r="B129" i="20"/>
  <c r="C129" i="20"/>
  <c r="D129" i="20"/>
  <c r="E129" i="20"/>
  <c r="F129" i="20"/>
  <c r="G129" i="20"/>
  <c r="H129" i="20"/>
  <c r="I129" i="20"/>
  <c r="K129" i="20"/>
  <c r="L129" i="20"/>
  <c r="M129" i="20"/>
  <c r="N129" i="20"/>
  <c r="O129" i="20"/>
  <c r="Q129" i="20"/>
  <c r="T129" i="20"/>
  <c r="U129" i="20"/>
  <c r="AG129" i="20"/>
  <c r="A130" i="20"/>
  <c r="B130" i="20"/>
  <c r="C130" i="20"/>
  <c r="D130" i="20"/>
  <c r="E130" i="20"/>
  <c r="F130" i="20"/>
  <c r="G130" i="20"/>
  <c r="H130" i="20"/>
  <c r="I130" i="20"/>
  <c r="K130" i="20"/>
  <c r="L130" i="20"/>
  <c r="M130" i="20"/>
  <c r="N130" i="20"/>
  <c r="O130" i="20"/>
  <c r="Q130" i="20"/>
  <c r="T130" i="20"/>
  <c r="U130" i="20"/>
  <c r="AG130" i="20"/>
  <c r="A131" i="20"/>
  <c r="B131" i="20"/>
  <c r="C131" i="20"/>
  <c r="D131" i="20"/>
  <c r="E131" i="20"/>
  <c r="F131" i="20"/>
  <c r="G131" i="20"/>
  <c r="H131" i="20"/>
  <c r="I131" i="20"/>
  <c r="K131" i="20"/>
  <c r="L131" i="20"/>
  <c r="M131" i="20"/>
  <c r="N131" i="20"/>
  <c r="O131" i="20"/>
  <c r="Q131" i="20"/>
  <c r="T131" i="20"/>
  <c r="U131" i="20"/>
  <c r="AG131" i="20"/>
  <c r="A132" i="20"/>
  <c r="B132" i="20"/>
  <c r="C132" i="20"/>
  <c r="D132" i="20"/>
  <c r="E132" i="20"/>
  <c r="F132" i="20"/>
  <c r="G132" i="20"/>
  <c r="H132" i="20"/>
  <c r="I132" i="20"/>
  <c r="K132" i="20"/>
  <c r="L132" i="20"/>
  <c r="M132" i="20"/>
  <c r="N132" i="20"/>
  <c r="O132" i="20"/>
  <c r="Q132" i="20"/>
  <c r="T132" i="20"/>
  <c r="U132" i="20"/>
  <c r="AD132" i="20"/>
  <c r="AG132" i="20"/>
  <c r="A133" i="20"/>
  <c r="B133" i="20"/>
  <c r="C133" i="20"/>
  <c r="D133" i="20"/>
  <c r="E133" i="20"/>
  <c r="F133" i="20"/>
  <c r="G133" i="20"/>
  <c r="H133" i="20"/>
  <c r="I133" i="20"/>
  <c r="K133" i="20"/>
  <c r="L133" i="20"/>
  <c r="M133" i="20"/>
  <c r="N133" i="20"/>
  <c r="O133" i="20"/>
  <c r="Q133" i="20"/>
  <c r="T133" i="20"/>
  <c r="U133" i="20"/>
  <c r="AG133" i="20"/>
  <c r="A134" i="20"/>
  <c r="B134" i="20"/>
  <c r="C134" i="20"/>
  <c r="D134" i="20"/>
  <c r="E134" i="20"/>
  <c r="F134" i="20"/>
  <c r="G134" i="20"/>
  <c r="H134" i="20"/>
  <c r="I134" i="20"/>
  <c r="K134" i="20"/>
  <c r="L134" i="20"/>
  <c r="M134" i="20"/>
  <c r="N134" i="20"/>
  <c r="O134" i="20"/>
  <c r="Q134" i="20"/>
  <c r="T134" i="20"/>
  <c r="U134" i="20"/>
  <c r="AG134" i="20"/>
  <c r="A135" i="20"/>
  <c r="B135" i="20"/>
  <c r="C135" i="20"/>
  <c r="D135" i="20"/>
  <c r="E135" i="20"/>
  <c r="F135" i="20"/>
  <c r="G135" i="20"/>
  <c r="H135" i="20"/>
  <c r="I135" i="20"/>
  <c r="K135" i="20"/>
  <c r="L135" i="20"/>
  <c r="M135" i="20"/>
  <c r="N135" i="20"/>
  <c r="O135" i="20"/>
  <c r="Q135" i="20"/>
  <c r="T135" i="20"/>
  <c r="U135" i="20"/>
  <c r="AG135" i="20"/>
  <c r="A136" i="20"/>
  <c r="B136" i="20"/>
  <c r="C136" i="20"/>
  <c r="D136" i="20"/>
  <c r="E136" i="20"/>
  <c r="F136" i="20"/>
  <c r="G136" i="20"/>
  <c r="H136" i="20"/>
  <c r="I136" i="20"/>
  <c r="K136" i="20"/>
  <c r="L136" i="20"/>
  <c r="M136" i="20"/>
  <c r="N136" i="20"/>
  <c r="O136" i="20"/>
  <c r="Q136" i="20"/>
  <c r="T136" i="20"/>
  <c r="U136" i="20"/>
  <c r="AG136" i="20"/>
  <c r="A137" i="20"/>
  <c r="B137" i="20"/>
  <c r="C137" i="20"/>
  <c r="D137" i="20"/>
  <c r="E137" i="20"/>
  <c r="F137" i="20"/>
  <c r="G137" i="20"/>
  <c r="H137" i="20"/>
  <c r="I137" i="20"/>
  <c r="K137" i="20"/>
  <c r="L137" i="20"/>
  <c r="M137" i="20"/>
  <c r="N137" i="20"/>
  <c r="O137" i="20"/>
  <c r="Q137" i="20"/>
  <c r="T137" i="20"/>
  <c r="U137" i="20"/>
  <c r="AG137" i="20"/>
  <c r="A138" i="20"/>
  <c r="B138" i="20"/>
  <c r="C138" i="20"/>
  <c r="D138" i="20"/>
  <c r="E138" i="20"/>
  <c r="F138" i="20"/>
  <c r="G138" i="20"/>
  <c r="H138" i="20"/>
  <c r="I138" i="20"/>
  <c r="K138" i="20"/>
  <c r="L138" i="20"/>
  <c r="M138" i="20"/>
  <c r="N138" i="20"/>
  <c r="O138" i="20"/>
  <c r="Q138" i="20"/>
  <c r="T138" i="20"/>
  <c r="U138" i="20"/>
  <c r="AG138" i="20"/>
  <c r="A139" i="20"/>
  <c r="B139" i="20"/>
  <c r="C139" i="20"/>
  <c r="D139" i="20"/>
  <c r="E139" i="20"/>
  <c r="F139" i="20"/>
  <c r="G139" i="20"/>
  <c r="H139" i="20"/>
  <c r="I139" i="20"/>
  <c r="K139" i="20"/>
  <c r="L139" i="20"/>
  <c r="M139" i="20"/>
  <c r="N139" i="20"/>
  <c r="O139" i="20"/>
  <c r="Q139" i="20"/>
  <c r="T139" i="20"/>
  <c r="U139" i="20"/>
  <c r="AG139" i="20"/>
  <c r="A140" i="20"/>
  <c r="B140" i="20"/>
  <c r="C140" i="20"/>
  <c r="D140" i="20"/>
  <c r="E140" i="20"/>
  <c r="F140" i="20"/>
  <c r="G140" i="20"/>
  <c r="H140" i="20"/>
  <c r="I140" i="20"/>
  <c r="K140" i="20"/>
  <c r="L140" i="20"/>
  <c r="M140" i="20"/>
  <c r="N140" i="20"/>
  <c r="O140" i="20"/>
  <c r="Q140" i="20"/>
  <c r="T140" i="20"/>
  <c r="U140" i="20"/>
  <c r="AG140" i="20"/>
  <c r="A141" i="20"/>
  <c r="B141" i="20"/>
  <c r="C141" i="20"/>
  <c r="D141" i="20"/>
  <c r="E141" i="20"/>
  <c r="F141" i="20"/>
  <c r="G141" i="20"/>
  <c r="H141" i="20"/>
  <c r="I141" i="20"/>
  <c r="K141" i="20"/>
  <c r="L141" i="20"/>
  <c r="M141" i="20"/>
  <c r="N141" i="20"/>
  <c r="O141" i="20"/>
  <c r="Q141" i="20"/>
  <c r="T141" i="20"/>
  <c r="U141" i="20"/>
  <c r="AG141" i="20"/>
  <c r="A142" i="20"/>
  <c r="B142" i="20"/>
  <c r="C142" i="20"/>
  <c r="D142" i="20"/>
  <c r="E142" i="20"/>
  <c r="F142" i="20"/>
  <c r="G142" i="20"/>
  <c r="H142" i="20"/>
  <c r="I142" i="20"/>
  <c r="K142" i="20"/>
  <c r="L142" i="20"/>
  <c r="M142" i="20"/>
  <c r="N142" i="20"/>
  <c r="O142" i="20"/>
  <c r="Q142" i="20"/>
  <c r="T142" i="20"/>
  <c r="U142" i="20"/>
  <c r="AB142" i="20"/>
  <c r="AG142" i="20"/>
  <c r="A143" i="20"/>
  <c r="B143" i="20"/>
  <c r="C143" i="20"/>
  <c r="D143" i="20"/>
  <c r="E143" i="20"/>
  <c r="F143" i="20"/>
  <c r="G143" i="20"/>
  <c r="H143" i="20"/>
  <c r="I143" i="20"/>
  <c r="K143" i="20"/>
  <c r="L143" i="20"/>
  <c r="M143" i="20"/>
  <c r="N143" i="20"/>
  <c r="O143" i="20"/>
  <c r="Q143" i="20"/>
  <c r="T143" i="20"/>
  <c r="U143" i="20"/>
  <c r="AG143" i="20"/>
  <c r="A144" i="20"/>
  <c r="B144" i="20"/>
  <c r="C144" i="20"/>
  <c r="D144" i="20"/>
  <c r="E144" i="20"/>
  <c r="F144" i="20"/>
  <c r="G144" i="20"/>
  <c r="H144" i="20"/>
  <c r="I144" i="20"/>
  <c r="K144" i="20"/>
  <c r="L144" i="20"/>
  <c r="M144" i="20"/>
  <c r="N144" i="20"/>
  <c r="O144" i="20"/>
  <c r="Q144" i="20"/>
  <c r="T144" i="20"/>
  <c r="U144" i="20"/>
  <c r="AG144" i="20"/>
  <c r="A145" i="20"/>
  <c r="B145" i="20"/>
  <c r="C145" i="20"/>
  <c r="D145" i="20"/>
  <c r="E145" i="20"/>
  <c r="F145" i="20"/>
  <c r="G145" i="20"/>
  <c r="H145" i="20"/>
  <c r="I145" i="20"/>
  <c r="K145" i="20"/>
  <c r="L145" i="20"/>
  <c r="M145" i="20"/>
  <c r="N145" i="20"/>
  <c r="O145" i="20"/>
  <c r="Q145" i="20"/>
  <c r="T145" i="20"/>
  <c r="U145" i="20"/>
  <c r="AG145" i="20"/>
  <c r="A146" i="20"/>
  <c r="B146" i="20"/>
  <c r="C146" i="20"/>
  <c r="D146" i="20"/>
  <c r="E146" i="20"/>
  <c r="F146" i="20"/>
  <c r="G146" i="20"/>
  <c r="H146" i="20"/>
  <c r="I146" i="20"/>
  <c r="K146" i="20"/>
  <c r="L146" i="20"/>
  <c r="M146" i="20"/>
  <c r="N146" i="20"/>
  <c r="O146" i="20"/>
  <c r="Q146" i="20"/>
  <c r="T146" i="20"/>
  <c r="U146" i="20"/>
  <c r="AG146" i="20"/>
  <c r="A147" i="20"/>
  <c r="B147" i="20"/>
  <c r="C147" i="20"/>
  <c r="D147" i="20"/>
  <c r="E147" i="20"/>
  <c r="F147" i="20"/>
  <c r="G147" i="20"/>
  <c r="H147" i="20"/>
  <c r="I147" i="20"/>
  <c r="K147" i="20"/>
  <c r="L147" i="20"/>
  <c r="M147" i="20"/>
  <c r="N147" i="20"/>
  <c r="O147" i="20"/>
  <c r="Q147" i="20"/>
  <c r="T147" i="20"/>
  <c r="U147" i="20"/>
  <c r="AG147" i="20"/>
  <c r="A148" i="20"/>
  <c r="B148" i="20"/>
  <c r="C148" i="20"/>
  <c r="D148" i="20"/>
  <c r="E148" i="20"/>
  <c r="F148" i="20"/>
  <c r="G148" i="20"/>
  <c r="H148" i="20"/>
  <c r="I148" i="20"/>
  <c r="K148" i="20"/>
  <c r="L148" i="20"/>
  <c r="M148" i="20"/>
  <c r="N148" i="20"/>
  <c r="O148" i="20"/>
  <c r="Q148" i="20"/>
  <c r="T148" i="20"/>
  <c r="U148" i="20"/>
  <c r="AD148" i="20"/>
  <c r="AG148" i="20"/>
  <c r="A149" i="20"/>
  <c r="B149" i="20"/>
  <c r="C149" i="20"/>
  <c r="D149" i="20"/>
  <c r="E149" i="20"/>
  <c r="F149" i="20"/>
  <c r="G149" i="20"/>
  <c r="H149" i="20"/>
  <c r="I149" i="20"/>
  <c r="K149" i="20"/>
  <c r="L149" i="20"/>
  <c r="M149" i="20"/>
  <c r="N149" i="20"/>
  <c r="O149" i="20"/>
  <c r="Q149" i="20"/>
  <c r="T149" i="20"/>
  <c r="U149" i="20"/>
  <c r="AA149" i="20"/>
  <c r="AG149" i="20"/>
  <c r="A150" i="20"/>
  <c r="B150" i="20"/>
  <c r="C150" i="20"/>
  <c r="D150" i="20"/>
  <c r="E150" i="20"/>
  <c r="F150" i="20"/>
  <c r="G150" i="20"/>
  <c r="H150" i="20"/>
  <c r="I150" i="20"/>
  <c r="K150" i="20"/>
  <c r="L150" i="20"/>
  <c r="M150" i="20"/>
  <c r="N150" i="20"/>
  <c r="O150" i="20"/>
  <c r="Q150" i="20"/>
  <c r="T150" i="20"/>
  <c r="U150" i="20"/>
  <c r="AG150" i="20"/>
  <c r="A151" i="20"/>
  <c r="B151" i="20"/>
  <c r="C151" i="20"/>
  <c r="D151" i="20"/>
  <c r="E151" i="20"/>
  <c r="F151" i="20"/>
  <c r="G151" i="20"/>
  <c r="H151" i="20"/>
  <c r="I151" i="20"/>
  <c r="K151" i="20"/>
  <c r="L151" i="20"/>
  <c r="M151" i="20"/>
  <c r="N151" i="20"/>
  <c r="O151" i="20"/>
  <c r="Q151" i="20"/>
  <c r="T151" i="20"/>
  <c r="U151" i="20"/>
  <c r="AG151" i="20"/>
  <c r="A152" i="20"/>
  <c r="B152" i="20"/>
  <c r="C152" i="20"/>
  <c r="D152" i="20"/>
  <c r="E152" i="20"/>
  <c r="F152" i="20"/>
  <c r="G152" i="20"/>
  <c r="H152" i="20"/>
  <c r="I152" i="20"/>
  <c r="K152" i="20"/>
  <c r="L152" i="20"/>
  <c r="M152" i="20"/>
  <c r="N152" i="20"/>
  <c r="O152" i="20"/>
  <c r="Q152" i="20"/>
  <c r="T152" i="20"/>
  <c r="U152" i="20"/>
  <c r="AG152" i="20"/>
  <c r="A153" i="20"/>
  <c r="B153" i="20"/>
  <c r="C153" i="20"/>
  <c r="D153" i="20"/>
  <c r="E153" i="20"/>
  <c r="F153" i="20"/>
  <c r="G153" i="20"/>
  <c r="H153" i="20"/>
  <c r="I153" i="20"/>
  <c r="K153" i="20"/>
  <c r="L153" i="20"/>
  <c r="M153" i="20"/>
  <c r="N153" i="20"/>
  <c r="O153" i="20"/>
  <c r="Q153" i="20"/>
  <c r="T153" i="20"/>
  <c r="U153" i="20"/>
  <c r="AG153" i="20"/>
  <c r="A154" i="20"/>
  <c r="B154" i="20"/>
  <c r="C154" i="20"/>
  <c r="D154" i="20"/>
  <c r="E154" i="20"/>
  <c r="F154" i="20"/>
  <c r="G154" i="20"/>
  <c r="H154" i="20"/>
  <c r="I154" i="20"/>
  <c r="K154" i="20"/>
  <c r="L154" i="20"/>
  <c r="M154" i="20"/>
  <c r="N154" i="20"/>
  <c r="O154" i="20"/>
  <c r="Q154" i="20"/>
  <c r="T154" i="20"/>
  <c r="U154" i="20"/>
  <c r="AG154" i="20"/>
  <c r="A155" i="20"/>
  <c r="B155" i="20"/>
  <c r="C155" i="20"/>
  <c r="D155" i="20"/>
  <c r="E155" i="20"/>
  <c r="F155" i="20"/>
  <c r="G155" i="20"/>
  <c r="H155" i="20"/>
  <c r="I155" i="20"/>
  <c r="K155" i="20"/>
  <c r="L155" i="20"/>
  <c r="M155" i="20"/>
  <c r="N155" i="20"/>
  <c r="O155" i="20"/>
  <c r="Q155" i="20"/>
  <c r="T155" i="20"/>
  <c r="U155" i="20"/>
  <c r="AG155" i="20"/>
  <c r="A156" i="20"/>
  <c r="B156" i="20"/>
  <c r="C156" i="20"/>
  <c r="D156" i="20"/>
  <c r="E156" i="20"/>
  <c r="F156" i="20"/>
  <c r="G156" i="20"/>
  <c r="H156" i="20"/>
  <c r="I156" i="20"/>
  <c r="K156" i="20"/>
  <c r="L156" i="20"/>
  <c r="M156" i="20"/>
  <c r="N156" i="20"/>
  <c r="O156" i="20"/>
  <c r="Q156" i="20"/>
  <c r="T156" i="20"/>
  <c r="U156" i="20"/>
  <c r="AG156" i="20"/>
  <c r="A157" i="20"/>
  <c r="B157" i="20"/>
  <c r="C157" i="20"/>
  <c r="D157" i="20"/>
  <c r="E157" i="20"/>
  <c r="F157" i="20"/>
  <c r="G157" i="20"/>
  <c r="H157" i="20"/>
  <c r="I157" i="20"/>
  <c r="K157" i="20"/>
  <c r="L157" i="20"/>
  <c r="M157" i="20"/>
  <c r="N157" i="20"/>
  <c r="O157" i="20"/>
  <c r="Q157" i="20"/>
  <c r="T157" i="20"/>
  <c r="U157" i="20"/>
  <c r="AG157" i="20"/>
  <c r="A158" i="20"/>
  <c r="B158" i="20"/>
  <c r="C158" i="20"/>
  <c r="D158" i="20"/>
  <c r="E158" i="20"/>
  <c r="F158" i="20"/>
  <c r="G158" i="20"/>
  <c r="H158" i="20"/>
  <c r="I158" i="20"/>
  <c r="K158" i="20"/>
  <c r="L158" i="20"/>
  <c r="M158" i="20"/>
  <c r="N158" i="20"/>
  <c r="O158" i="20"/>
  <c r="Q158" i="20"/>
  <c r="T158" i="20"/>
  <c r="U158" i="20"/>
  <c r="AG158" i="20"/>
  <c r="A159" i="20"/>
  <c r="B159" i="20"/>
  <c r="C159" i="20"/>
  <c r="D159" i="20"/>
  <c r="E159" i="20"/>
  <c r="F159" i="20"/>
  <c r="G159" i="20"/>
  <c r="H159" i="20"/>
  <c r="I159" i="20"/>
  <c r="K159" i="20"/>
  <c r="L159" i="20"/>
  <c r="M159" i="20"/>
  <c r="N159" i="20"/>
  <c r="O159" i="20"/>
  <c r="Q159" i="20"/>
  <c r="T159" i="20"/>
  <c r="U159" i="20"/>
  <c r="AG159" i="20"/>
  <c r="A160" i="20"/>
  <c r="B160" i="20"/>
  <c r="C160" i="20"/>
  <c r="D160" i="20"/>
  <c r="E160" i="20"/>
  <c r="F160" i="20"/>
  <c r="G160" i="20"/>
  <c r="H160" i="20"/>
  <c r="I160" i="20"/>
  <c r="K160" i="20"/>
  <c r="L160" i="20"/>
  <c r="M160" i="20"/>
  <c r="N160" i="20"/>
  <c r="O160" i="20"/>
  <c r="Q160" i="20"/>
  <c r="T160" i="20"/>
  <c r="U160" i="20"/>
  <c r="AA160" i="20"/>
  <c r="AD160" i="20"/>
  <c r="AG160" i="20"/>
  <c r="A161" i="20"/>
  <c r="B161" i="20"/>
  <c r="C161" i="20"/>
  <c r="D161" i="20"/>
  <c r="E161" i="20"/>
  <c r="F161" i="20"/>
  <c r="G161" i="20"/>
  <c r="H161" i="20"/>
  <c r="I161" i="20"/>
  <c r="K161" i="20"/>
  <c r="L161" i="20"/>
  <c r="M161" i="20"/>
  <c r="N161" i="20"/>
  <c r="O161" i="20"/>
  <c r="Q161" i="20"/>
  <c r="T161" i="20"/>
  <c r="U161" i="20"/>
  <c r="AA161" i="20"/>
  <c r="AG161" i="20"/>
  <c r="A162" i="20"/>
  <c r="B162" i="20"/>
  <c r="C162" i="20"/>
  <c r="D162" i="20"/>
  <c r="E162" i="20"/>
  <c r="F162" i="20"/>
  <c r="G162" i="20"/>
  <c r="H162" i="20"/>
  <c r="I162" i="20"/>
  <c r="K162" i="20"/>
  <c r="L162" i="20"/>
  <c r="M162" i="20"/>
  <c r="N162" i="20"/>
  <c r="O162" i="20"/>
  <c r="Q162" i="20"/>
  <c r="T162" i="20"/>
  <c r="U162" i="20"/>
  <c r="AG162" i="20"/>
  <c r="A163" i="20"/>
  <c r="B163" i="20"/>
  <c r="C163" i="20"/>
  <c r="D163" i="20"/>
  <c r="E163" i="20"/>
  <c r="F163" i="20"/>
  <c r="G163" i="20"/>
  <c r="H163" i="20"/>
  <c r="I163" i="20"/>
  <c r="K163" i="20"/>
  <c r="L163" i="20"/>
  <c r="M163" i="20"/>
  <c r="N163" i="20"/>
  <c r="O163" i="20"/>
  <c r="Q163" i="20"/>
  <c r="T163" i="20"/>
  <c r="U163" i="20"/>
  <c r="AG163" i="20"/>
  <c r="A164" i="20"/>
  <c r="B164" i="20"/>
  <c r="C164" i="20"/>
  <c r="D164" i="20"/>
  <c r="E164" i="20"/>
  <c r="F164" i="20"/>
  <c r="G164" i="20"/>
  <c r="H164" i="20"/>
  <c r="I164" i="20"/>
  <c r="K164" i="20"/>
  <c r="L164" i="20"/>
  <c r="M164" i="20"/>
  <c r="N164" i="20"/>
  <c r="O164" i="20"/>
  <c r="Q164" i="20"/>
  <c r="T164" i="20"/>
  <c r="U164" i="20"/>
  <c r="AG164" i="20"/>
  <c r="A165" i="20"/>
  <c r="B165" i="20"/>
  <c r="C165" i="20"/>
  <c r="D165" i="20"/>
  <c r="E165" i="20"/>
  <c r="F165" i="20"/>
  <c r="G165" i="20"/>
  <c r="H165" i="20"/>
  <c r="I165" i="20"/>
  <c r="K165" i="20"/>
  <c r="L165" i="20"/>
  <c r="M165" i="20"/>
  <c r="N165" i="20"/>
  <c r="O165" i="20"/>
  <c r="Q165" i="20"/>
  <c r="T165" i="20"/>
  <c r="U165" i="20"/>
  <c r="AG165" i="20"/>
  <c r="A166" i="20"/>
  <c r="B166" i="20"/>
  <c r="C166" i="20"/>
  <c r="D166" i="20"/>
  <c r="E166" i="20"/>
  <c r="F166" i="20"/>
  <c r="G166" i="20"/>
  <c r="H166" i="20"/>
  <c r="I166" i="20"/>
  <c r="K166" i="20"/>
  <c r="L166" i="20"/>
  <c r="M166" i="20"/>
  <c r="N166" i="20"/>
  <c r="O166" i="20"/>
  <c r="Q166" i="20"/>
  <c r="T166" i="20"/>
  <c r="U166" i="20"/>
  <c r="AG166" i="20"/>
  <c r="A167" i="20"/>
  <c r="B167" i="20"/>
  <c r="C167" i="20"/>
  <c r="D167" i="20"/>
  <c r="E167" i="20"/>
  <c r="F167" i="20"/>
  <c r="G167" i="20"/>
  <c r="H167" i="20"/>
  <c r="I167" i="20"/>
  <c r="K167" i="20"/>
  <c r="L167" i="20"/>
  <c r="M167" i="20"/>
  <c r="N167" i="20"/>
  <c r="O167" i="20"/>
  <c r="Q167" i="20"/>
  <c r="T167" i="20"/>
  <c r="U167" i="20"/>
  <c r="AD167" i="20"/>
  <c r="AG167" i="20"/>
  <c r="A168" i="20"/>
  <c r="B168" i="20"/>
  <c r="C168" i="20"/>
  <c r="D168" i="20"/>
  <c r="E168" i="20"/>
  <c r="F168" i="20"/>
  <c r="G168" i="20"/>
  <c r="H168" i="20"/>
  <c r="I168" i="20"/>
  <c r="K168" i="20"/>
  <c r="L168" i="20"/>
  <c r="M168" i="20"/>
  <c r="N168" i="20"/>
  <c r="O168" i="20"/>
  <c r="Q168" i="20"/>
  <c r="T168" i="20"/>
  <c r="U168" i="20"/>
  <c r="AG168" i="20"/>
  <c r="A169" i="20"/>
  <c r="B169" i="20"/>
  <c r="C169" i="20"/>
  <c r="D169" i="20"/>
  <c r="E169" i="20"/>
  <c r="F169" i="20"/>
  <c r="G169" i="20"/>
  <c r="H169" i="20"/>
  <c r="I169" i="20"/>
  <c r="K169" i="20"/>
  <c r="L169" i="20"/>
  <c r="M169" i="20"/>
  <c r="N169" i="20"/>
  <c r="O169" i="20"/>
  <c r="Q169" i="20"/>
  <c r="T169" i="20"/>
  <c r="U169" i="20"/>
  <c r="AB169" i="20"/>
  <c r="AG169" i="20"/>
  <c r="A170" i="20"/>
  <c r="B170" i="20"/>
  <c r="C170" i="20"/>
  <c r="D170" i="20"/>
  <c r="E170" i="20"/>
  <c r="F170" i="20"/>
  <c r="G170" i="20"/>
  <c r="H170" i="20"/>
  <c r="I170" i="20"/>
  <c r="K170" i="20"/>
  <c r="L170" i="20"/>
  <c r="M170" i="20"/>
  <c r="N170" i="20"/>
  <c r="O170" i="20"/>
  <c r="Q170" i="20"/>
  <c r="T170" i="20"/>
  <c r="U170" i="20"/>
  <c r="AB170" i="20"/>
  <c r="AG170" i="20"/>
  <c r="A171" i="20"/>
  <c r="B171" i="20"/>
  <c r="C171" i="20"/>
  <c r="D171" i="20"/>
  <c r="E171" i="20"/>
  <c r="F171" i="20"/>
  <c r="G171" i="20"/>
  <c r="H171" i="20"/>
  <c r="I171" i="20"/>
  <c r="K171" i="20"/>
  <c r="L171" i="20"/>
  <c r="M171" i="20"/>
  <c r="N171" i="20"/>
  <c r="O171" i="20"/>
  <c r="Q171" i="20"/>
  <c r="T171" i="20"/>
  <c r="U171" i="20"/>
  <c r="AG171" i="20"/>
  <c r="A172" i="20"/>
  <c r="B172" i="20"/>
  <c r="C172" i="20"/>
  <c r="D172" i="20"/>
  <c r="E172" i="20"/>
  <c r="F172" i="20"/>
  <c r="G172" i="20"/>
  <c r="H172" i="20"/>
  <c r="I172" i="20"/>
  <c r="K172" i="20"/>
  <c r="L172" i="20"/>
  <c r="M172" i="20"/>
  <c r="N172" i="20"/>
  <c r="O172" i="20"/>
  <c r="Q172" i="20"/>
  <c r="T172" i="20"/>
  <c r="U172" i="20"/>
  <c r="AG172" i="20"/>
  <c r="A173" i="20"/>
  <c r="B173" i="20"/>
  <c r="C173" i="20"/>
  <c r="D173" i="20"/>
  <c r="E173" i="20"/>
  <c r="F173" i="20"/>
  <c r="G173" i="20"/>
  <c r="H173" i="20"/>
  <c r="I173" i="20"/>
  <c r="K173" i="20"/>
  <c r="L173" i="20"/>
  <c r="M173" i="20"/>
  <c r="N173" i="20"/>
  <c r="O173" i="20"/>
  <c r="Q173" i="20"/>
  <c r="T173" i="20"/>
  <c r="U173" i="20"/>
  <c r="AG173" i="20"/>
  <c r="A174" i="20"/>
  <c r="B174" i="20"/>
  <c r="C174" i="20"/>
  <c r="D174" i="20"/>
  <c r="E174" i="20"/>
  <c r="F174" i="20"/>
  <c r="G174" i="20"/>
  <c r="H174" i="20"/>
  <c r="I174" i="20"/>
  <c r="K174" i="20"/>
  <c r="L174" i="20"/>
  <c r="M174" i="20"/>
  <c r="N174" i="20"/>
  <c r="O174" i="20"/>
  <c r="Q174" i="20"/>
  <c r="T174" i="20"/>
  <c r="U174" i="20"/>
  <c r="AA174" i="20"/>
  <c r="AB174" i="20"/>
  <c r="AG174" i="20"/>
  <c r="A175" i="20"/>
  <c r="B175" i="20"/>
  <c r="C175" i="20"/>
  <c r="D175" i="20"/>
  <c r="E175" i="20"/>
  <c r="F175" i="20"/>
  <c r="G175" i="20"/>
  <c r="H175" i="20"/>
  <c r="I175" i="20"/>
  <c r="K175" i="20"/>
  <c r="L175" i="20"/>
  <c r="M175" i="20"/>
  <c r="N175" i="20"/>
  <c r="O175" i="20"/>
  <c r="Q175" i="20"/>
  <c r="T175" i="20"/>
  <c r="U175" i="20"/>
  <c r="AB175" i="20"/>
  <c r="AG175" i="20"/>
  <c r="A176" i="20"/>
  <c r="B176" i="20"/>
  <c r="C176" i="20"/>
  <c r="D176" i="20"/>
  <c r="E176" i="20"/>
  <c r="F176" i="20"/>
  <c r="G176" i="20"/>
  <c r="H176" i="20"/>
  <c r="I176" i="20"/>
  <c r="K176" i="20"/>
  <c r="L176" i="20"/>
  <c r="M176" i="20"/>
  <c r="N176" i="20"/>
  <c r="O176" i="20"/>
  <c r="Q176" i="20"/>
  <c r="T176" i="20"/>
  <c r="U176" i="20"/>
  <c r="AG176" i="20"/>
  <c r="A177" i="20"/>
  <c r="B177" i="20"/>
  <c r="C177" i="20"/>
  <c r="D177" i="20"/>
  <c r="E177" i="20"/>
  <c r="F177" i="20"/>
  <c r="G177" i="20"/>
  <c r="H177" i="20"/>
  <c r="I177" i="20"/>
  <c r="K177" i="20"/>
  <c r="L177" i="20"/>
  <c r="M177" i="20"/>
  <c r="N177" i="20"/>
  <c r="O177" i="20"/>
  <c r="Q177" i="20"/>
  <c r="T177" i="20"/>
  <c r="U177" i="20"/>
  <c r="AG177" i="20"/>
  <c r="A178" i="20"/>
  <c r="B178" i="20"/>
  <c r="C178" i="20"/>
  <c r="D178" i="20"/>
  <c r="E178" i="20"/>
  <c r="F178" i="20"/>
  <c r="G178" i="20"/>
  <c r="H178" i="20"/>
  <c r="I178" i="20"/>
  <c r="K178" i="20"/>
  <c r="L178" i="20"/>
  <c r="M178" i="20"/>
  <c r="N178" i="20"/>
  <c r="O178" i="20"/>
  <c r="Q178" i="20"/>
  <c r="T178" i="20"/>
  <c r="U178" i="20"/>
  <c r="AB178" i="20"/>
  <c r="AG178" i="20"/>
  <c r="A179" i="20"/>
  <c r="B179" i="20"/>
  <c r="C179" i="20"/>
  <c r="D179" i="20"/>
  <c r="E179" i="20"/>
  <c r="F179" i="20"/>
  <c r="G179" i="20"/>
  <c r="H179" i="20"/>
  <c r="I179" i="20"/>
  <c r="K179" i="20"/>
  <c r="L179" i="20"/>
  <c r="M179" i="20"/>
  <c r="N179" i="20"/>
  <c r="O179" i="20"/>
  <c r="Q179" i="20"/>
  <c r="T179" i="20"/>
  <c r="U179" i="20"/>
  <c r="AB179" i="20"/>
  <c r="AG179" i="20"/>
  <c r="A180" i="20"/>
  <c r="B180" i="20"/>
  <c r="C180" i="20"/>
  <c r="D180" i="20"/>
  <c r="E180" i="20"/>
  <c r="F180" i="20"/>
  <c r="G180" i="20"/>
  <c r="H180" i="20"/>
  <c r="I180" i="20"/>
  <c r="K180" i="20"/>
  <c r="L180" i="20"/>
  <c r="M180" i="20"/>
  <c r="N180" i="20"/>
  <c r="O180" i="20"/>
  <c r="Q180" i="20"/>
  <c r="T180" i="20"/>
  <c r="U180" i="20"/>
  <c r="AG180" i="20"/>
  <c r="A181" i="20"/>
  <c r="B181" i="20"/>
  <c r="C181" i="20"/>
  <c r="D181" i="20"/>
  <c r="E181" i="20"/>
  <c r="F181" i="20"/>
  <c r="G181" i="20"/>
  <c r="H181" i="20"/>
  <c r="I181" i="20"/>
  <c r="K181" i="20"/>
  <c r="L181" i="20"/>
  <c r="M181" i="20"/>
  <c r="N181" i="20"/>
  <c r="O181" i="20"/>
  <c r="Q181" i="20"/>
  <c r="T181" i="20"/>
  <c r="U181" i="20"/>
  <c r="AB181" i="20"/>
  <c r="AG181" i="20"/>
  <c r="A182" i="20"/>
  <c r="B182" i="20"/>
  <c r="C182" i="20"/>
  <c r="D182" i="20"/>
  <c r="E182" i="20"/>
  <c r="F182" i="20"/>
  <c r="G182" i="20"/>
  <c r="H182" i="20"/>
  <c r="I182" i="20"/>
  <c r="K182" i="20"/>
  <c r="L182" i="20"/>
  <c r="M182" i="20"/>
  <c r="N182" i="20"/>
  <c r="O182" i="20"/>
  <c r="Q182" i="20"/>
  <c r="T182" i="20"/>
  <c r="U182" i="20"/>
  <c r="AG182" i="20"/>
  <c r="A183" i="20"/>
  <c r="B183" i="20"/>
  <c r="C183" i="20"/>
  <c r="D183" i="20"/>
  <c r="E183" i="20"/>
  <c r="F183" i="20"/>
  <c r="G183" i="20"/>
  <c r="H183" i="20"/>
  <c r="I183" i="20"/>
  <c r="K183" i="20"/>
  <c r="L183" i="20"/>
  <c r="M183" i="20"/>
  <c r="N183" i="20"/>
  <c r="O183" i="20"/>
  <c r="Q183" i="20"/>
  <c r="T183" i="20"/>
  <c r="U183" i="20"/>
  <c r="AG183" i="20"/>
  <c r="A184" i="20"/>
  <c r="B184" i="20"/>
  <c r="C184" i="20"/>
  <c r="D184" i="20"/>
  <c r="E184" i="20"/>
  <c r="F184" i="20"/>
  <c r="G184" i="20"/>
  <c r="H184" i="20"/>
  <c r="I184" i="20"/>
  <c r="K184" i="20"/>
  <c r="L184" i="20"/>
  <c r="M184" i="20"/>
  <c r="N184" i="20"/>
  <c r="O184" i="20"/>
  <c r="Q184" i="20"/>
  <c r="T184" i="20"/>
  <c r="U184" i="20"/>
  <c r="AD184" i="20"/>
  <c r="AG184" i="20"/>
  <c r="A185" i="20"/>
  <c r="B185" i="20"/>
  <c r="C185" i="20"/>
  <c r="D185" i="20"/>
  <c r="E185" i="20"/>
  <c r="F185" i="20"/>
  <c r="G185" i="20"/>
  <c r="H185" i="20"/>
  <c r="I185" i="20"/>
  <c r="K185" i="20"/>
  <c r="L185" i="20"/>
  <c r="M185" i="20"/>
  <c r="N185" i="20"/>
  <c r="O185" i="20"/>
  <c r="Q185" i="20"/>
  <c r="T185" i="20"/>
  <c r="U185" i="20"/>
  <c r="AG185" i="20"/>
  <c r="A186" i="20"/>
  <c r="B186" i="20"/>
  <c r="C186" i="20"/>
  <c r="D186" i="20"/>
  <c r="E186" i="20"/>
  <c r="F186" i="20"/>
  <c r="G186" i="20"/>
  <c r="H186" i="20"/>
  <c r="I186" i="20"/>
  <c r="K186" i="20"/>
  <c r="L186" i="20"/>
  <c r="M186" i="20"/>
  <c r="N186" i="20"/>
  <c r="O186" i="20"/>
  <c r="Q186" i="20"/>
  <c r="T186" i="20"/>
  <c r="U186" i="20"/>
  <c r="AA186" i="20"/>
  <c r="AG186" i="20"/>
  <c r="A187" i="20"/>
  <c r="B187" i="20"/>
  <c r="C187" i="20"/>
  <c r="D187" i="20"/>
  <c r="E187" i="20"/>
  <c r="F187" i="20"/>
  <c r="G187" i="20"/>
  <c r="H187" i="20"/>
  <c r="I187" i="20"/>
  <c r="K187" i="20"/>
  <c r="L187" i="20"/>
  <c r="M187" i="20"/>
  <c r="N187" i="20"/>
  <c r="O187" i="20"/>
  <c r="Q187" i="20"/>
  <c r="T187" i="20"/>
  <c r="U187" i="20"/>
  <c r="AD187" i="20"/>
  <c r="AG187" i="20"/>
  <c r="A188" i="20"/>
  <c r="B188" i="20"/>
  <c r="C188" i="20"/>
  <c r="D188" i="20"/>
  <c r="E188" i="20"/>
  <c r="F188" i="20"/>
  <c r="G188" i="20"/>
  <c r="H188" i="20"/>
  <c r="I188" i="20"/>
  <c r="K188" i="20"/>
  <c r="L188" i="20"/>
  <c r="M188" i="20"/>
  <c r="N188" i="20"/>
  <c r="O188" i="20"/>
  <c r="Q188" i="20"/>
  <c r="T188" i="20"/>
  <c r="U188" i="20"/>
  <c r="AA188" i="20"/>
  <c r="AG188" i="20"/>
  <c r="A189" i="20"/>
  <c r="B189" i="20"/>
  <c r="C189" i="20"/>
  <c r="D189" i="20"/>
  <c r="E189" i="20"/>
  <c r="F189" i="20"/>
  <c r="G189" i="20"/>
  <c r="H189" i="20"/>
  <c r="I189" i="20"/>
  <c r="K189" i="20"/>
  <c r="L189" i="20"/>
  <c r="M189" i="20"/>
  <c r="N189" i="20"/>
  <c r="O189" i="20"/>
  <c r="Q189" i="20"/>
  <c r="T189" i="20"/>
  <c r="U189" i="20"/>
  <c r="AG189" i="20"/>
  <c r="A190" i="20"/>
  <c r="B190" i="20"/>
  <c r="C190" i="20"/>
  <c r="D190" i="20"/>
  <c r="E190" i="20"/>
  <c r="F190" i="20"/>
  <c r="G190" i="20"/>
  <c r="H190" i="20"/>
  <c r="I190" i="20"/>
  <c r="K190" i="20"/>
  <c r="L190" i="20"/>
  <c r="M190" i="20"/>
  <c r="N190" i="20"/>
  <c r="O190" i="20"/>
  <c r="Q190" i="20"/>
  <c r="T190" i="20"/>
  <c r="U190" i="20"/>
  <c r="AG190" i="20"/>
  <c r="A191" i="20"/>
  <c r="B191" i="20"/>
  <c r="C191" i="20"/>
  <c r="D191" i="20"/>
  <c r="E191" i="20"/>
  <c r="F191" i="20"/>
  <c r="G191" i="20"/>
  <c r="H191" i="20"/>
  <c r="I191" i="20"/>
  <c r="K191" i="20"/>
  <c r="L191" i="20"/>
  <c r="M191" i="20"/>
  <c r="N191" i="20"/>
  <c r="O191" i="20"/>
  <c r="Q191" i="20"/>
  <c r="T191" i="20"/>
  <c r="U191" i="20"/>
  <c r="AG191" i="20"/>
  <c r="A192" i="20"/>
  <c r="B192" i="20"/>
  <c r="C192" i="20"/>
  <c r="D192" i="20"/>
  <c r="E192" i="20"/>
  <c r="F192" i="20"/>
  <c r="G192" i="20"/>
  <c r="H192" i="20"/>
  <c r="I192" i="20"/>
  <c r="K192" i="20"/>
  <c r="L192" i="20"/>
  <c r="M192" i="20"/>
  <c r="N192" i="20"/>
  <c r="O192" i="20"/>
  <c r="Q192" i="20"/>
  <c r="T192" i="20"/>
  <c r="U192" i="20"/>
  <c r="AA192" i="20"/>
  <c r="AG192" i="20"/>
  <c r="A193" i="20"/>
  <c r="B193" i="20"/>
  <c r="C193" i="20"/>
  <c r="D193" i="20"/>
  <c r="E193" i="20"/>
  <c r="F193" i="20"/>
  <c r="G193" i="20"/>
  <c r="H193" i="20"/>
  <c r="I193" i="20"/>
  <c r="K193" i="20"/>
  <c r="L193" i="20"/>
  <c r="M193" i="20"/>
  <c r="N193" i="20"/>
  <c r="O193" i="20"/>
  <c r="Q193" i="20"/>
  <c r="T193" i="20"/>
  <c r="U193" i="20"/>
  <c r="AA193" i="20"/>
  <c r="AB193" i="20"/>
  <c r="AG193" i="20"/>
  <c r="A194" i="20"/>
  <c r="B194" i="20"/>
  <c r="C194" i="20"/>
  <c r="D194" i="20"/>
  <c r="E194" i="20"/>
  <c r="F194" i="20"/>
  <c r="G194" i="20"/>
  <c r="H194" i="20"/>
  <c r="I194" i="20"/>
  <c r="K194" i="20"/>
  <c r="L194" i="20"/>
  <c r="M194" i="20"/>
  <c r="N194" i="20"/>
  <c r="O194" i="20"/>
  <c r="Q194" i="20"/>
  <c r="T194" i="20"/>
  <c r="U194" i="20"/>
  <c r="AG194" i="20"/>
  <c r="A195" i="20"/>
  <c r="B195" i="20"/>
  <c r="C195" i="20"/>
  <c r="D195" i="20"/>
  <c r="E195" i="20"/>
  <c r="F195" i="20"/>
  <c r="G195" i="20"/>
  <c r="H195" i="20"/>
  <c r="I195" i="20"/>
  <c r="K195" i="20"/>
  <c r="L195" i="20"/>
  <c r="M195" i="20"/>
  <c r="N195" i="20"/>
  <c r="O195" i="20"/>
  <c r="Q195" i="20"/>
  <c r="T195" i="20"/>
  <c r="U195" i="20"/>
  <c r="AG195" i="20"/>
  <c r="A196" i="20"/>
  <c r="B196" i="20"/>
  <c r="C196" i="20"/>
  <c r="D196" i="20"/>
  <c r="E196" i="20"/>
  <c r="F196" i="20"/>
  <c r="G196" i="20"/>
  <c r="H196" i="20"/>
  <c r="I196" i="20"/>
  <c r="K196" i="20"/>
  <c r="L196" i="20"/>
  <c r="M196" i="20"/>
  <c r="N196" i="20"/>
  <c r="O196" i="20"/>
  <c r="Q196" i="20"/>
  <c r="T196" i="20"/>
  <c r="U196" i="20"/>
  <c r="AD196" i="20"/>
  <c r="AG196" i="20"/>
  <c r="A197" i="20"/>
  <c r="B197" i="20"/>
  <c r="C197" i="20"/>
  <c r="D197" i="20"/>
  <c r="E197" i="20"/>
  <c r="F197" i="20"/>
  <c r="G197" i="20"/>
  <c r="H197" i="20"/>
  <c r="I197" i="20"/>
  <c r="K197" i="20"/>
  <c r="L197" i="20"/>
  <c r="M197" i="20"/>
  <c r="N197" i="20"/>
  <c r="O197" i="20"/>
  <c r="Q197" i="20"/>
  <c r="T197" i="20"/>
  <c r="U197" i="20"/>
  <c r="AG197" i="20"/>
  <c r="A198" i="20"/>
  <c r="B198" i="20"/>
  <c r="C198" i="20"/>
  <c r="D198" i="20"/>
  <c r="E198" i="20"/>
  <c r="F198" i="20"/>
  <c r="G198" i="20"/>
  <c r="H198" i="20"/>
  <c r="I198" i="20"/>
  <c r="K198" i="20"/>
  <c r="L198" i="20"/>
  <c r="M198" i="20"/>
  <c r="N198" i="20"/>
  <c r="O198" i="20"/>
  <c r="Q198" i="20"/>
  <c r="T198" i="20"/>
  <c r="U198" i="20"/>
  <c r="AG198" i="20"/>
  <c r="A199" i="20"/>
  <c r="B199" i="20"/>
  <c r="C199" i="20"/>
  <c r="D199" i="20"/>
  <c r="E199" i="20"/>
  <c r="F199" i="20"/>
  <c r="G199" i="20"/>
  <c r="H199" i="20"/>
  <c r="I199" i="20"/>
  <c r="K199" i="20"/>
  <c r="L199" i="20"/>
  <c r="M199" i="20"/>
  <c r="N199" i="20"/>
  <c r="O199" i="20"/>
  <c r="Q199" i="20"/>
  <c r="T199" i="20"/>
  <c r="U199" i="20"/>
  <c r="AD199" i="20"/>
  <c r="AG199" i="20"/>
  <c r="A200" i="20"/>
  <c r="B200" i="20"/>
  <c r="C200" i="20"/>
  <c r="D200" i="20"/>
  <c r="E200" i="20"/>
  <c r="F200" i="20"/>
  <c r="G200" i="20"/>
  <c r="H200" i="20"/>
  <c r="I200" i="20"/>
  <c r="K200" i="20"/>
  <c r="L200" i="20"/>
  <c r="M200" i="20"/>
  <c r="N200" i="20"/>
  <c r="O200" i="20"/>
  <c r="Q200" i="20"/>
  <c r="T200" i="20"/>
  <c r="U200" i="20"/>
  <c r="AG200" i="20"/>
  <c r="A201" i="20"/>
  <c r="B201" i="20"/>
  <c r="C201" i="20"/>
  <c r="D201" i="20"/>
  <c r="E201" i="20"/>
  <c r="F201" i="20"/>
  <c r="G201" i="20"/>
  <c r="H201" i="20"/>
  <c r="I201" i="20"/>
  <c r="K201" i="20"/>
  <c r="L201" i="20"/>
  <c r="M201" i="20"/>
  <c r="N201" i="20"/>
  <c r="O201" i="20"/>
  <c r="Q201" i="20"/>
  <c r="T201" i="20"/>
  <c r="U201" i="20"/>
  <c r="AG201" i="20"/>
  <c r="A202" i="20"/>
  <c r="B202" i="20"/>
  <c r="C202" i="20"/>
  <c r="D202" i="20"/>
  <c r="E202" i="20"/>
  <c r="F202" i="20"/>
  <c r="G202" i="20"/>
  <c r="H202" i="20"/>
  <c r="I202" i="20"/>
  <c r="K202" i="20"/>
  <c r="L202" i="20"/>
  <c r="M202" i="20"/>
  <c r="N202" i="20"/>
  <c r="O202" i="20"/>
  <c r="Q202" i="20"/>
  <c r="T202" i="20"/>
  <c r="U202" i="20"/>
  <c r="AG202" i="20"/>
  <c r="A203" i="20"/>
  <c r="B203" i="20"/>
  <c r="C203" i="20"/>
  <c r="D203" i="20"/>
  <c r="E203" i="20"/>
  <c r="F203" i="20"/>
  <c r="G203" i="20"/>
  <c r="H203" i="20"/>
  <c r="I203" i="20"/>
  <c r="K203" i="20"/>
  <c r="L203" i="20"/>
  <c r="M203" i="20"/>
  <c r="N203" i="20"/>
  <c r="O203" i="20"/>
  <c r="Q203" i="20"/>
  <c r="T203" i="20"/>
  <c r="U203" i="20"/>
  <c r="AG203" i="20"/>
  <c r="A204" i="20"/>
  <c r="B204" i="20"/>
  <c r="C204" i="20"/>
  <c r="D204" i="20"/>
  <c r="E204" i="20"/>
  <c r="F204" i="20"/>
  <c r="G204" i="20"/>
  <c r="H204" i="20"/>
  <c r="I204" i="20"/>
  <c r="K204" i="20"/>
  <c r="L204" i="20"/>
  <c r="M204" i="20"/>
  <c r="N204" i="20"/>
  <c r="O204" i="20"/>
  <c r="Q204" i="20"/>
  <c r="T204" i="20"/>
  <c r="U204" i="20"/>
  <c r="AG204" i="20"/>
  <c r="A205" i="20"/>
  <c r="B205" i="20"/>
  <c r="C205" i="20"/>
  <c r="D205" i="20"/>
  <c r="E205" i="20"/>
  <c r="F205" i="20"/>
  <c r="G205" i="20"/>
  <c r="H205" i="20"/>
  <c r="I205" i="20"/>
  <c r="K205" i="20"/>
  <c r="L205" i="20"/>
  <c r="M205" i="20"/>
  <c r="N205" i="20"/>
  <c r="O205" i="20"/>
  <c r="Q205" i="20"/>
  <c r="T205" i="20"/>
  <c r="U205" i="20"/>
  <c r="AA205" i="20"/>
  <c r="AG205" i="20"/>
  <c r="A206" i="20"/>
  <c r="B206" i="20"/>
  <c r="C206" i="20"/>
  <c r="D206" i="20"/>
  <c r="E206" i="20"/>
  <c r="F206" i="20"/>
  <c r="G206" i="20"/>
  <c r="H206" i="20"/>
  <c r="I206" i="20"/>
  <c r="K206" i="20"/>
  <c r="L206" i="20"/>
  <c r="M206" i="20"/>
  <c r="N206" i="20"/>
  <c r="O206" i="20"/>
  <c r="Q206" i="20"/>
  <c r="T206" i="20"/>
  <c r="U206" i="20"/>
  <c r="AA206" i="20"/>
  <c r="AB206" i="20"/>
  <c r="AG206" i="20"/>
  <c r="A207" i="20"/>
  <c r="B207" i="20"/>
  <c r="C207" i="20"/>
  <c r="D207" i="20"/>
  <c r="E207" i="20"/>
  <c r="F207" i="20"/>
  <c r="G207" i="20"/>
  <c r="H207" i="20"/>
  <c r="I207" i="20"/>
  <c r="K207" i="20"/>
  <c r="L207" i="20"/>
  <c r="M207" i="20"/>
  <c r="N207" i="20"/>
  <c r="O207" i="20"/>
  <c r="Q207" i="20"/>
  <c r="T207" i="20"/>
  <c r="U207" i="20"/>
  <c r="AB207" i="20"/>
  <c r="AG207" i="20"/>
  <c r="A208" i="20"/>
  <c r="B208" i="20"/>
  <c r="C208" i="20"/>
  <c r="D208" i="20"/>
  <c r="E208" i="20"/>
  <c r="F208" i="20"/>
  <c r="G208" i="20"/>
  <c r="H208" i="20"/>
  <c r="I208" i="20"/>
  <c r="K208" i="20"/>
  <c r="L208" i="20"/>
  <c r="M208" i="20"/>
  <c r="N208" i="20"/>
  <c r="O208" i="20"/>
  <c r="Q208" i="20"/>
  <c r="T208" i="20"/>
  <c r="U208" i="20"/>
  <c r="AG208" i="20"/>
  <c r="A209" i="20"/>
  <c r="B209" i="20"/>
  <c r="C209" i="20"/>
  <c r="D209" i="20"/>
  <c r="E209" i="20"/>
  <c r="F209" i="20"/>
  <c r="G209" i="20"/>
  <c r="H209" i="20"/>
  <c r="I209" i="20"/>
  <c r="K209" i="20"/>
  <c r="L209" i="20"/>
  <c r="M209" i="20"/>
  <c r="N209" i="20"/>
  <c r="O209" i="20"/>
  <c r="Q209" i="20"/>
  <c r="T209" i="20"/>
  <c r="U209" i="20"/>
  <c r="AG209" i="20"/>
  <c r="A210" i="20"/>
  <c r="B210" i="20"/>
  <c r="C210" i="20"/>
  <c r="D210" i="20"/>
  <c r="E210" i="20"/>
  <c r="F210" i="20"/>
  <c r="G210" i="20"/>
  <c r="H210" i="20"/>
  <c r="I210" i="20"/>
  <c r="K210" i="20"/>
  <c r="L210" i="20"/>
  <c r="M210" i="20"/>
  <c r="N210" i="20"/>
  <c r="O210" i="20"/>
  <c r="Q210" i="20"/>
  <c r="T210" i="20"/>
  <c r="U210" i="20"/>
  <c r="AB210" i="20"/>
  <c r="AG210" i="20"/>
  <c r="A211" i="20"/>
  <c r="B211" i="20"/>
  <c r="C211" i="20"/>
  <c r="D211" i="20"/>
  <c r="E211" i="20"/>
  <c r="F211" i="20"/>
  <c r="G211" i="20"/>
  <c r="H211" i="20"/>
  <c r="I211" i="20"/>
  <c r="K211" i="20"/>
  <c r="L211" i="20"/>
  <c r="M211" i="20"/>
  <c r="N211" i="20"/>
  <c r="O211" i="20"/>
  <c r="Q211" i="20"/>
  <c r="T211" i="20"/>
  <c r="U211" i="20"/>
  <c r="AB211" i="20"/>
  <c r="AG211" i="20"/>
  <c r="A212" i="20"/>
  <c r="B212" i="20"/>
  <c r="C212" i="20"/>
  <c r="D212" i="20"/>
  <c r="E212" i="20"/>
  <c r="F212" i="20"/>
  <c r="G212" i="20"/>
  <c r="H212" i="20"/>
  <c r="I212" i="20"/>
  <c r="K212" i="20"/>
  <c r="L212" i="20"/>
  <c r="M212" i="20"/>
  <c r="N212" i="20"/>
  <c r="O212" i="20"/>
  <c r="Q212" i="20"/>
  <c r="T212" i="20"/>
  <c r="U212" i="20"/>
  <c r="AG212" i="20"/>
  <c r="A213" i="20"/>
  <c r="B213" i="20"/>
  <c r="C213" i="20"/>
  <c r="D213" i="20"/>
  <c r="E213" i="20"/>
  <c r="F213" i="20"/>
  <c r="G213" i="20"/>
  <c r="H213" i="20"/>
  <c r="I213" i="20"/>
  <c r="K213" i="20"/>
  <c r="L213" i="20"/>
  <c r="M213" i="20"/>
  <c r="N213" i="20"/>
  <c r="O213" i="20"/>
  <c r="Q213" i="20"/>
  <c r="T213" i="20"/>
  <c r="U213" i="20"/>
  <c r="AB213" i="20"/>
  <c r="AG213" i="20"/>
  <c r="A214" i="20"/>
  <c r="B214" i="20"/>
  <c r="C214" i="20"/>
  <c r="D214" i="20"/>
  <c r="E214" i="20"/>
  <c r="F214" i="20"/>
  <c r="G214" i="20"/>
  <c r="H214" i="20"/>
  <c r="I214" i="20"/>
  <c r="K214" i="20"/>
  <c r="L214" i="20"/>
  <c r="M214" i="20"/>
  <c r="N214" i="20"/>
  <c r="O214" i="20"/>
  <c r="Q214" i="20"/>
  <c r="T214" i="20"/>
  <c r="U214" i="20"/>
  <c r="AG214" i="20"/>
  <c r="A215" i="20"/>
  <c r="B215" i="20"/>
  <c r="C215" i="20"/>
  <c r="D215" i="20"/>
  <c r="E215" i="20"/>
  <c r="F215" i="20"/>
  <c r="G215" i="20"/>
  <c r="H215" i="20"/>
  <c r="I215" i="20"/>
  <c r="K215" i="20"/>
  <c r="L215" i="20"/>
  <c r="M215" i="20"/>
  <c r="N215" i="20"/>
  <c r="O215" i="20"/>
  <c r="Q215" i="20"/>
  <c r="T215" i="20"/>
  <c r="U215" i="20"/>
  <c r="AG215" i="20"/>
  <c r="A216" i="20"/>
  <c r="B216" i="20"/>
  <c r="C216" i="20"/>
  <c r="D216" i="20"/>
  <c r="E216" i="20"/>
  <c r="F216" i="20"/>
  <c r="G216" i="20"/>
  <c r="H216" i="20"/>
  <c r="I216" i="20"/>
  <c r="K216" i="20"/>
  <c r="L216" i="20"/>
  <c r="M216" i="20"/>
  <c r="N216" i="20"/>
  <c r="O216" i="20"/>
  <c r="Q216" i="20"/>
  <c r="T216" i="20"/>
  <c r="U216" i="20"/>
  <c r="AG216" i="20"/>
  <c r="A217" i="20"/>
  <c r="B217" i="20"/>
  <c r="C217" i="20"/>
  <c r="D217" i="20"/>
  <c r="E217" i="20"/>
  <c r="F217" i="20"/>
  <c r="G217" i="20"/>
  <c r="H217" i="20"/>
  <c r="I217" i="20"/>
  <c r="K217" i="20"/>
  <c r="L217" i="20"/>
  <c r="M217" i="20"/>
  <c r="N217" i="20"/>
  <c r="O217" i="20"/>
  <c r="Q217" i="20"/>
  <c r="T217" i="20"/>
  <c r="U217" i="20"/>
  <c r="AG217" i="20"/>
  <c r="A218" i="20"/>
  <c r="B218" i="20"/>
  <c r="C218" i="20"/>
  <c r="D218" i="20"/>
  <c r="E218" i="20"/>
  <c r="F218" i="20"/>
  <c r="G218" i="20"/>
  <c r="H218" i="20"/>
  <c r="I218" i="20"/>
  <c r="K218" i="20"/>
  <c r="L218" i="20"/>
  <c r="M218" i="20"/>
  <c r="N218" i="20"/>
  <c r="O218" i="20"/>
  <c r="Q218" i="20"/>
  <c r="T218" i="20"/>
  <c r="U218" i="20"/>
  <c r="AA218" i="20"/>
  <c r="AG218" i="20"/>
  <c r="A219" i="20"/>
  <c r="B219" i="20"/>
  <c r="C219" i="20"/>
  <c r="D219" i="20"/>
  <c r="E219" i="20"/>
  <c r="F219" i="20"/>
  <c r="G219" i="20"/>
  <c r="H219" i="20"/>
  <c r="I219" i="20"/>
  <c r="K219" i="20"/>
  <c r="L219" i="20"/>
  <c r="M219" i="20"/>
  <c r="N219" i="20"/>
  <c r="O219" i="20"/>
  <c r="Q219" i="20"/>
  <c r="T219" i="20"/>
  <c r="U219" i="20"/>
  <c r="AA219" i="20"/>
  <c r="AB219" i="20"/>
  <c r="AG219" i="20"/>
  <c r="A220" i="20"/>
  <c r="B220" i="20"/>
  <c r="C220" i="20"/>
  <c r="D220" i="20"/>
  <c r="E220" i="20"/>
  <c r="F220" i="20"/>
  <c r="G220" i="20"/>
  <c r="H220" i="20"/>
  <c r="I220" i="20"/>
  <c r="K220" i="20"/>
  <c r="L220" i="20"/>
  <c r="M220" i="20"/>
  <c r="N220" i="20"/>
  <c r="O220" i="20"/>
  <c r="Q220" i="20"/>
  <c r="T220" i="20"/>
  <c r="U220" i="20"/>
  <c r="AB220" i="20"/>
  <c r="AG220" i="20"/>
  <c r="A221" i="20"/>
  <c r="B221" i="20"/>
  <c r="C221" i="20"/>
  <c r="D221" i="20"/>
  <c r="E221" i="20"/>
  <c r="F221" i="20"/>
  <c r="G221" i="20"/>
  <c r="H221" i="20"/>
  <c r="I221" i="20"/>
  <c r="K221" i="20"/>
  <c r="L221" i="20"/>
  <c r="M221" i="20"/>
  <c r="N221" i="20"/>
  <c r="O221" i="20"/>
  <c r="Q221" i="20"/>
  <c r="T221" i="20"/>
  <c r="U221" i="20"/>
  <c r="AG221" i="20"/>
  <c r="A222" i="20"/>
  <c r="B222" i="20"/>
  <c r="C222" i="20"/>
  <c r="D222" i="20"/>
  <c r="E222" i="20"/>
  <c r="F222" i="20"/>
  <c r="G222" i="20"/>
  <c r="H222" i="20"/>
  <c r="I222" i="20"/>
  <c r="K222" i="20"/>
  <c r="L222" i="20"/>
  <c r="M222" i="20"/>
  <c r="N222" i="20"/>
  <c r="O222" i="20"/>
  <c r="Q222" i="20"/>
  <c r="T222" i="20"/>
  <c r="U222" i="20"/>
  <c r="AG222" i="20"/>
  <c r="A223" i="20"/>
  <c r="B223" i="20"/>
  <c r="C223" i="20"/>
  <c r="D223" i="20"/>
  <c r="E223" i="20"/>
  <c r="F223" i="20"/>
  <c r="G223" i="20"/>
  <c r="H223" i="20"/>
  <c r="I223" i="20"/>
  <c r="K223" i="20"/>
  <c r="L223" i="20"/>
  <c r="M223" i="20"/>
  <c r="N223" i="20"/>
  <c r="O223" i="20"/>
  <c r="Q223" i="20"/>
  <c r="T223" i="20"/>
  <c r="U223" i="20"/>
  <c r="AG223" i="20"/>
  <c r="A224" i="20"/>
  <c r="B224" i="20"/>
  <c r="C224" i="20"/>
  <c r="D224" i="20"/>
  <c r="E224" i="20"/>
  <c r="F224" i="20"/>
  <c r="G224" i="20"/>
  <c r="H224" i="20"/>
  <c r="I224" i="20"/>
  <c r="K224" i="20"/>
  <c r="L224" i="20"/>
  <c r="M224" i="20"/>
  <c r="N224" i="20"/>
  <c r="O224" i="20"/>
  <c r="Q224" i="20"/>
  <c r="T224" i="20"/>
  <c r="U224" i="20"/>
  <c r="AG224" i="20"/>
  <c r="A225" i="20"/>
  <c r="B225" i="20"/>
  <c r="C225" i="20"/>
  <c r="D225" i="20"/>
  <c r="E225" i="20"/>
  <c r="F225" i="20"/>
  <c r="G225" i="20"/>
  <c r="H225" i="20"/>
  <c r="I225" i="20"/>
  <c r="K225" i="20"/>
  <c r="L225" i="20"/>
  <c r="M225" i="20"/>
  <c r="N225" i="20"/>
  <c r="O225" i="20"/>
  <c r="Q225" i="20"/>
  <c r="T225" i="20"/>
  <c r="U225" i="20"/>
  <c r="AG225" i="20"/>
  <c r="A226" i="20"/>
  <c r="B226" i="20"/>
  <c r="C226" i="20"/>
  <c r="D226" i="20"/>
  <c r="E226" i="20"/>
  <c r="F226" i="20"/>
  <c r="G226" i="20"/>
  <c r="H226" i="20"/>
  <c r="I226" i="20"/>
  <c r="K226" i="20"/>
  <c r="L226" i="20"/>
  <c r="M226" i="20"/>
  <c r="N226" i="20"/>
  <c r="O226" i="20"/>
  <c r="Q226" i="20"/>
  <c r="T226" i="20"/>
  <c r="U226" i="20"/>
  <c r="AA226" i="20"/>
  <c r="AG226" i="20"/>
  <c r="A227" i="20"/>
  <c r="B227" i="20"/>
  <c r="C227" i="20"/>
  <c r="D227" i="20"/>
  <c r="E227" i="20"/>
  <c r="F227" i="20"/>
  <c r="G227" i="20"/>
  <c r="H227" i="20"/>
  <c r="I227" i="20"/>
  <c r="K227" i="20"/>
  <c r="L227" i="20"/>
  <c r="M227" i="20"/>
  <c r="N227" i="20"/>
  <c r="O227" i="20"/>
  <c r="Q227" i="20"/>
  <c r="T227" i="20"/>
  <c r="U227" i="20"/>
  <c r="AA227" i="20"/>
  <c r="AB227" i="20"/>
  <c r="AG227" i="20"/>
  <c r="A228" i="20"/>
  <c r="B228" i="20"/>
  <c r="C228" i="20"/>
  <c r="D228" i="20"/>
  <c r="E228" i="20"/>
  <c r="F228" i="20"/>
  <c r="G228" i="20"/>
  <c r="H228" i="20"/>
  <c r="I228" i="20"/>
  <c r="K228" i="20"/>
  <c r="L228" i="20"/>
  <c r="M228" i="20"/>
  <c r="N228" i="20"/>
  <c r="O228" i="20"/>
  <c r="Q228" i="20"/>
  <c r="T228" i="20"/>
  <c r="U228" i="20"/>
  <c r="AB228" i="20"/>
  <c r="AG228" i="20"/>
  <c r="A229" i="20"/>
  <c r="B229" i="20"/>
  <c r="C229" i="20"/>
  <c r="D229" i="20"/>
  <c r="E229" i="20"/>
  <c r="F229" i="20"/>
  <c r="G229" i="20"/>
  <c r="H229" i="20"/>
  <c r="I229" i="20"/>
  <c r="K229" i="20"/>
  <c r="L229" i="20"/>
  <c r="M229" i="20"/>
  <c r="N229" i="20"/>
  <c r="O229" i="20"/>
  <c r="Q229" i="20"/>
  <c r="T229" i="20"/>
  <c r="U229" i="20"/>
  <c r="AG229" i="20"/>
  <c r="A230" i="20"/>
  <c r="B230" i="20"/>
  <c r="C230" i="20"/>
  <c r="D230" i="20"/>
  <c r="E230" i="20"/>
  <c r="F230" i="20"/>
  <c r="G230" i="20"/>
  <c r="H230" i="20"/>
  <c r="I230" i="20"/>
  <c r="K230" i="20"/>
  <c r="L230" i="20"/>
  <c r="M230" i="20"/>
  <c r="N230" i="20"/>
  <c r="O230" i="20"/>
  <c r="Q230" i="20"/>
  <c r="T230" i="20"/>
  <c r="U230" i="20"/>
  <c r="AG230" i="20"/>
  <c r="A231" i="20"/>
  <c r="B231" i="20"/>
  <c r="C231" i="20"/>
  <c r="D231" i="20"/>
  <c r="E231" i="20"/>
  <c r="F231" i="20"/>
  <c r="G231" i="20"/>
  <c r="H231" i="20"/>
  <c r="I231" i="20"/>
  <c r="K231" i="20"/>
  <c r="L231" i="20"/>
  <c r="M231" i="20"/>
  <c r="N231" i="20"/>
  <c r="O231" i="20"/>
  <c r="Q231" i="20"/>
  <c r="T231" i="20"/>
  <c r="U231" i="20"/>
  <c r="AG231" i="20"/>
  <c r="A232" i="20"/>
  <c r="B232" i="20"/>
  <c r="C232" i="20"/>
  <c r="D232" i="20"/>
  <c r="E232" i="20"/>
  <c r="F232" i="20"/>
  <c r="G232" i="20"/>
  <c r="H232" i="20"/>
  <c r="I232" i="20"/>
  <c r="K232" i="20"/>
  <c r="L232" i="20"/>
  <c r="M232" i="20"/>
  <c r="N232" i="20"/>
  <c r="O232" i="20"/>
  <c r="Q232" i="20"/>
  <c r="T232" i="20"/>
  <c r="U232" i="20"/>
  <c r="AG232" i="20"/>
  <c r="A233" i="20"/>
  <c r="B233" i="20"/>
  <c r="C233" i="20"/>
  <c r="D233" i="20"/>
  <c r="E233" i="20"/>
  <c r="F233" i="20"/>
  <c r="G233" i="20"/>
  <c r="H233" i="20"/>
  <c r="I233" i="20"/>
  <c r="K233" i="20"/>
  <c r="L233" i="20"/>
  <c r="M233" i="20"/>
  <c r="N233" i="20"/>
  <c r="O233" i="20"/>
  <c r="Q233" i="20"/>
  <c r="T233" i="20"/>
  <c r="U233" i="20"/>
  <c r="AG233" i="20"/>
  <c r="A234" i="20"/>
  <c r="B234" i="20"/>
  <c r="C234" i="20"/>
  <c r="D234" i="20"/>
  <c r="E234" i="20"/>
  <c r="F234" i="20"/>
  <c r="G234" i="20"/>
  <c r="H234" i="20"/>
  <c r="I234" i="20"/>
  <c r="K234" i="20"/>
  <c r="L234" i="20"/>
  <c r="M234" i="20"/>
  <c r="N234" i="20"/>
  <c r="O234" i="20"/>
  <c r="Q234" i="20"/>
  <c r="T234" i="20"/>
  <c r="U234" i="20"/>
  <c r="AA234" i="20"/>
  <c r="AG234" i="20"/>
  <c r="A235" i="20"/>
  <c r="B235" i="20"/>
  <c r="C235" i="20"/>
  <c r="D235" i="20"/>
  <c r="E235" i="20"/>
  <c r="F235" i="20"/>
  <c r="G235" i="20"/>
  <c r="H235" i="20"/>
  <c r="I235" i="20"/>
  <c r="K235" i="20"/>
  <c r="L235" i="20"/>
  <c r="M235" i="20"/>
  <c r="N235" i="20"/>
  <c r="O235" i="20"/>
  <c r="Q235" i="20"/>
  <c r="T235" i="20"/>
  <c r="U235" i="20"/>
  <c r="AA235" i="20"/>
  <c r="AB235" i="20"/>
  <c r="AG235" i="20"/>
  <c r="A236" i="20"/>
  <c r="B236" i="20"/>
  <c r="C236" i="20"/>
  <c r="D236" i="20"/>
  <c r="E236" i="20"/>
  <c r="F236" i="20"/>
  <c r="G236" i="20"/>
  <c r="H236" i="20"/>
  <c r="I236" i="20"/>
  <c r="K236" i="20"/>
  <c r="L236" i="20"/>
  <c r="M236" i="20"/>
  <c r="N236" i="20"/>
  <c r="O236" i="20"/>
  <c r="Q236" i="20"/>
  <c r="T236" i="20"/>
  <c r="U236" i="20"/>
  <c r="AB236" i="20"/>
  <c r="AG236" i="20"/>
  <c r="A237" i="20"/>
  <c r="B237" i="20"/>
  <c r="C237" i="20"/>
  <c r="D237" i="20"/>
  <c r="E237" i="20"/>
  <c r="F237" i="20"/>
  <c r="G237" i="20"/>
  <c r="H237" i="20"/>
  <c r="I237" i="20"/>
  <c r="K237" i="20"/>
  <c r="L237" i="20"/>
  <c r="M237" i="20"/>
  <c r="N237" i="20"/>
  <c r="O237" i="20"/>
  <c r="Q237" i="20"/>
  <c r="T237" i="20"/>
  <c r="U237" i="20"/>
  <c r="AG237" i="20"/>
  <c r="A238" i="20"/>
  <c r="B238" i="20"/>
  <c r="C238" i="20"/>
  <c r="D238" i="20"/>
  <c r="E238" i="20"/>
  <c r="F238" i="20"/>
  <c r="G238" i="20"/>
  <c r="H238" i="20"/>
  <c r="I238" i="20"/>
  <c r="K238" i="20"/>
  <c r="L238" i="20"/>
  <c r="M238" i="20"/>
  <c r="N238" i="20"/>
  <c r="O238" i="20"/>
  <c r="Q238" i="20"/>
  <c r="T238" i="20"/>
  <c r="U238" i="20"/>
  <c r="AG238" i="20"/>
  <c r="A239" i="20"/>
  <c r="B239" i="20"/>
  <c r="C239" i="20"/>
  <c r="D239" i="20"/>
  <c r="E239" i="20"/>
  <c r="F239" i="20"/>
  <c r="G239" i="20"/>
  <c r="H239" i="20"/>
  <c r="I239" i="20"/>
  <c r="K239" i="20"/>
  <c r="L239" i="20"/>
  <c r="M239" i="20"/>
  <c r="N239" i="20"/>
  <c r="O239" i="20"/>
  <c r="Q239" i="20"/>
  <c r="T239" i="20"/>
  <c r="U239" i="20"/>
  <c r="AG239" i="20"/>
  <c r="A240" i="20"/>
  <c r="B240" i="20"/>
  <c r="C240" i="20"/>
  <c r="D240" i="20"/>
  <c r="E240" i="20"/>
  <c r="F240" i="20"/>
  <c r="G240" i="20"/>
  <c r="H240" i="20"/>
  <c r="I240" i="20"/>
  <c r="K240" i="20"/>
  <c r="L240" i="20"/>
  <c r="M240" i="20"/>
  <c r="N240" i="20"/>
  <c r="O240" i="20"/>
  <c r="Q240" i="20"/>
  <c r="T240" i="20"/>
  <c r="U240" i="20"/>
  <c r="AG240" i="20"/>
  <c r="A241" i="20"/>
  <c r="B241" i="20"/>
  <c r="C241" i="20"/>
  <c r="D241" i="20"/>
  <c r="E241" i="20"/>
  <c r="F241" i="20"/>
  <c r="G241" i="20"/>
  <c r="H241" i="20"/>
  <c r="I241" i="20"/>
  <c r="K241" i="20"/>
  <c r="L241" i="20"/>
  <c r="M241" i="20"/>
  <c r="N241" i="20"/>
  <c r="O241" i="20"/>
  <c r="Q241" i="20"/>
  <c r="T241" i="20"/>
  <c r="U241" i="20"/>
  <c r="AG241" i="20"/>
  <c r="A242" i="20"/>
  <c r="B242" i="20"/>
  <c r="C242" i="20"/>
  <c r="D242" i="20"/>
  <c r="E242" i="20"/>
  <c r="F242" i="20"/>
  <c r="G242" i="20"/>
  <c r="H242" i="20"/>
  <c r="I242" i="20"/>
  <c r="K242" i="20"/>
  <c r="L242" i="20"/>
  <c r="M242" i="20"/>
  <c r="N242" i="20"/>
  <c r="O242" i="20"/>
  <c r="Q242" i="20"/>
  <c r="T242" i="20"/>
  <c r="U242" i="20"/>
  <c r="AA242" i="20"/>
  <c r="AG242" i="20"/>
  <c r="A243" i="20"/>
  <c r="B243" i="20"/>
  <c r="C243" i="20"/>
  <c r="D243" i="20"/>
  <c r="E243" i="20"/>
  <c r="F243" i="20"/>
  <c r="G243" i="20"/>
  <c r="H243" i="20"/>
  <c r="I243" i="20"/>
  <c r="K243" i="20"/>
  <c r="L243" i="20"/>
  <c r="M243" i="20"/>
  <c r="N243" i="20"/>
  <c r="O243" i="20"/>
  <c r="Q243" i="20"/>
  <c r="T243" i="20"/>
  <c r="U243" i="20"/>
  <c r="AA243" i="20"/>
  <c r="AB243" i="20"/>
  <c r="AG243" i="20"/>
  <c r="A244" i="20"/>
  <c r="B244" i="20"/>
  <c r="C244" i="20"/>
  <c r="D244" i="20"/>
  <c r="E244" i="20"/>
  <c r="F244" i="20"/>
  <c r="G244" i="20"/>
  <c r="H244" i="20"/>
  <c r="I244" i="20"/>
  <c r="K244" i="20"/>
  <c r="L244" i="20"/>
  <c r="M244" i="20"/>
  <c r="N244" i="20"/>
  <c r="O244" i="20"/>
  <c r="Q244" i="20"/>
  <c r="T244" i="20"/>
  <c r="U244" i="20"/>
  <c r="AB244" i="20"/>
  <c r="AG244" i="20"/>
  <c r="A245" i="20"/>
  <c r="B245" i="20"/>
  <c r="C245" i="20"/>
  <c r="D245" i="20"/>
  <c r="E245" i="20"/>
  <c r="F245" i="20"/>
  <c r="G245" i="20"/>
  <c r="H245" i="20"/>
  <c r="I245" i="20"/>
  <c r="K245" i="20"/>
  <c r="L245" i="20"/>
  <c r="M245" i="20"/>
  <c r="N245" i="20"/>
  <c r="O245" i="20"/>
  <c r="Q245" i="20"/>
  <c r="T245" i="20"/>
  <c r="U245" i="20"/>
  <c r="AG245" i="20"/>
  <c r="A246" i="20"/>
  <c r="B246" i="20"/>
  <c r="C246" i="20"/>
  <c r="D246" i="20"/>
  <c r="E246" i="20"/>
  <c r="F246" i="20"/>
  <c r="G246" i="20"/>
  <c r="H246" i="20"/>
  <c r="I246" i="20"/>
  <c r="K246" i="20"/>
  <c r="L246" i="20"/>
  <c r="M246" i="20"/>
  <c r="N246" i="20"/>
  <c r="O246" i="20"/>
  <c r="Q246" i="20"/>
  <c r="T246" i="20"/>
  <c r="U246" i="20"/>
  <c r="AG246" i="20"/>
  <c r="A247" i="20"/>
  <c r="B247" i="20"/>
  <c r="C247" i="20"/>
  <c r="D247" i="20"/>
  <c r="E247" i="20"/>
  <c r="F247" i="20"/>
  <c r="G247" i="20"/>
  <c r="H247" i="20"/>
  <c r="I247" i="20"/>
  <c r="K247" i="20"/>
  <c r="L247" i="20"/>
  <c r="M247" i="20"/>
  <c r="N247" i="20"/>
  <c r="O247" i="20"/>
  <c r="Q247" i="20"/>
  <c r="T247" i="20"/>
  <c r="U247" i="20"/>
  <c r="AG247" i="20"/>
  <c r="A248" i="20"/>
  <c r="B248" i="20"/>
  <c r="C248" i="20"/>
  <c r="D248" i="20"/>
  <c r="E248" i="20"/>
  <c r="F248" i="20"/>
  <c r="G248" i="20"/>
  <c r="H248" i="20"/>
  <c r="I248" i="20"/>
  <c r="K248" i="20"/>
  <c r="L248" i="20"/>
  <c r="M248" i="20"/>
  <c r="N248" i="20"/>
  <c r="O248" i="20"/>
  <c r="Q248" i="20"/>
  <c r="T248" i="20"/>
  <c r="U248" i="20"/>
  <c r="AG248" i="20"/>
  <c r="A249" i="20"/>
  <c r="B249" i="20"/>
  <c r="C249" i="20"/>
  <c r="D249" i="20"/>
  <c r="E249" i="20"/>
  <c r="F249" i="20"/>
  <c r="G249" i="20"/>
  <c r="H249" i="20"/>
  <c r="I249" i="20"/>
  <c r="K249" i="20"/>
  <c r="L249" i="20"/>
  <c r="M249" i="20"/>
  <c r="N249" i="20"/>
  <c r="O249" i="20"/>
  <c r="Q249" i="20"/>
  <c r="T249" i="20"/>
  <c r="U249" i="20"/>
  <c r="AG249" i="20"/>
  <c r="A250" i="20"/>
  <c r="B250" i="20"/>
  <c r="C250" i="20"/>
  <c r="D250" i="20"/>
  <c r="E250" i="20"/>
  <c r="F250" i="20"/>
  <c r="G250" i="20"/>
  <c r="H250" i="20"/>
  <c r="I250" i="20"/>
  <c r="K250" i="20"/>
  <c r="L250" i="20"/>
  <c r="M250" i="20"/>
  <c r="N250" i="20"/>
  <c r="O250" i="20"/>
  <c r="Q250" i="20"/>
  <c r="T250" i="20"/>
  <c r="U250" i="20"/>
  <c r="AA250" i="20"/>
  <c r="AG250" i="20"/>
  <c r="A251" i="20"/>
  <c r="B251" i="20"/>
  <c r="C251" i="20"/>
  <c r="D251" i="20"/>
  <c r="E251" i="20"/>
  <c r="F251" i="20"/>
  <c r="G251" i="20"/>
  <c r="H251" i="20"/>
  <c r="I251" i="20"/>
  <c r="K251" i="20"/>
  <c r="L251" i="20"/>
  <c r="M251" i="20"/>
  <c r="N251" i="20"/>
  <c r="O251" i="20"/>
  <c r="Q251" i="20"/>
  <c r="T251" i="20"/>
  <c r="U251" i="20"/>
  <c r="AA251" i="20"/>
  <c r="AB251" i="20"/>
  <c r="AG251" i="20"/>
  <c r="A252" i="20"/>
  <c r="B252" i="20"/>
  <c r="C252" i="20"/>
  <c r="D252" i="20"/>
  <c r="E252" i="20"/>
  <c r="F252" i="20"/>
  <c r="G252" i="20"/>
  <c r="H252" i="20"/>
  <c r="I252" i="20"/>
  <c r="K252" i="20"/>
  <c r="L252" i="20"/>
  <c r="M252" i="20"/>
  <c r="N252" i="20"/>
  <c r="O252" i="20"/>
  <c r="Q252" i="20"/>
  <c r="T252" i="20"/>
  <c r="U252" i="20"/>
  <c r="AB252" i="20"/>
  <c r="AG252" i="20"/>
  <c r="A253" i="20"/>
  <c r="B253" i="20"/>
  <c r="C253" i="20"/>
  <c r="D253" i="20"/>
  <c r="E253" i="20"/>
  <c r="F253" i="20"/>
  <c r="G253" i="20"/>
  <c r="H253" i="20"/>
  <c r="I253" i="20"/>
  <c r="K253" i="20"/>
  <c r="L253" i="20"/>
  <c r="M253" i="20"/>
  <c r="N253" i="20"/>
  <c r="O253" i="20"/>
  <c r="Q253" i="20"/>
  <c r="T253" i="20"/>
  <c r="U253" i="20"/>
  <c r="AG253" i="20"/>
  <c r="A254" i="20"/>
  <c r="B254" i="20"/>
  <c r="C254" i="20"/>
  <c r="D254" i="20"/>
  <c r="E254" i="20"/>
  <c r="F254" i="20"/>
  <c r="G254" i="20"/>
  <c r="H254" i="20"/>
  <c r="I254" i="20"/>
  <c r="K254" i="20"/>
  <c r="L254" i="20"/>
  <c r="M254" i="20"/>
  <c r="N254" i="20"/>
  <c r="O254" i="20"/>
  <c r="Q254" i="20"/>
  <c r="T254" i="20"/>
  <c r="U254" i="20"/>
  <c r="AG254" i="20"/>
  <c r="A255" i="20"/>
  <c r="B255" i="20"/>
  <c r="C255" i="20"/>
  <c r="D255" i="20"/>
  <c r="E255" i="20"/>
  <c r="F255" i="20"/>
  <c r="G255" i="20"/>
  <c r="H255" i="20"/>
  <c r="I255" i="20"/>
  <c r="K255" i="20"/>
  <c r="L255" i="20"/>
  <c r="M255" i="20"/>
  <c r="N255" i="20"/>
  <c r="O255" i="20"/>
  <c r="Q255" i="20"/>
  <c r="T255" i="20"/>
  <c r="U255" i="20"/>
  <c r="AG255" i="20"/>
  <c r="A256" i="20"/>
  <c r="B256" i="20"/>
  <c r="C256" i="20"/>
  <c r="D256" i="20"/>
  <c r="E256" i="20"/>
  <c r="F256" i="20"/>
  <c r="G256" i="20"/>
  <c r="H256" i="20"/>
  <c r="I256" i="20"/>
  <c r="K256" i="20"/>
  <c r="L256" i="20"/>
  <c r="M256" i="20"/>
  <c r="N256" i="20"/>
  <c r="O256" i="20"/>
  <c r="Q256" i="20"/>
  <c r="T256" i="20"/>
  <c r="U256" i="20"/>
  <c r="AG256" i="20"/>
  <c r="A257" i="20"/>
  <c r="B257" i="20"/>
  <c r="C257" i="20"/>
  <c r="D257" i="20"/>
  <c r="E257" i="20"/>
  <c r="F257" i="20"/>
  <c r="G257" i="20"/>
  <c r="H257" i="20"/>
  <c r="I257" i="20"/>
  <c r="K257" i="20"/>
  <c r="L257" i="20"/>
  <c r="M257" i="20"/>
  <c r="N257" i="20"/>
  <c r="O257" i="20"/>
  <c r="Q257" i="20"/>
  <c r="T257" i="20"/>
  <c r="U257" i="20"/>
  <c r="AG257" i="20"/>
  <c r="A258" i="20"/>
  <c r="B258" i="20"/>
  <c r="C258" i="20"/>
  <c r="D258" i="20"/>
  <c r="E258" i="20"/>
  <c r="F258" i="20"/>
  <c r="G258" i="20"/>
  <c r="H258" i="20"/>
  <c r="I258" i="20"/>
  <c r="K258" i="20"/>
  <c r="L258" i="20"/>
  <c r="M258" i="20"/>
  <c r="N258" i="20"/>
  <c r="O258" i="20"/>
  <c r="Q258" i="20"/>
  <c r="T258" i="20"/>
  <c r="U258" i="20"/>
  <c r="AA258" i="20"/>
  <c r="AG258" i="20"/>
  <c r="A259" i="20"/>
  <c r="B259" i="20"/>
  <c r="C259" i="20"/>
  <c r="D259" i="20"/>
  <c r="E259" i="20"/>
  <c r="F259" i="20"/>
  <c r="G259" i="20"/>
  <c r="H259" i="20"/>
  <c r="I259" i="20"/>
  <c r="K259" i="20"/>
  <c r="L259" i="20"/>
  <c r="M259" i="20"/>
  <c r="N259" i="20"/>
  <c r="O259" i="20"/>
  <c r="Q259" i="20"/>
  <c r="T259" i="20"/>
  <c r="U259" i="20"/>
  <c r="AA259" i="20"/>
  <c r="AB259" i="20"/>
  <c r="AG259" i="20"/>
  <c r="A260" i="20"/>
  <c r="B260" i="20"/>
  <c r="C260" i="20"/>
  <c r="D260" i="20"/>
  <c r="E260" i="20"/>
  <c r="F260" i="20"/>
  <c r="G260" i="20"/>
  <c r="H260" i="20"/>
  <c r="I260" i="20"/>
  <c r="K260" i="20"/>
  <c r="L260" i="20"/>
  <c r="M260" i="20"/>
  <c r="N260" i="20"/>
  <c r="O260" i="20"/>
  <c r="Q260" i="20"/>
  <c r="T260" i="20"/>
  <c r="U260" i="20"/>
  <c r="AB260" i="20"/>
  <c r="AG260" i="20"/>
  <c r="A261" i="20"/>
  <c r="B261" i="20"/>
  <c r="C261" i="20"/>
  <c r="D261" i="20"/>
  <c r="E261" i="20"/>
  <c r="F261" i="20"/>
  <c r="G261" i="20"/>
  <c r="H261" i="20"/>
  <c r="I261" i="20"/>
  <c r="K261" i="20"/>
  <c r="L261" i="20"/>
  <c r="M261" i="20"/>
  <c r="N261" i="20"/>
  <c r="O261" i="20"/>
  <c r="Q261" i="20"/>
  <c r="T261" i="20"/>
  <c r="U261" i="20"/>
  <c r="AG261" i="20"/>
  <c r="A262" i="20"/>
  <c r="B262" i="20"/>
  <c r="C262" i="20"/>
  <c r="D262" i="20"/>
  <c r="E262" i="20"/>
  <c r="F262" i="20"/>
  <c r="G262" i="20"/>
  <c r="H262" i="20"/>
  <c r="I262" i="20"/>
  <c r="K262" i="20"/>
  <c r="L262" i="20"/>
  <c r="M262" i="20"/>
  <c r="N262" i="20"/>
  <c r="O262" i="20"/>
  <c r="Q262" i="20"/>
  <c r="T262" i="20"/>
  <c r="U262" i="20"/>
  <c r="AG262" i="20"/>
  <c r="A263" i="20"/>
  <c r="B263" i="20"/>
  <c r="C263" i="20"/>
  <c r="D263" i="20"/>
  <c r="E263" i="20"/>
  <c r="F263" i="20"/>
  <c r="G263" i="20"/>
  <c r="H263" i="20"/>
  <c r="I263" i="20"/>
  <c r="K263" i="20"/>
  <c r="L263" i="20"/>
  <c r="M263" i="20"/>
  <c r="N263" i="20"/>
  <c r="O263" i="20"/>
  <c r="Q263" i="20"/>
  <c r="T263" i="20"/>
  <c r="U263" i="20"/>
  <c r="AG263" i="20"/>
  <c r="A264" i="20"/>
  <c r="B264" i="20"/>
  <c r="C264" i="20"/>
  <c r="D264" i="20"/>
  <c r="E264" i="20"/>
  <c r="F264" i="20"/>
  <c r="G264" i="20"/>
  <c r="H264" i="20"/>
  <c r="I264" i="20"/>
  <c r="K264" i="20"/>
  <c r="L264" i="20"/>
  <c r="M264" i="20"/>
  <c r="N264" i="20"/>
  <c r="O264" i="20"/>
  <c r="Q264" i="20"/>
  <c r="T264" i="20"/>
  <c r="U264" i="20"/>
  <c r="AG264" i="20"/>
  <c r="A265" i="20"/>
  <c r="B265" i="20"/>
  <c r="C265" i="20"/>
  <c r="D265" i="20"/>
  <c r="E265" i="20"/>
  <c r="F265" i="20"/>
  <c r="G265" i="20"/>
  <c r="H265" i="20"/>
  <c r="I265" i="20"/>
  <c r="K265" i="20"/>
  <c r="L265" i="20"/>
  <c r="M265" i="20"/>
  <c r="N265" i="20"/>
  <c r="O265" i="20"/>
  <c r="Q265" i="20"/>
  <c r="T265" i="20"/>
  <c r="U265" i="20"/>
  <c r="AG265" i="20"/>
  <c r="A266" i="20"/>
  <c r="B266" i="20"/>
  <c r="C266" i="20"/>
  <c r="D266" i="20"/>
  <c r="E266" i="20"/>
  <c r="F266" i="20"/>
  <c r="G266" i="20"/>
  <c r="H266" i="20"/>
  <c r="I266" i="20"/>
  <c r="K266" i="20"/>
  <c r="L266" i="20"/>
  <c r="M266" i="20"/>
  <c r="N266" i="20"/>
  <c r="O266" i="20"/>
  <c r="Q266" i="20"/>
  <c r="T266" i="20"/>
  <c r="U266" i="20"/>
  <c r="AA266" i="20"/>
  <c r="AG266" i="20"/>
  <c r="A267" i="20"/>
  <c r="B267" i="20"/>
  <c r="C267" i="20"/>
  <c r="D267" i="20"/>
  <c r="E267" i="20"/>
  <c r="F267" i="20"/>
  <c r="G267" i="20"/>
  <c r="H267" i="20"/>
  <c r="I267" i="20"/>
  <c r="K267" i="20"/>
  <c r="L267" i="20"/>
  <c r="M267" i="20"/>
  <c r="N267" i="20"/>
  <c r="O267" i="20"/>
  <c r="Q267" i="20"/>
  <c r="T267" i="20"/>
  <c r="U267" i="20"/>
  <c r="AA267" i="20"/>
  <c r="AB267" i="20"/>
  <c r="AG267" i="20"/>
  <c r="A268" i="20"/>
  <c r="B268" i="20"/>
  <c r="C268" i="20"/>
  <c r="D268" i="20"/>
  <c r="E268" i="20"/>
  <c r="F268" i="20"/>
  <c r="G268" i="20"/>
  <c r="H268" i="20"/>
  <c r="I268" i="20"/>
  <c r="K268" i="20"/>
  <c r="L268" i="20"/>
  <c r="M268" i="20"/>
  <c r="N268" i="20"/>
  <c r="O268" i="20"/>
  <c r="Q268" i="20"/>
  <c r="T268" i="20"/>
  <c r="U268" i="20"/>
  <c r="AB268" i="20"/>
  <c r="AG268" i="20"/>
  <c r="A269" i="20"/>
  <c r="B269" i="20"/>
  <c r="C269" i="20"/>
  <c r="D269" i="20"/>
  <c r="E269" i="20"/>
  <c r="F269" i="20"/>
  <c r="G269" i="20"/>
  <c r="H269" i="20"/>
  <c r="I269" i="20"/>
  <c r="K269" i="20"/>
  <c r="L269" i="20"/>
  <c r="M269" i="20"/>
  <c r="N269" i="20"/>
  <c r="O269" i="20"/>
  <c r="Q269" i="20"/>
  <c r="T269" i="20"/>
  <c r="U269" i="20"/>
  <c r="AG269" i="20"/>
  <c r="A270" i="20"/>
  <c r="B270" i="20"/>
  <c r="C270" i="20"/>
  <c r="D270" i="20"/>
  <c r="E270" i="20"/>
  <c r="F270" i="20"/>
  <c r="G270" i="20"/>
  <c r="H270" i="20"/>
  <c r="I270" i="20"/>
  <c r="K270" i="20"/>
  <c r="L270" i="20"/>
  <c r="M270" i="20"/>
  <c r="N270" i="20"/>
  <c r="O270" i="20"/>
  <c r="Q270" i="20"/>
  <c r="T270" i="20"/>
  <c r="U270" i="20"/>
  <c r="AG270" i="20"/>
  <c r="A271" i="20"/>
  <c r="B271" i="20"/>
  <c r="C271" i="20"/>
  <c r="D271" i="20"/>
  <c r="E271" i="20"/>
  <c r="F271" i="20"/>
  <c r="G271" i="20"/>
  <c r="H271" i="20"/>
  <c r="I271" i="20"/>
  <c r="K271" i="20"/>
  <c r="L271" i="20"/>
  <c r="M271" i="20"/>
  <c r="N271" i="20"/>
  <c r="O271" i="20"/>
  <c r="Q271" i="20"/>
  <c r="T271" i="20"/>
  <c r="U271" i="20"/>
  <c r="AG271" i="20"/>
  <c r="A272" i="20"/>
  <c r="B272" i="20"/>
  <c r="C272" i="20"/>
  <c r="D272" i="20"/>
  <c r="E272" i="20"/>
  <c r="F272" i="20"/>
  <c r="G272" i="20"/>
  <c r="H272" i="20"/>
  <c r="I272" i="20"/>
  <c r="K272" i="20"/>
  <c r="L272" i="20"/>
  <c r="M272" i="20"/>
  <c r="N272" i="20"/>
  <c r="O272" i="20"/>
  <c r="Q272" i="20"/>
  <c r="T272" i="20"/>
  <c r="U272" i="20"/>
  <c r="AA272" i="20"/>
  <c r="AB272" i="20"/>
  <c r="AG272" i="20"/>
  <c r="A273" i="20"/>
  <c r="B273" i="20"/>
  <c r="C273" i="20"/>
  <c r="D273" i="20"/>
  <c r="E273" i="20"/>
  <c r="F273" i="20"/>
  <c r="G273" i="20"/>
  <c r="H273" i="20"/>
  <c r="I273" i="20"/>
  <c r="K273" i="20"/>
  <c r="L273" i="20"/>
  <c r="M273" i="20"/>
  <c r="N273" i="20"/>
  <c r="O273" i="20"/>
  <c r="Q273" i="20"/>
  <c r="T273" i="20"/>
  <c r="U273" i="20"/>
  <c r="AB273" i="20"/>
  <c r="AG273" i="20"/>
  <c r="A274" i="20"/>
  <c r="B274" i="20"/>
  <c r="C274" i="20"/>
  <c r="D274" i="20"/>
  <c r="E274" i="20"/>
  <c r="F274" i="20"/>
  <c r="G274" i="20"/>
  <c r="H274" i="20"/>
  <c r="I274" i="20"/>
  <c r="K274" i="20"/>
  <c r="L274" i="20"/>
  <c r="M274" i="20"/>
  <c r="N274" i="20"/>
  <c r="O274" i="20"/>
  <c r="Q274" i="20"/>
  <c r="T274" i="20"/>
  <c r="U274" i="20"/>
  <c r="AA274" i="20"/>
  <c r="AG274" i="20"/>
  <c r="A275" i="20"/>
  <c r="B275" i="20"/>
  <c r="C275" i="20"/>
  <c r="D275" i="20"/>
  <c r="E275" i="20"/>
  <c r="F275" i="20"/>
  <c r="G275" i="20"/>
  <c r="H275" i="20"/>
  <c r="I275" i="20"/>
  <c r="K275" i="20"/>
  <c r="L275" i="20"/>
  <c r="M275" i="20"/>
  <c r="N275" i="20"/>
  <c r="O275" i="20"/>
  <c r="Q275" i="20"/>
  <c r="T275" i="20"/>
  <c r="U275" i="20"/>
  <c r="AA275" i="20"/>
  <c r="AB275" i="20"/>
  <c r="AG275" i="20"/>
  <c r="A276" i="20"/>
  <c r="B276" i="20"/>
  <c r="C276" i="20"/>
  <c r="D276" i="20"/>
  <c r="E276" i="20"/>
  <c r="F276" i="20"/>
  <c r="G276" i="20"/>
  <c r="H276" i="20"/>
  <c r="I276" i="20"/>
  <c r="K276" i="20"/>
  <c r="L276" i="20"/>
  <c r="M276" i="20"/>
  <c r="N276" i="20"/>
  <c r="O276" i="20"/>
  <c r="Q276" i="20"/>
  <c r="T276" i="20"/>
  <c r="U276" i="20"/>
  <c r="AB276" i="20"/>
  <c r="AG276" i="20"/>
  <c r="A277" i="20"/>
  <c r="B277" i="20"/>
  <c r="C277" i="20"/>
  <c r="D277" i="20"/>
  <c r="E277" i="20"/>
  <c r="F277" i="20"/>
  <c r="G277" i="20"/>
  <c r="H277" i="20"/>
  <c r="I277" i="20"/>
  <c r="K277" i="20"/>
  <c r="L277" i="20"/>
  <c r="M277" i="20"/>
  <c r="N277" i="20"/>
  <c r="O277" i="20"/>
  <c r="Q277" i="20"/>
  <c r="T277" i="20"/>
  <c r="U277" i="20"/>
  <c r="AB277" i="20"/>
  <c r="AG277" i="20"/>
  <c r="A278" i="20"/>
  <c r="B278" i="20"/>
  <c r="C278" i="20"/>
  <c r="D278" i="20"/>
  <c r="E278" i="20"/>
  <c r="F278" i="20"/>
  <c r="G278" i="20"/>
  <c r="H278" i="20"/>
  <c r="I278" i="20"/>
  <c r="K278" i="20"/>
  <c r="L278" i="20"/>
  <c r="M278" i="20"/>
  <c r="N278" i="20"/>
  <c r="O278" i="20"/>
  <c r="Q278" i="20"/>
  <c r="T278" i="20"/>
  <c r="U278" i="20"/>
  <c r="AG278" i="20"/>
  <c r="A279" i="20"/>
  <c r="B279" i="20"/>
  <c r="C279" i="20"/>
  <c r="D279" i="20"/>
  <c r="E279" i="20"/>
  <c r="F279" i="20"/>
  <c r="G279" i="20"/>
  <c r="H279" i="20"/>
  <c r="I279" i="20"/>
  <c r="K279" i="20"/>
  <c r="L279" i="20"/>
  <c r="M279" i="20"/>
  <c r="N279" i="20"/>
  <c r="O279" i="20"/>
  <c r="Q279" i="20"/>
  <c r="T279" i="20"/>
  <c r="U279" i="20"/>
  <c r="AB279" i="20"/>
  <c r="AD279" i="20"/>
  <c r="AG279" i="20"/>
  <c r="A280" i="20"/>
  <c r="B280" i="20"/>
  <c r="C280" i="20"/>
  <c r="D280" i="20"/>
  <c r="E280" i="20"/>
  <c r="F280" i="20"/>
  <c r="G280" i="20"/>
  <c r="H280" i="20"/>
  <c r="I280" i="20"/>
  <c r="K280" i="20"/>
  <c r="L280" i="20"/>
  <c r="M280" i="20"/>
  <c r="N280" i="20"/>
  <c r="O280" i="20"/>
  <c r="Q280" i="20"/>
  <c r="T280" i="20"/>
  <c r="U280" i="20"/>
  <c r="AG280" i="20"/>
  <c r="A281" i="20"/>
  <c r="B281" i="20"/>
  <c r="C281" i="20"/>
  <c r="D281" i="20"/>
  <c r="E281" i="20"/>
  <c r="F281" i="20"/>
  <c r="G281" i="20"/>
  <c r="H281" i="20"/>
  <c r="I281" i="20"/>
  <c r="K281" i="20"/>
  <c r="L281" i="20"/>
  <c r="M281" i="20"/>
  <c r="N281" i="20"/>
  <c r="O281" i="20"/>
  <c r="Q281" i="20"/>
  <c r="T281" i="20"/>
  <c r="U281" i="20"/>
  <c r="AG281" i="20"/>
  <c r="A282" i="20"/>
  <c r="B282" i="20"/>
  <c r="C282" i="20"/>
  <c r="D282" i="20"/>
  <c r="E282" i="20"/>
  <c r="F282" i="20"/>
  <c r="G282" i="20"/>
  <c r="H282" i="20"/>
  <c r="I282" i="20"/>
  <c r="K282" i="20"/>
  <c r="L282" i="20"/>
  <c r="M282" i="20"/>
  <c r="N282" i="20"/>
  <c r="O282" i="20"/>
  <c r="Q282" i="20"/>
  <c r="T282" i="20"/>
  <c r="U282" i="20"/>
  <c r="AG282" i="20"/>
  <c r="A283" i="20"/>
  <c r="B283" i="20"/>
  <c r="C283" i="20"/>
  <c r="D283" i="20"/>
  <c r="E283" i="20"/>
  <c r="F283" i="20"/>
  <c r="G283" i="20"/>
  <c r="H283" i="20"/>
  <c r="I283" i="20"/>
  <c r="K283" i="20"/>
  <c r="L283" i="20"/>
  <c r="M283" i="20"/>
  <c r="N283" i="20"/>
  <c r="O283" i="20"/>
  <c r="Q283" i="20"/>
  <c r="T283" i="20"/>
  <c r="U283" i="20"/>
  <c r="AD283" i="20"/>
  <c r="AG283" i="20"/>
  <c r="A284" i="20"/>
  <c r="B284" i="20"/>
  <c r="C284" i="20"/>
  <c r="D284" i="20"/>
  <c r="E284" i="20"/>
  <c r="F284" i="20"/>
  <c r="G284" i="20"/>
  <c r="H284" i="20"/>
  <c r="I284" i="20"/>
  <c r="K284" i="20"/>
  <c r="L284" i="20"/>
  <c r="M284" i="20"/>
  <c r="N284" i="20"/>
  <c r="O284" i="20"/>
  <c r="Q284" i="20"/>
  <c r="T284" i="20"/>
  <c r="U284" i="20"/>
  <c r="AA284" i="20"/>
  <c r="AG284" i="20"/>
  <c r="A285" i="20"/>
  <c r="B285" i="20"/>
  <c r="C285" i="20"/>
  <c r="D285" i="20"/>
  <c r="E285" i="20"/>
  <c r="F285" i="20"/>
  <c r="G285" i="20"/>
  <c r="H285" i="20"/>
  <c r="I285" i="20"/>
  <c r="K285" i="20"/>
  <c r="L285" i="20"/>
  <c r="M285" i="20"/>
  <c r="N285" i="20"/>
  <c r="O285" i="20"/>
  <c r="Q285" i="20"/>
  <c r="T285" i="20"/>
  <c r="U285" i="20"/>
  <c r="AG285" i="20"/>
  <c r="A286" i="20"/>
  <c r="B286" i="20"/>
  <c r="C286" i="20"/>
  <c r="D286" i="20"/>
  <c r="E286" i="20"/>
  <c r="F286" i="20"/>
  <c r="G286" i="20"/>
  <c r="H286" i="20"/>
  <c r="I286" i="20"/>
  <c r="K286" i="20"/>
  <c r="L286" i="20"/>
  <c r="M286" i="20"/>
  <c r="N286" i="20"/>
  <c r="O286" i="20"/>
  <c r="Q286" i="20"/>
  <c r="T286" i="20"/>
  <c r="U286" i="20"/>
  <c r="AA286" i="20"/>
  <c r="AG286" i="20"/>
  <c r="A287" i="20"/>
  <c r="B287" i="20"/>
  <c r="C287" i="20"/>
  <c r="D287" i="20"/>
  <c r="E287" i="20"/>
  <c r="F287" i="20"/>
  <c r="G287" i="20"/>
  <c r="H287" i="20"/>
  <c r="I287" i="20"/>
  <c r="K287" i="20"/>
  <c r="L287" i="20"/>
  <c r="M287" i="20"/>
  <c r="N287" i="20"/>
  <c r="O287" i="20"/>
  <c r="Q287" i="20"/>
  <c r="T287" i="20"/>
  <c r="U287" i="20"/>
  <c r="AA287" i="20"/>
  <c r="AG287" i="20"/>
  <c r="A288" i="20"/>
  <c r="B288" i="20"/>
  <c r="C288" i="20"/>
  <c r="D288" i="20"/>
  <c r="E288" i="20"/>
  <c r="F288" i="20"/>
  <c r="G288" i="20"/>
  <c r="H288" i="20"/>
  <c r="I288" i="20"/>
  <c r="K288" i="20"/>
  <c r="L288" i="20"/>
  <c r="M288" i="20"/>
  <c r="N288" i="20"/>
  <c r="O288" i="20"/>
  <c r="Q288" i="20"/>
  <c r="T288" i="20"/>
  <c r="U288" i="20"/>
  <c r="AA288" i="20"/>
  <c r="AB288" i="20"/>
  <c r="AG288" i="20"/>
  <c r="A289" i="20"/>
  <c r="B289" i="20"/>
  <c r="C289" i="20"/>
  <c r="D289" i="20"/>
  <c r="E289" i="20"/>
  <c r="F289" i="20"/>
  <c r="G289" i="20"/>
  <c r="H289" i="20"/>
  <c r="I289" i="20"/>
  <c r="K289" i="20"/>
  <c r="L289" i="20"/>
  <c r="M289" i="20"/>
  <c r="N289" i="20"/>
  <c r="O289" i="20"/>
  <c r="Q289" i="20"/>
  <c r="T289" i="20"/>
  <c r="U289" i="20"/>
  <c r="AB289" i="20"/>
  <c r="AG289" i="20"/>
  <c r="A290" i="20"/>
  <c r="B290" i="20"/>
  <c r="C290" i="20"/>
  <c r="D290" i="20"/>
  <c r="E290" i="20"/>
  <c r="F290" i="20"/>
  <c r="G290" i="20"/>
  <c r="H290" i="20"/>
  <c r="I290" i="20"/>
  <c r="K290" i="20"/>
  <c r="L290" i="20"/>
  <c r="M290" i="20"/>
  <c r="N290" i="20"/>
  <c r="O290" i="20"/>
  <c r="Q290" i="20"/>
  <c r="T290" i="20"/>
  <c r="U290" i="20"/>
  <c r="AA290" i="20"/>
  <c r="AG290" i="20"/>
  <c r="A291" i="20"/>
  <c r="B291" i="20"/>
  <c r="C291" i="20"/>
  <c r="D291" i="20"/>
  <c r="E291" i="20"/>
  <c r="F291" i="20"/>
  <c r="G291" i="20"/>
  <c r="H291" i="20"/>
  <c r="I291" i="20"/>
  <c r="K291" i="20"/>
  <c r="L291" i="20"/>
  <c r="M291" i="20"/>
  <c r="N291" i="20"/>
  <c r="O291" i="20"/>
  <c r="Q291" i="20"/>
  <c r="T291" i="20"/>
  <c r="U291" i="20"/>
  <c r="AA291" i="20"/>
  <c r="AB291" i="20"/>
  <c r="AG291" i="20"/>
  <c r="A292" i="20"/>
  <c r="B292" i="20"/>
  <c r="C292" i="20"/>
  <c r="D292" i="20"/>
  <c r="E292" i="20"/>
  <c r="F292" i="20"/>
  <c r="G292" i="20"/>
  <c r="H292" i="20"/>
  <c r="I292" i="20"/>
  <c r="K292" i="20"/>
  <c r="L292" i="20"/>
  <c r="M292" i="20"/>
  <c r="N292" i="20"/>
  <c r="O292" i="20"/>
  <c r="Q292" i="20"/>
  <c r="T292" i="20"/>
  <c r="U292" i="20"/>
  <c r="AB292" i="20"/>
  <c r="AG292" i="20"/>
  <c r="A293" i="20"/>
  <c r="B293" i="20"/>
  <c r="C293" i="20"/>
  <c r="D293" i="20"/>
  <c r="E293" i="20"/>
  <c r="F293" i="20"/>
  <c r="G293" i="20"/>
  <c r="H293" i="20"/>
  <c r="I293" i="20"/>
  <c r="K293" i="20"/>
  <c r="L293" i="20"/>
  <c r="M293" i="20"/>
  <c r="N293" i="20"/>
  <c r="O293" i="20"/>
  <c r="Q293" i="20"/>
  <c r="T293" i="20"/>
  <c r="U293" i="20"/>
  <c r="AB293" i="20"/>
  <c r="AG293" i="20"/>
  <c r="A294" i="20"/>
  <c r="B294" i="20"/>
  <c r="C294" i="20"/>
  <c r="D294" i="20"/>
  <c r="E294" i="20"/>
  <c r="F294" i="20"/>
  <c r="G294" i="20"/>
  <c r="H294" i="20"/>
  <c r="I294" i="20"/>
  <c r="K294" i="20"/>
  <c r="L294" i="20"/>
  <c r="M294" i="20"/>
  <c r="N294" i="20"/>
  <c r="O294" i="20"/>
  <c r="Q294" i="20"/>
  <c r="T294" i="20"/>
  <c r="U294" i="20"/>
  <c r="AG294" i="20"/>
  <c r="A295" i="20"/>
  <c r="B295" i="20"/>
  <c r="C295" i="20"/>
  <c r="D295" i="20"/>
  <c r="E295" i="20"/>
  <c r="F295" i="20"/>
  <c r="G295" i="20"/>
  <c r="H295" i="20"/>
  <c r="I295" i="20"/>
  <c r="K295" i="20"/>
  <c r="L295" i="20"/>
  <c r="M295" i="20"/>
  <c r="N295" i="20"/>
  <c r="O295" i="20"/>
  <c r="Q295" i="20"/>
  <c r="T295" i="20"/>
  <c r="U295" i="20"/>
  <c r="AB295" i="20"/>
  <c r="AD295" i="20"/>
  <c r="AG295" i="20"/>
  <c r="A296" i="20"/>
  <c r="B296" i="20"/>
  <c r="C296" i="20"/>
  <c r="D296" i="20"/>
  <c r="E296" i="20"/>
  <c r="F296" i="20"/>
  <c r="G296" i="20"/>
  <c r="H296" i="20"/>
  <c r="I296" i="20"/>
  <c r="K296" i="20"/>
  <c r="L296" i="20"/>
  <c r="M296" i="20"/>
  <c r="N296" i="20"/>
  <c r="O296" i="20"/>
  <c r="Q296" i="20"/>
  <c r="T296" i="20"/>
  <c r="U296" i="20"/>
  <c r="AG296" i="20"/>
  <c r="A297" i="20"/>
  <c r="B297" i="20"/>
  <c r="C297" i="20"/>
  <c r="D297" i="20"/>
  <c r="E297" i="20"/>
  <c r="F297" i="20"/>
  <c r="G297" i="20"/>
  <c r="H297" i="20"/>
  <c r="I297" i="20"/>
  <c r="K297" i="20"/>
  <c r="L297" i="20"/>
  <c r="M297" i="20"/>
  <c r="N297" i="20"/>
  <c r="O297" i="20"/>
  <c r="Q297" i="20"/>
  <c r="T297" i="20"/>
  <c r="U297" i="20"/>
  <c r="AG297" i="20"/>
  <c r="A298" i="20"/>
  <c r="B298" i="20"/>
  <c r="C298" i="20"/>
  <c r="D298" i="20"/>
  <c r="E298" i="20"/>
  <c r="F298" i="20"/>
  <c r="G298" i="20"/>
  <c r="H298" i="20"/>
  <c r="I298" i="20"/>
  <c r="K298" i="20"/>
  <c r="L298" i="20"/>
  <c r="M298" i="20"/>
  <c r="N298" i="20"/>
  <c r="O298" i="20"/>
  <c r="Q298" i="20"/>
  <c r="T298" i="20"/>
  <c r="U298" i="20"/>
  <c r="AG298" i="20"/>
  <c r="A299" i="20"/>
  <c r="B299" i="20"/>
  <c r="C299" i="20"/>
  <c r="D299" i="20"/>
  <c r="E299" i="20"/>
  <c r="F299" i="20"/>
  <c r="G299" i="20"/>
  <c r="H299" i="20"/>
  <c r="I299" i="20"/>
  <c r="K299" i="20"/>
  <c r="L299" i="20"/>
  <c r="M299" i="20"/>
  <c r="N299" i="20"/>
  <c r="O299" i="20"/>
  <c r="Q299" i="20"/>
  <c r="T299" i="20"/>
  <c r="U299" i="20"/>
  <c r="AD299" i="20"/>
  <c r="AG299" i="20"/>
  <c r="A300" i="20"/>
  <c r="B300" i="20"/>
  <c r="C300" i="20"/>
  <c r="D300" i="20"/>
  <c r="E300" i="20"/>
  <c r="F300" i="20"/>
  <c r="G300" i="20"/>
  <c r="H300" i="20"/>
  <c r="I300" i="20"/>
  <c r="K300" i="20"/>
  <c r="L300" i="20"/>
  <c r="M300" i="20"/>
  <c r="N300" i="20"/>
  <c r="O300" i="20"/>
  <c r="Q300" i="20"/>
  <c r="T300" i="20"/>
  <c r="U300" i="20"/>
  <c r="AA300" i="20"/>
  <c r="AG300" i="20"/>
  <c r="A301" i="20"/>
  <c r="B301" i="20"/>
  <c r="C301" i="20"/>
  <c r="D301" i="20"/>
  <c r="E301" i="20"/>
  <c r="F301" i="20"/>
  <c r="G301" i="20"/>
  <c r="H301" i="20"/>
  <c r="I301" i="20"/>
  <c r="K301" i="20"/>
  <c r="L301" i="20"/>
  <c r="M301" i="20"/>
  <c r="N301" i="20"/>
  <c r="O301" i="20"/>
  <c r="Q301" i="20"/>
  <c r="T301" i="20"/>
  <c r="U301" i="20"/>
  <c r="AG301" i="20"/>
  <c r="A302" i="20"/>
  <c r="B302" i="20"/>
  <c r="C302" i="20"/>
  <c r="D302" i="20"/>
  <c r="E302" i="20"/>
  <c r="F302" i="20"/>
  <c r="G302" i="20"/>
  <c r="H302" i="20"/>
  <c r="I302" i="20"/>
  <c r="K302" i="20"/>
  <c r="L302" i="20"/>
  <c r="M302" i="20"/>
  <c r="N302" i="20"/>
  <c r="O302" i="20"/>
  <c r="Q302" i="20"/>
  <c r="T302" i="20"/>
  <c r="U302" i="20"/>
  <c r="AA302" i="20"/>
  <c r="AG302" i="20"/>
  <c r="A303" i="20"/>
  <c r="B303" i="20"/>
  <c r="C303" i="20"/>
  <c r="D303" i="20"/>
  <c r="E303" i="20"/>
  <c r="F303" i="20"/>
  <c r="G303" i="20"/>
  <c r="H303" i="20"/>
  <c r="I303" i="20"/>
  <c r="K303" i="20"/>
  <c r="L303" i="20"/>
  <c r="M303" i="20"/>
  <c r="N303" i="20"/>
  <c r="O303" i="20"/>
  <c r="Q303" i="20"/>
  <c r="T303" i="20"/>
  <c r="U303" i="20"/>
  <c r="AA303" i="20"/>
  <c r="AG303" i="20"/>
  <c r="A304" i="20"/>
  <c r="B304" i="20"/>
  <c r="C304" i="20"/>
  <c r="D304" i="20"/>
  <c r="E304" i="20"/>
  <c r="F304" i="20"/>
  <c r="G304" i="20"/>
  <c r="H304" i="20"/>
  <c r="I304" i="20"/>
  <c r="K304" i="20"/>
  <c r="L304" i="20"/>
  <c r="M304" i="20"/>
  <c r="N304" i="20"/>
  <c r="O304" i="20"/>
  <c r="Q304" i="20"/>
  <c r="T304" i="20"/>
  <c r="U304" i="20"/>
  <c r="AA304" i="20"/>
  <c r="AB304" i="20"/>
  <c r="AG304" i="20"/>
  <c r="A305" i="20"/>
  <c r="B305" i="20"/>
  <c r="C305" i="20"/>
  <c r="D305" i="20"/>
  <c r="E305" i="20"/>
  <c r="F305" i="20"/>
  <c r="G305" i="20"/>
  <c r="H305" i="20"/>
  <c r="I305" i="20"/>
  <c r="K305" i="20"/>
  <c r="L305" i="20"/>
  <c r="M305" i="20"/>
  <c r="N305" i="20"/>
  <c r="O305" i="20"/>
  <c r="Q305" i="20"/>
  <c r="T305" i="20"/>
  <c r="U305" i="20"/>
  <c r="AB305" i="20"/>
  <c r="AG305" i="20"/>
  <c r="A306" i="20"/>
  <c r="B306" i="20"/>
  <c r="C306" i="20"/>
  <c r="D306" i="20"/>
  <c r="E306" i="20"/>
  <c r="F306" i="20"/>
  <c r="G306" i="20"/>
  <c r="H306" i="20"/>
  <c r="I306" i="20"/>
  <c r="K306" i="20"/>
  <c r="L306" i="20"/>
  <c r="M306" i="20"/>
  <c r="N306" i="20"/>
  <c r="O306" i="20"/>
  <c r="Q306" i="20"/>
  <c r="T306" i="20"/>
  <c r="U306" i="20"/>
  <c r="AA306" i="20"/>
  <c r="AG306" i="20"/>
  <c r="A307" i="20"/>
  <c r="B307" i="20"/>
  <c r="C307" i="20"/>
  <c r="D307" i="20"/>
  <c r="E307" i="20"/>
  <c r="F307" i="20"/>
  <c r="G307" i="20"/>
  <c r="H307" i="20"/>
  <c r="I307" i="20"/>
  <c r="K307" i="20"/>
  <c r="L307" i="20"/>
  <c r="M307" i="20"/>
  <c r="N307" i="20"/>
  <c r="O307" i="20"/>
  <c r="Q307" i="20"/>
  <c r="T307" i="20"/>
  <c r="U307" i="20"/>
  <c r="AA307" i="20"/>
  <c r="AB307" i="20"/>
  <c r="AG307" i="20"/>
  <c r="A308" i="20"/>
  <c r="B308" i="20"/>
  <c r="C308" i="20"/>
  <c r="D308" i="20"/>
  <c r="E308" i="20"/>
  <c r="F308" i="20"/>
  <c r="G308" i="20"/>
  <c r="H308" i="20"/>
  <c r="I308" i="20"/>
  <c r="K308" i="20"/>
  <c r="L308" i="20"/>
  <c r="M308" i="20"/>
  <c r="N308" i="20"/>
  <c r="O308" i="20"/>
  <c r="Q308" i="20"/>
  <c r="T308" i="20"/>
  <c r="U308" i="20"/>
  <c r="AB308" i="20"/>
  <c r="AG308" i="20"/>
  <c r="A309" i="20"/>
  <c r="B309" i="20"/>
  <c r="C309" i="20"/>
  <c r="D309" i="20"/>
  <c r="E309" i="20"/>
  <c r="F309" i="20"/>
  <c r="G309" i="20"/>
  <c r="H309" i="20"/>
  <c r="I309" i="20"/>
  <c r="K309" i="20"/>
  <c r="L309" i="20"/>
  <c r="M309" i="20"/>
  <c r="N309" i="20"/>
  <c r="O309" i="20"/>
  <c r="Q309" i="20"/>
  <c r="T309" i="20"/>
  <c r="U309" i="20"/>
  <c r="AB309" i="20"/>
  <c r="AG309" i="20"/>
  <c r="A310" i="20"/>
  <c r="B310" i="20"/>
  <c r="C310" i="20"/>
  <c r="D310" i="20"/>
  <c r="E310" i="20"/>
  <c r="F310" i="20"/>
  <c r="G310" i="20"/>
  <c r="H310" i="20"/>
  <c r="I310" i="20"/>
  <c r="K310" i="20"/>
  <c r="L310" i="20"/>
  <c r="M310" i="20"/>
  <c r="N310" i="20"/>
  <c r="O310" i="20"/>
  <c r="Q310" i="20"/>
  <c r="T310" i="20"/>
  <c r="U310" i="20"/>
  <c r="AG310" i="20"/>
  <c r="A311" i="20"/>
  <c r="B311" i="20"/>
  <c r="C311" i="20"/>
  <c r="D311" i="20"/>
  <c r="E311" i="20"/>
  <c r="F311" i="20"/>
  <c r="G311" i="20"/>
  <c r="H311" i="20"/>
  <c r="I311" i="20"/>
  <c r="K311" i="20"/>
  <c r="L311" i="20"/>
  <c r="M311" i="20"/>
  <c r="N311" i="20"/>
  <c r="O311" i="20"/>
  <c r="Q311" i="20"/>
  <c r="T311" i="20"/>
  <c r="U311" i="20"/>
  <c r="AB311" i="20"/>
  <c r="AD311" i="20"/>
  <c r="AG311" i="20"/>
  <c r="A312" i="20"/>
  <c r="B312" i="20"/>
  <c r="C312" i="20"/>
  <c r="D312" i="20"/>
  <c r="E312" i="20"/>
  <c r="F312" i="20"/>
  <c r="G312" i="20"/>
  <c r="H312" i="20"/>
  <c r="I312" i="20"/>
  <c r="K312" i="20"/>
  <c r="L312" i="20"/>
  <c r="M312" i="20"/>
  <c r="N312" i="20"/>
  <c r="O312" i="20"/>
  <c r="Q312" i="20"/>
  <c r="T312" i="20"/>
  <c r="U312" i="20"/>
  <c r="AG312" i="20"/>
  <c r="A313" i="20"/>
  <c r="B313" i="20"/>
  <c r="C313" i="20"/>
  <c r="D313" i="20"/>
  <c r="E313" i="20"/>
  <c r="F313" i="20"/>
  <c r="G313" i="20"/>
  <c r="H313" i="20"/>
  <c r="I313" i="20"/>
  <c r="K313" i="20"/>
  <c r="L313" i="20"/>
  <c r="M313" i="20"/>
  <c r="N313" i="20"/>
  <c r="O313" i="20"/>
  <c r="Q313" i="20"/>
  <c r="T313" i="20"/>
  <c r="U313" i="20"/>
  <c r="AG313" i="20"/>
  <c r="A314" i="20"/>
  <c r="B314" i="20"/>
  <c r="C314" i="20"/>
  <c r="D314" i="20"/>
  <c r="E314" i="20"/>
  <c r="F314" i="20"/>
  <c r="G314" i="20"/>
  <c r="H314" i="20"/>
  <c r="I314" i="20"/>
  <c r="K314" i="20"/>
  <c r="L314" i="20"/>
  <c r="M314" i="20"/>
  <c r="N314" i="20"/>
  <c r="O314" i="20"/>
  <c r="Q314" i="20"/>
  <c r="T314" i="20"/>
  <c r="U314" i="20"/>
  <c r="AG314" i="20"/>
  <c r="A315" i="20"/>
  <c r="B315" i="20"/>
  <c r="C315" i="20"/>
  <c r="D315" i="20"/>
  <c r="E315" i="20"/>
  <c r="F315" i="20"/>
  <c r="G315" i="20"/>
  <c r="H315" i="20"/>
  <c r="I315" i="20"/>
  <c r="K315" i="20"/>
  <c r="L315" i="20"/>
  <c r="M315" i="20"/>
  <c r="N315" i="20"/>
  <c r="O315" i="20"/>
  <c r="Q315" i="20"/>
  <c r="T315" i="20"/>
  <c r="U315" i="20"/>
  <c r="AD315" i="20"/>
  <c r="AG315" i="20"/>
  <c r="A316" i="20"/>
  <c r="B316" i="20"/>
  <c r="C316" i="20"/>
  <c r="D316" i="20"/>
  <c r="E316" i="20"/>
  <c r="F316" i="20"/>
  <c r="G316" i="20"/>
  <c r="H316" i="20"/>
  <c r="I316" i="20"/>
  <c r="K316" i="20"/>
  <c r="L316" i="20"/>
  <c r="M316" i="20"/>
  <c r="N316" i="20"/>
  <c r="O316" i="20"/>
  <c r="Q316" i="20"/>
  <c r="T316" i="20"/>
  <c r="U316" i="20"/>
  <c r="AA316" i="20"/>
  <c r="AG316" i="20"/>
  <c r="A317" i="20"/>
  <c r="B317" i="20"/>
  <c r="C317" i="20"/>
  <c r="D317" i="20"/>
  <c r="E317" i="20"/>
  <c r="F317" i="20"/>
  <c r="G317" i="20"/>
  <c r="H317" i="20"/>
  <c r="I317" i="20"/>
  <c r="K317" i="20"/>
  <c r="L317" i="20"/>
  <c r="M317" i="20"/>
  <c r="N317" i="20"/>
  <c r="O317" i="20"/>
  <c r="Q317" i="20"/>
  <c r="T317" i="20"/>
  <c r="U317" i="20"/>
  <c r="AG317" i="20"/>
  <c r="A318" i="20"/>
  <c r="B318" i="20"/>
  <c r="C318" i="20"/>
  <c r="D318" i="20"/>
  <c r="E318" i="20"/>
  <c r="F318" i="20"/>
  <c r="G318" i="20"/>
  <c r="H318" i="20"/>
  <c r="I318" i="20"/>
  <c r="K318" i="20"/>
  <c r="L318" i="20"/>
  <c r="M318" i="20"/>
  <c r="N318" i="20"/>
  <c r="O318" i="20"/>
  <c r="Q318" i="20"/>
  <c r="T318" i="20"/>
  <c r="U318" i="20"/>
  <c r="AA318" i="20"/>
  <c r="AG318" i="20"/>
  <c r="A319" i="20"/>
  <c r="B319" i="20"/>
  <c r="C319" i="20"/>
  <c r="D319" i="20"/>
  <c r="E319" i="20"/>
  <c r="F319" i="20"/>
  <c r="G319" i="20"/>
  <c r="H319" i="20"/>
  <c r="I319" i="20"/>
  <c r="K319" i="20"/>
  <c r="L319" i="20"/>
  <c r="M319" i="20"/>
  <c r="N319" i="20"/>
  <c r="O319" i="20"/>
  <c r="Q319" i="20"/>
  <c r="T319" i="20"/>
  <c r="U319" i="20"/>
  <c r="AA319" i="20"/>
  <c r="AG319" i="20"/>
  <c r="A320" i="20"/>
  <c r="B320" i="20"/>
  <c r="C320" i="20"/>
  <c r="D320" i="20"/>
  <c r="E320" i="20"/>
  <c r="F320" i="20"/>
  <c r="G320" i="20"/>
  <c r="H320" i="20"/>
  <c r="I320" i="20"/>
  <c r="K320" i="20"/>
  <c r="L320" i="20"/>
  <c r="M320" i="20"/>
  <c r="N320" i="20"/>
  <c r="O320" i="20"/>
  <c r="Q320" i="20"/>
  <c r="T320" i="20"/>
  <c r="U320" i="20"/>
  <c r="AA320" i="20"/>
  <c r="AB320" i="20"/>
  <c r="AG320" i="20"/>
  <c r="A321" i="20"/>
  <c r="B321" i="20"/>
  <c r="C321" i="20"/>
  <c r="D321" i="20"/>
  <c r="E321" i="20"/>
  <c r="F321" i="20"/>
  <c r="G321" i="20"/>
  <c r="H321" i="20"/>
  <c r="I321" i="20"/>
  <c r="K321" i="20"/>
  <c r="L321" i="20"/>
  <c r="M321" i="20"/>
  <c r="N321" i="20"/>
  <c r="O321" i="20"/>
  <c r="Q321" i="20"/>
  <c r="T321" i="20"/>
  <c r="U321" i="20"/>
  <c r="AB321" i="20"/>
  <c r="AG321" i="20"/>
  <c r="A322" i="20"/>
  <c r="B322" i="20"/>
  <c r="C322" i="20"/>
  <c r="D322" i="20"/>
  <c r="E322" i="20"/>
  <c r="F322" i="20"/>
  <c r="G322" i="20"/>
  <c r="H322" i="20"/>
  <c r="I322" i="20"/>
  <c r="K322" i="20"/>
  <c r="L322" i="20"/>
  <c r="M322" i="20"/>
  <c r="N322" i="20"/>
  <c r="O322" i="20"/>
  <c r="Q322" i="20"/>
  <c r="T322" i="20"/>
  <c r="U322" i="20"/>
  <c r="AA322" i="20"/>
  <c r="AG322" i="20"/>
  <c r="A323" i="20"/>
  <c r="B323" i="20"/>
  <c r="C323" i="20"/>
  <c r="D323" i="20"/>
  <c r="E323" i="20"/>
  <c r="F323" i="20"/>
  <c r="G323" i="20"/>
  <c r="H323" i="20"/>
  <c r="I323" i="20"/>
  <c r="K323" i="20"/>
  <c r="L323" i="20"/>
  <c r="M323" i="20"/>
  <c r="N323" i="20"/>
  <c r="O323" i="20"/>
  <c r="Q323" i="20"/>
  <c r="T323" i="20"/>
  <c r="U323" i="20"/>
  <c r="AA323" i="20"/>
  <c r="AD323" i="20"/>
  <c r="AG323" i="20"/>
  <c r="A324" i="20"/>
  <c r="B324" i="20"/>
  <c r="C324" i="20"/>
  <c r="D324" i="20"/>
  <c r="E324" i="20"/>
  <c r="F324" i="20"/>
  <c r="G324" i="20"/>
  <c r="H324" i="20"/>
  <c r="I324" i="20"/>
  <c r="K324" i="20"/>
  <c r="L324" i="20"/>
  <c r="M324" i="20"/>
  <c r="N324" i="20"/>
  <c r="O324" i="20"/>
  <c r="Q324" i="20"/>
  <c r="T324" i="20"/>
  <c r="U324" i="20"/>
  <c r="AA324" i="20"/>
  <c r="AB324" i="20"/>
  <c r="AG324" i="20"/>
  <c r="A325" i="20"/>
  <c r="B325" i="20"/>
  <c r="C325" i="20"/>
  <c r="D325" i="20"/>
  <c r="E325" i="20"/>
  <c r="F325" i="20"/>
  <c r="G325" i="20"/>
  <c r="H325" i="20"/>
  <c r="I325" i="20"/>
  <c r="K325" i="20"/>
  <c r="L325" i="20"/>
  <c r="M325" i="20"/>
  <c r="N325" i="20"/>
  <c r="O325" i="20"/>
  <c r="Q325" i="20"/>
  <c r="T325" i="20"/>
  <c r="U325" i="20"/>
  <c r="AB325" i="20"/>
  <c r="AG325" i="20"/>
  <c r="A326" i="20"/>
  <c r="B326" i="20"/>
  <c r="C326" i="20"/>
  <c r="D326" i="20"/>
  <c r="E326" i="20"/>
  <c r="F326" i="20"/>
  <c r="G326" i="20"/>
  <c r="H326" i="20"/>
  <c r="I326" i="20"/>
  <c r="K326" i="20"/>
  <c r="L326" i="20"/>
  <c r="M326" i="20"/>
  <c r="N326" i="20"/>
  <c r="O326" i="20"/>
  <c r="Q326" i="20"/>
  <c r="T326" i="20"/>
  <c r="U326" i="20"/>
  <c r="AG326" i="20"/>
  <c r="A327" i="20"/>
  <c r="B327" i="20"/>
  <c r="C327" i="20"/>
  <c r="D327" i="20"/>
  <c r="E327" i="20"/>
  <c r="F327" i="20"/>
  <c r="G327" i="20"/>
  <c r="H327" i="20"/>
  <c r="I327" i="20"/>
  <c r="K327" i="20"/>
  <c r="L327" i="20"/>
  <c r="M327" i="20"/>
  <c r="N327" i="20"/>
  <c r="O327" i="20"/>
  <c r="Q327" i="20"/>
  <c r="T327" i="20"/>
  <c r="U327" i="20"/>
  <c r="AA327" i="20"/>
  <c r="AD327" i="20"/>
  <c r="AG327" i="20"/>
  <c r="A328" i="20"/>
  <c r="B328" i="20"/>
  <c r="C328" i="20"/>
  <c r="D328" i="20"/>
  <c r="E328" i="20"/>
  <c r="F328" i="20"/>
  <c r="G328" i="20"/>
  <c r="H328" i="20"/>
  <c r="I328" i="20"/>
  <c r="K328" i="20"/>
  <c r="L328" i="20"/>
  <c r="M328" i="20"/>
  <c r="N328" i="20"/>
  <c r="O328" i="20"/>
  <c r="Q328" i="20"/>
  <c r="T328" i="20"/>
  <c r="U328" i="20"/>
  <c r="AA328" i="20"/>
  <c r="AB328" i="20"/>
  <c r="AG328" i="20"/>
  <c r="A329" i="20"/>
  <c r="B329" i="20"/>
  <c r="C329" i="20"/>
  <c r="D329" i="20"/>
  <c r="E329" i="20"/>
  <c r="F329" i="20"/>
  <c r="G329" i="20"/>
  <c r="H329" i="20"/>
  <c r="I329" i="20"/>
  <c r="K329" i="20"/>
  <c r="L329" i="20"/>
  <c r="M329" i="20"/>
  <c r="N329" i="20"/>
  <c r="O329" i="20"/>
  <c r="Q329" i="20"/>
  <c r="T329" i="20"/>
  <c r="U329" i="20"/>
  <c r="AB329" i="20"/>
  <c r="AG329" i="20"/>
  <c r="A330" i="20"/>
  <c r="B330" i="20"/>
  <c r="C330" i="20"/>
  <c r="D330" i="20"/>
  <c r="E330" i="20"/>
  <c r="F330" i="20"/>
  <c r="G330" i="20"/>
  <c r="H330" i="20"/>
  <c r="I330" i="20"/>
  <c r="K330" i="20"/>
  <c r="L330" i="20"/>
  <c r="M330" i="20"/>
  <c r="N330" i="20"/>
  <c r="O330" i="20"/>
  <c r="Q330" i="20"/>
  <c r="T330" i="20"/>
  <c r="U330" i="20"/>
  <c r="AG330" i="20"/>
  <c r="A331" i="20"/>
  <c r="B331" i="20"/>
  <c r="C331" i="20"/>
  <c r="D331" i="20"/>
  <c r="E331" i="20"/>
  <c r="F331" i="20"/>
  <c r="G331" i="20"/>
  <c r="H331" i="20"/>
  <c r="I331" i="20"/>
  <c r="K331" i="20"/>
  <c r="L331" i="20"/>
  <c r="M331" i="20"/>
  <c r="N331" i="20"/>
  <c r="O331" i="20"/>
  <c r="Q331" i="20"/>
  <c r="T331" i="20"/>
  <c r="U331" i="20"/>
  <c r="AA331" i="20"/>
  <c r="AD331" i="20"/>
  <c r="AG331" i="20"/>
  <c r="A332" i="20"/>
  <c r="B332" i="20"/>
  <c r="C332" i="20"/>
  <c r="D332" i="20"/>
  <c r="E332" i="20"/>
  <c r="F332" i="20"/>
  <c r="G332" i="20"/>
  <c r="H332" i="20"/>
  <c r="I332" i="20"/>
  <c r="K332" i="20"/>
  <c r="L332" i="20"/>
  <c r="M332" i="20"/>
  <c r="N332" i="20"/>
  <c r="O332" i="20"/>
  <c r="Q332" i="20"/>
  <c r="T332" i="20"/>
  <c r="U332" i="20"/>
  <c r="AA332" i="20"/>
  <c r="AB332" i="20"/>
  <c r="AG332" i="20"/>
  <c r="A333" i="20"/>
  <c r="B333" i="20"/>
  <c r="C333" i="20"/>
  <c r="D333" i="20"/>
  <c r="E333" i="20"/>
  <c r="F333" i="20"/>
  <c r="G333" i="20"/>
  <c r="H333" i="20"/>
  <c r="I333" i="20"/>
  <c r="K333" i="20"/>
  <c r="L333" i="20"/>
  <c r="M333" i="20"/>
  <c r="N333" i="20"/>
  <c r="O333" i="20"/>
  <c r="Q333" i="20"/>
  <c r="T333" i="20"/>
  <c r="U333" i="20"/>
  <c r="AB333" i="20"/>
  <c r="AG333" i="20"/>
  <c r="A334" i="20"/>
  <c r="B334" i="20"/>
  <c r="C334" i="20"/>
  <c r="D334" i="20"/>
  <c r="E334" i="20"/>
  <c r="F334" i="20"/>
  <c r="G334" i="20"/>
  <c r="H334" i="20"/>
  <c r="I334" i="20"/>
  <c r="K334" i="20"/>
  <c r="L334" i="20"/>
  <c r="M334" i="20"/>
  <c r="N334" i="20"/>
  <c r="O334" i="20"/>
  <c r="Q334" i="20"/>
  <c r="T334" i="20"/>
  <c r="U334" i="20"/>
  <c r="AG334" i="20"/>
  <c r="A335" i="20"/>
  <c r="B335" i="20"/>
  <c r="C335" i="20"/>
  <c r="D335" i="20"/>
  <c r="E335" i="20"/>
  <c r="F335" i="20"/>
  <c r="G335" i="20"/>
  <c r="H335" i="20"/>
  <c r="I335" i="20"/>
  <c r="K335" i="20"/>
  <c r="L335" i="20"/>
  <c r="M335" i="20"/>
  <c r="N335" i="20"/>
  <c r="O335" i="20"/>
  <c r="Q335" i="20"/>
  <c r="T335" i="20"/>
  <c r="U335" i="20"/>
  <c r="AA335" i="20"/>
  <c r="AD335" i="20"/>
  <c r="AG335" i="20"/>
  <c r="A336" i="20"/>
  <c r="B336" i="20"/>
  <c r="C336" i="20"/>
  <c r="D336" i="20"/>
  <c r="E336" i="20"/>
  <c r="F336" i="20"/>
  <c r="G336" i="20"/>
  <c r="H336" i="20"/>
  <c r="I336" i="20"/>
  <c r="K336" i="20"/>
  <c r="L336" i="20"/>
  <c r="M336" i="20"/>
  <c r="N336" i="20"/>
  <c r="O336" i="20"/>
  <c r="Q336" i="20"/>
  <c r="T336" i="20"/>
  <c r="U336" i="20"/>
  <c r="AA336" i="20"/>
  <c r="AB336" i="20"/>
  <c r="AG336" i="20"/>
  <c r="A337" i="20"/>
  <c r="B337" i="20"/>
  <c r="C337" i="20"/>
  <c r="D337" i="20"/>
  <c r="E337" i="20"/>
  <c r="F337" i="20"/>
  <c r="G337" i="20"/>
  <c r="H337" i="20"/>
  <c r="I337" i="20"/>
  <c r="K337" i="20"/>
  <c r="L337" i="20"/>
  <c r="M337" i="20"/>
  <c r="N337" i="20"/>
  <c r="O337" i="20"/>
  <c r="Q337" i="20"/>
  <c r="T337" i="20"/>
  <c r="U337" i="20"/>
  <c r="AB337" i="20"/>
  <c r="AG337" i="20"/>
  <c r="A338" i="20"/>
  <c r="B338" i="20"/>
  <c r="C338" i="20"/>
  <c r="D338" i="20"/>
  <c r="E338" i="20"/>
  <c r="F338" i="20"/>
  <c r="G338" i="20"/>
  <c r="H338" i="20"/>
  <c r="I338" i="20"/>
  <c r="K338" i="20"/>
  <c r="L338" i="20"/>
  <c r="M338" i="20"/>
  <c r="N338" i="20"/>
  <c r="O338" i="20"/>
  <c r="Q338" i="20"/>
  <c r="T338" i="20"/>
  <c r="U338" i="20"/>
  <c r="AG338" i="20"/>
  <c r="A339" i="20"/>
  <c r="B339" i="20"/>
  <c r="C339" i="20"/>
  <c r="D339" i="20"/>
  <c r="E339" i="20"/>
  <c r="F339" i="20"/>
  <c r="G339" i="20"/>
  <c r="H339" i="20"/>
  <c r="I339" i="20"/>
  <c r="K339" i="20"/>
  <c r="L339" i="20"/>
  <c r="M339" i="20"/>
  <c r="N339" i="20"/>
  <c r="O339" i="20"/>
  <c r="Q339" i="20"/>
  <c r="T339" i="20"/>
  <c r="U339" i="20"/>
  <c r="AA339" i="20"/>
  <c r="AD339" i="20"/>
  <c r="AG339" i="20"/>
  <c r="A340" i="20"/>
  <c r="B340" i="20"/>
  <c r="C340" i="20"/>
  <c r="D340" i="20"/>
  <c r="E340" i="20"/>
  <c r="F340" i="20"/>
  <c r="G340" i="20"/>
  <c r="H340" i="20"/>
  <c r="I340" i="20"/>
  <c r="K340" i="20"/>
  <c r="L340" i="20"/>
  <c r="M340" i="20"/>
  <c r="N340" i="20"/>
  <c r="O340" i="20"/>
  <c r="Q340" i="20"/>
  <c r="T340" i="20"/>
  <c r="U340" i="20"/>
  <c r="AA340" i="20"/>
  <c r="AB340" i="20"/>
  <c r="AG340" i="20"/>
  <c r="A341" i="20"/>
  <c r="B341" i="20"/>
  <c r="C341" i="20"/>
  <c r="D341" i="20"/>
  <c r="E341" i="20"/>
  <c r="F341" i="20"/>
  <c r="G341" i="20"/>
  <c r="H341" i="20"/>
  <c r="I341" i="20"/>
  <c r="K341" i="20"/>
  <c r="L341" i="20"/>
  <c r="M341" i="20"/>
  <c r="N341" i="20"/>
  <c r="O341" i="20"/>
  <c r="Q341" i="20"/>
  <c r="T341" i="20"/>
  <c r="U341" i="20"/>
  <c r="AB341" i="20"/>
  <c r="AG341" i="20"/>
  <c r="A342" i="20"/>
  <c r="B342" i="20"/>
  <c r="C342" i="20"/>
  <c r="D342" i="20"/>
  <c r="E342" i="20"/>
  <c r="F342" i="20"/>
  <c r="G342" i="20"/>
  <c r="H342" i="20"/>
  <c r="I342" i="20"/>
  <c r="K342" i="20"/>
  <c r="L342" i="20"/>
  <c r="M342" i="20"/>
  <c r="N342" i="20"/>
  <c r="O342" i="20"/>
  <c r="Q342" i="20"/>
  <c r="T342" i="20"/>
  <c r="U342" i="20"/>
  <c r="AG342" i="20"/>
  <c r="A343" i="20"/>
  <c r="B343" i="20"/>
  <c r="C343" i="20"/>
  <c r="D343" i="20"/>
  <c r="E343" i="20"/>
  <c r="F343" i="20"/>
  <c r="G343" i="20"/>
  <c r="H343" i="20"/>
  <c r="I343" i="20"/>
  <c r="K343" i="20"/>
  <c r="L343" i="20"/>
  <c r="M343" i="20"/>
  <c r="N343" i="20"/>
  <c r="O343" i="20"/>
  <c r="Q343" i="20"/>
  <c r="T343" i="20"/>
  <c r="U343" i="20"/>
  <c r="AA343" i="20"/>
  <c r="AD343" i="20"/>
  <c r="AG343" i="20"/>
  <c r="A344" i="20"/>
  <c r="B344" i="20"/>
  <c r="C344" i="20"/>
  <c r="D344" i="20"/>
  <c r="E344" i="20"/>
  <c r="F344" i="20"/>
  <c r="G344" i="20"/>
  <c r="H344" i="20"/>
  <c r="I344" i="20"/>
  <c r="K344" i="20"/>
  <c r="L344" i="20"/>
  <c r="M344" i="20"/>
  <c r="N344" i="20"/>
  <c r="O344" i="20"/>
  <c r="Q344" i="20"/>
  <c r="T344" i="20"/>
  <c r="U344" i="20"/>
  <c r="AA344" i="20"/>
  <c r="AB344" i="20"/>
  <c r="AG344" i="20"/>
  <c r="A345" i="20"/>
  <c r="B345" i="20"/>
  <c r="C345" i="20"/>
  <c r="D345" i="20"/>
  <c r="E345" i="20"/>
  <c r="F345" i="20"/>
  <c r="G345" i="20"/>
  <c r="H345" i="20"/>
  <c r="I345" i="20"/>
  <c r="K345" i="20"/>
  <c r="L345" i="20"/>
  <c r="M345" i="20"/>
  <c r="N345" i="20"/>
  <c r="O345" i="20"/>
  <c r="Q345" i="20"/>
  <c r="T345" i="20"/>
  <c r="U345" i="20"/>
  <c r="AB345" i="20"/>
  <c r="AG345" i="20"/>
  <c r="B2" i="20"/>
  <c r="C2" i="20"/>
  <c r="D2" i="20"/>
  <c r="E2" i="20"/>
  <c r="F2" i="20"/>
  <c r="G2" i="20"/>
  <c r="H2" i="20"/>
  <c r="I2" i="20"/>
  <c r="K2" i="20"/>
  <c r="L2" i="20"/>
  <c r="M2" i="20"/>
  <c r="N2" i="20"/>
  <c r="O2" i="20"/>
  <c r="Q2" i="20"/>
  <c r="T2" i="20"/>
  <c r="U2" i="20"/>
  <c r="AA2" i="20"/>
  <c r="AG2" i="20"/>
  <c r="AG21" i="12"/>
  <c r="AD3" i="20" s="1"/>
  <c r="AG22" i="12"/>
  <c r="AD4" i="20" s="1"/>
  <c r="AG23" i="12"/>
  <c r="AD5" i="20" s="1"/>
  <c r="AG24" i="12"/>
  <c r="AD6" i="20" s="1"/>
  <c r="AG25" i="12"/>
  <c r="AD7" i="20" s="1"/>
  <c r="AG26" i="12"/>
  <c r="AD8" i="20" s="1"/>
  <c r="AG27" i="12"/>
  <c r="AD9" i="20" s="1"/>
  <c r="AG28" i="12"/>
  <c r="AD10" i="20" s="1"/>
  <c r="AG29" i="12"/>
  <c r="AD11" i="20" s="1"/>
  <c r="AG30" i="12"/>
  <c r="AD12" i="20" s="1"/>
  <c r="AG31" i="12"/>
  <c r="AD13" i="20" s="1"/>
  <c r="AG32" i="12"/>
  <c r="AD14" i="20" s="1"/>
  <c r="AG33" i="12"/>
  <c r="AD15" i="20" s="1"/>
  <c r="AG34" i="12"/>
  <c r="AD16" i="20" s="1"/>
  <c r="AG35" i="12"/>
  <c r="AD17" i="20" s="1"/>
  <c r="AG36" i="12"/>
  <c r="AD18" i="20" s="1"/>
  <c r="AG37" i="12"/>
  <c r="AD19" i="20" s="1"/>
  <c r="AG38" i="12"/>
  <c r="AD20" i="20" s="1"/>
  <c r="AG39" i="12"/>
  <c r="AD21" i="20" s="1"/>
  <c r="AG40" i="12"/>
  <c r="AD22" i="20" s="1"/>
  <c r="AG41" i="12"/>
  <c r="AD23" i="20" s="1"/>
  <c r="AG42" i="12"/>
  <c r="AD24" i="20" s="1"/>
  <c r="AG43" i="12"/>
  <c r="AD25" i="20" s="1"/>
  <c r="AG44" i="12"/>
  <c r="AD26" i="20" s="1"/>
  <c r="AG45" i="12"/>
  <c r="AD27" i="20" s="1"/>
  <c r="AG46" i="12"/>
  <c r="AD28" i="20" s="1"/>
  <c r="AG47" i="12"/>
  <c r="AD29" i="20" s="1"/>
  <c r="AG48" i="12"/>
  <c r="AD30" i="20" s="1"/>
  <c r="AG49" i="12"/>
  <c r="AD31" i="20" s="1"/>
  <c r="AG50" i="12"/>
  <c r="AD32" i="20" s="1"/>
  <c r="AG51" i="12"/>
  <c r="AD33" i="20" s="1"/>
  <c r="AG52" i="12"/>
  <c r="AD34" i="20" s="1"/>
  <c r="AG53" i="12"/>
  <c r="AD35" i="20" s="1"/>
  <c r="AG54" i="12"/>
  <c r="AD36" i="20" s="1"/>
  <c r="AG55" i="12"/>
  <c r="AD37" i="20" s="1"/>
  <c r="AG56" i="12"/>
  <c r="AD38" i="20" s="1"/>
  <c r="AG57" i="12"/>
  <c r="AD39" i="20" s="1"/>
  <c r="AG58" i="12"/>
  <c r="AD40" i="20" s="1"/>
  <c r="AG59" i="12"/>
  <c r="AD41" i="20" s="1"/>
  <c r="AG60" i="12"/>
  <c r="AD42" i="20" s="1"/>
  <c r="AG61" i="12"/>
  <c r="AD43" i="20" s="1"/>
  <c r="AG62" i="12"/>
  <c r="AD44" i="20" s="1"/>
  <c r="AG63" i="12"/>
  <c r="AD45" i="20" s="1"/>
  <c r="AG64" i="12"/>
  <c r="AD46" i="20" s="1"/>
  <c r="AG65" i="12"/>
  <c r="AD47" i="20" s="1"/>
  <c r="AG66" i="12"/>
  <c r="AD48" i="20" s="1"/>
  <c r="AG67" i="12"/>
  <c r="AD49" i="20" s="1"/>
  <c r="AG68" i="12"/>
  <c r="AD50" i="20" s="1"/>
  <c r="AG69" i="12"/>
  <c r="AD51" i="20" s="1"/>
  <c r="AG70" i="12"/>
  <c r="AD52" i="20" s="1"/>
  <c r="AG71" i="12"/>
  <c r="AD53" i="20" s="1"/>
  <c r="AG72" i="12"/>
  <c r="AD54" i="20" s="1"/>
  <c r="AG73" i="12"/>
  <c r="AD55" i="20" s="1"/>
  <c r="AG74" i="12"/>
  <c r="AD56" i="20" s="1"/>
  <c r="AG75" i="12"/>
  <c r="AD57" i="20" s="1"/>
  <c r="AG76" i="12"/>
  <c r="AD58" i="20" s="1"/>
  <c r="AG77" i="12"/>
  <c r="AD59" i="20" s="1"/>
  <c r="AG78" i="12"/>
  <c r="AD60" i="20" s="1"/>
  <c r="AG79" i="12"/>
  <c r="AD61" i="20" s="1"/>
  <c r="AG80" i="12"/>
  <c r="AD62" i="20" s="1"/>
  <c r="AG81" i="12"/>
  <c r="AD63" i="20" s="1"/>
  <c r="AG82" i="12"/>
  <c r="AD64" i="20" s="1"/>
  <c r="AG83" i="12"/>
  <c r="AD65" i="20" s="1"/>
  <c r="AG84" i="12"/>
  <c r="AD66" i="20" s="1"/>
  <c r="AG85" i="12"/>
  <c r="AD67" i="20" s="1"/>
  <c r="AG86" i="12"/>
  <c r="AD68" i="20" s="1"/>
  <c r="AG87" i="12"/>
  <c r="AD69" i="20" s="1"/>
  <c r="AG88" i="12"/>
  <c r="AD70" i="20" s="1"/>
  <c r="AG89" i="12"/>
  <c r="AD71" i="20" s="1"/>
  <c r="AG90" i="12"/>
  <c r="AD72" i="20" s="1"/>
  <c r="AG91" i="12"/>
  <c r="AD73" i="20" s="1"/>
  <c r="AG92" i="12"/>
  <c r="AD74" i="20" s="1"/>
  <c r="AG93" i="12"/>
  <c r="AD75" i="20" s="1"/>
  <c r="AG94" i="12"/>
  <c r="AD76" i="20" s="1"/>
  <c r="AG95" i="12"/>
  <c r="AD77" i="20" s="1"/>
  <c r="AG96" i="12"/>
  <c r="AD78" i="20" s="1"/>
  <c r="AG97" i="12"/>
  <c r="AD79" i="20" s="1"/>
  <c r="AG98" i="12"/>
  <c r="AD80" i="20" s="1"/>
  <c r="AG99" i="12"/>
  <c r="AD81" i="20" s="1"/>
  <c r="AG100" i="12"/>
  <c r="AD82" i="20" s="1"/>
  <c r="AG101" i="12"/>
  <c r="AD83" i="20" s="1"/>
  <c r="AG102" i="12"/>
  <c r="AD84" i="20" s="1"/>
  <c r="AG103" i="12"/>
  <c r="AD85" i="20" s="1"/>
  <c r="AG104" i="12"/>
  <c r="AD86" i="20" s="1"/>
  <c r="AG105" i="12"/>
  <c r="AD87" i="20" s="1"/>
  <c r="AG106" i="12"/>
  <c r="AD88" i="20" s="1"/>
  <c r="AG107" i="12"/>
  <c r="AD89" i="20" s="1"/>
  <c r="AG108" i="12"/>
  <c r="AD90" i="20" s="1"/>
  <c r="AG109" i="12"/>
  <c r="AD91" i="20" s="1"/>
  <c r="AG110" i="12"/>
  <c r="AD92" i="20" s="1"/>
  <c r="AG111" i="12"/>
  <c r="AD93" i="20" s="1"/>
  <c r="AG112" i="12"/>
  <c r="AD94" i="20" s="1"/>
  <c r="AG113" i="12"/>
  <c r="AD95" i="20" s="1"/>
  <c r="AG114" i="12"/>
  <c r="AD96" i="20" s="1"/>
  <c r="AG115" i="12"/>
  <c r="AD97" i="20" s="1"/>
  <c r="AG116" i="12"/>
  <c r="AD98" i="20" s="1"/>
  <c r="AG117" i="12"/>
  <c r="AD99" i="20" s="1"/>
  <c r="AG118" i="12"/>
  <c r="AD100" i="20" s="1"/>
  <c r="AG119" i="12"/>
  <c r="AD101" i="20" s="1"/>
  <c r="AG120" i="12"/>
  <c r="AD102" i="20" s="1"/>
  <c r="AG121" i="12"/>
  <c r="AD103" i="20" s="1"/>
  <c r="AG122" i="12"/>
  <c r="AD104" i="20" s="1"/>
  <c r="AG123" i="12"/>
  <c r="AD105" i="20" s="1"/>
  <c r="AG124" i="12"/>
  <c r="AD106" i="20" s="1"/>
  <c r="AG125" i="12"/>
  <c r="AD107" i="20" s="1"/>
  <c r="AG126" i="12"/>
  <c r="AD108" i="20" s="1"/>
  <c r="AG127" i="12"/>
  <c r="AD109" i="20" s="1"/>
  <c r="AG128" i="12"/>
  <c r="AD110" i="20" s="1"/>
  <c r="AG129" i="12"/>
  <c r="AD111" i="20" s="1"/>
  <c r="AG130" i="12"/>
  <c r="AD112" i="20" s="1"/>
  <c r="AG131" i="12"/>
  <c r="AD113" i="20" s="1"/>
  <c r="AG132" i="12"/>
  <c r="AD114" i="20" s="1"/>
  <c r="AG133" i="12"/>
  <c r="AD115" i="20" s="1"/>
  <c r="AG134" i="12"/>
  <c r="AD116" i="20" s="1"/>
  <c r="AG135" i="12"/>
  <c r="AD117" i="20" s="1"/>
  <c r="AG136" i="12"/>
  <c r="AD118" i="20" s="1"/>
  <c r="AG137" i="12"/>
  <c r="AD119" i="20" s="1"/>
  <c r="AG138" i="12"/>
  <c r="AD120" i="20" s="1"/>
  <c r="AG139" i="12"/>
  <c r="AD121" i="20" s="1"/>
  <c r="AG140" i="12"/>
  <c r="AD122" i="20" s="1"/>
  <c r="AG141" i="12"/>
  <c r="AD123" i="20" s="1"/>
  <c r="AG142" i="12"/>
  <c r="AD124" i="20" s="1"/>
  <c r="AG143" i="12"/>
  <c r="AD125" i="20" s="1"/>
  <c r="AG144" i="12"/>
  <c r="AD126" i="20" s="1"/>
  <c r="AG145" i="12"/>
  <c r="AD127" i="20" s="1"/>
  <c r="AG146" i="12"/>
  <c r="AD128" i="20" s="1"/>
  <c r="AG147" i="12"/>
  <c r="AD129" i="20" s="1"/>
  <c r="AG148" i="12"/>
  <c r="AD130" i="20" s="1"/>
  <c r="AG149" i="12"/>
  <c r="AD131" i="20" s="1"/>
  <c r="AG150" i="12"/>
  <c r="AG151" i="12"/>
  <c r="AD133" i="20" s="1"/>
  <c r="AG152" i="12"/>
  <c r="AD134" i="20" s="1"/>
  <c r="AG153" i="12"/>
  <c r="AD135" i="20" s="1"/>
  <c r="AG154" i="12"/>
  <c r="AD136" i="20" s="1"/>
  <c r="AG155" i="12"/>
  <c r="AD137" i="20" s="1"/>
  <c r="AG156" i="12"/>
  <c r="AD138" i="20" s="1"/>
  <c r="AG157" i="12"/>
  <c r="AD139" i="20" s="1"/>
  <c r="AG158" i="12"/>
  <c r="AD140" i="20" s="1"/>
  <c r="AG159" i="12"/>
  <c r="AD141" i="20" s="1"/>
  <c r="AG160" i="12"/>
  <c r="AD142" i="20" s="1"/>
  <c r="AG161" i="12"/>
  <c r="AD143" i="20" s="1"/>
  <c r="AG162" i="12"/>
  <c r="AD144" i="20" s="1"/>
  <c r="AG163" i="12"/>
  <c r="AD145" i="20" s="1"/>
  <c r="AG164" i="12"/>
  <c r="AD146" i="20" s="1"/>
  <c r="AG165" i="12"/>
  <c r="AD147" i="20" s="1"/>
  <c r="AG166" i="12"/>
  <c r="AG167" i="12"/>
  <c r="AD149" i="20" s="1"/>
  <c r="AG168" i="12"/>
  <c r="AD150" i="20" s="1"/>
  <c r="AG169" i="12"/>
  <c r="AD151" i="20" s="1"/>
  <c r="AG170" i="12"/>
  <c r="AD152" i="20" s="1"/>
  <c r="AG171" i="12"/>
  <c r="AD153" i="20" s="1"/>
  <c r="AG172" i="12"/>
  <c r="AD154" i="20" s="1"/>
  <c r="AG173" i="12"/>
  <c r="AD155" i="20" s="1"/>
  <c r="AG174" i="12"/>
  <c r="AD156" i="20" s="1"/>
  <c r="AG175" i="12"/>
  <c r="AD157" i="20" s="1"/>
  <c r="AG176" i="12"/>
  <c r="AD158" i="20" s="1"/>
  <c r="AG177" i="12"/>
  <c r="AD159" i="20" s="1"/>
  <c r="AG178" i="12"/>
  <c r="AG179" i="12"/>
  <c r="AD161" i="20" s="1"/>
  <c r="AG180" i="12"/>
  <c r="AD162" i="20" s="1"/>
  <c r="AG181" i="12"/>
  <c r="AD163" i="20" s="1"/>
  <c r="AG182" i="12"/>
  <c r="AD164" i="20" s="1"/>
  <c r="AG183" i="12"/>
  <c r="AD165" i="20" s="1"/>
  <c r="AG184" i="12"/>
  <c r="AD166" i="20" s="1"/>
  <c r="AG185" i="12"/>
  <c r="AG186" i="12"/>
  <c r="AD168" i="20" s="1"/>
  <c r="AG187" i="12"/>
  <c r="AD169" i="20" s="1"/>
  <c r="AG188" i="12"/>
  <c r="AD170" i="20" s="1"/>
  <c r="AG189" i="12"/>
  <c r="AD171" i="20" s="1"/>
  <c r="AG190" i="12"/>
  <c r="AD172" i="20" s="1"/>
  <c r="AG191" i="12"/>
  <c r="AD173" i="20" s="1"/>
  <c r="AG192" i="12"/>
  <c r="AD174" i="20" s="1"/>
  <c r="AG193" i="12"/>
  <c r="AD175" i="20" s="1"/>
  <c r="AG194" i="12"/>
  <c r="AD176" i="20" s="1"/>
  <c r="AG195" i="12"/>
  <c r="AD177" i="20" s="1"/>
  <c r="AG196" i="12"/>
  <c r="AD178" i="20" s="1"/>
  <c r="AG197" i="12"/>
  <c r="AD179" i="20" s="1"/>
  <c r="AG198" i="12"/>
  <c r="AD180" i="20" s="1"/>
  <c r="AG199" i="12"/>
  <c r="AD181" i="20" s="1"/>
  <c r="AG200" i="12"/>
  <c r="AD182" i="20" s="1"/>
  <c r="AG201" i="12"/>
  <c r="AD183" i="20" s="1"/>
  <c r="AG202" i="12"/>
  <c r="AG203" i="12"/>
  <c r="AD185" i="20" s="1"/>
  <c r="AG204" i="12"/>
  <c r="AD186" i="20" s="1"/>
  <c r="AG205" i="12"/>
  <c r="AG206" i="12"/>
  <c r="AD188" i="20" s="1"/>
  <c r="AG207" i="12"/>
  <c r="AD189" i="20" s="1"/>
  <c r="AG208" i="12"/>
  <c r="AD190" i="20" s="1"/>
  <c r="AG209" i="12"/>
  <c r="AD191" i="20" s="1"/>
  <c r="AG210" i="12"/>
  <c r="AD192" i="20" s="1"/>
  <c r="AG211" i="12"/>
  <c r="AD193" i="20" s="1"/>
  <c r="AG212" i="12"/>
  <c r="AD194" i="20" s="1"/>
  <c r="AG213" i="12"/>
  <c r="AD195" i="20" s="1"/>
  <c r="AG214" i="12"/>
  <c r="AG215" i="12"/>
  <c r="AD197" i="20" s="1"/>
  <c r="AG216" i="12"/>
  <c r="AD198" i="20" s="1"/>
  <c r="AG217" i="12"/>
  <c r="AG218" i="12"/>
  <c r="AD200" i="20" s="1"/>
  <c r="AG219" i="12"/>
  <c r="AD201" i="20" s="1"/>
  <c r="AG220" i="12"/>
  <c r="AD202" i="20" s="1"/>
  <c r="AG221" i="12"/>
  <c r="AD203" i="20" s="1"/>
  <c r="AG222" i="12"/>
  <c r="AD204" i="20" s="1"/>
  <c r="AG223" i="12"/>
  <c r="AD205" i="20" s="1"/>
  <c r="AG224" i="12"/>
  <c r="AD206" i="20" s="1"/>
  <c r="AG225" i="12"/>
  <c r="AD207" i="20" s="1"/>
  <c r="AG226" i="12"/>
  <c r="AD208" i="20" s="1"/>
  <c r="AG227" i="12"/>
  <c r="AD209" i="20" s="1"/>
  <c r="AG228" i="12"/>
  <c r="AD210" i="20" s="1"/>
  <c r="AG229" i="12"/>
  <c r="AD211" i="20" s="1"/>
  <c r="AG230" i="12"/>
  <c r="AD212" i="20" s="1"/>
  <c r="AG231" i="12"/>
  <c r="AD213" i="20" s="1"/>
  <c r="AG232" i="12"/>
  <c r="AD214" i="20" s="1"/>
  <c r="AG233" i="12"/>
  <c r="AD215" i="20" s="1"/>
  <c r="AG234" i="12"/>
  <c r="AD216" i="20" s="1"/>
  <c r="AG235" i="12"/>
  <c r="AD217" i="20" s="1"/>
  <c r="AG236" i="12"/>
  <c r="AD218" i="20" s="1"/>
  <c r="AG237" i="12"/>
  <c r="AD219" i="20" s="1"/>
  <c r="AG238" i="12"/>
  <c r="AD220" i="20" s="1"/>
  <c r="AG239" i="12"/>
  <c r="AD221" i="20" s="1"/>
  <c r="AG240" i="12"/>
  <c r="AD222" i="20" s="1"/>
  <c r="AG241" i="12"/>
  <c r="AD223" i="20" s="1"/>
  <c r="AG242" i="12"/>
  <c r="AD224" i="20" s="1"/>
  <c r="AG243" i="12"/>
  <c r="AD225" i="20" s="1"/>
  <c r="AG244" i="12"/>
  <c r="AD226" i="20" s="1"/>
  <c r="AG245" i="12"/>
  <c r="AD227" i="20" s="1"/>
  <c r="AG246" i="12"/>
  <c r="AD228" i="20" s="1"/>
  <c r="AG247" i="12"/>
  <c r="AD229" i="20" s="1"/>
  <c r="AG248" i="12"/>
  <c r="AD230" i="20" s="1"/>
  <c r="AG249" i="12"/>
  <c r="AD231" i="20" s="1"/>
  <c r="AG250" i="12"/>
  <c r="AD232" i="20" s="1"/>
  <c r="AG251" i="12"/>
  <c r="AD233" i="20" s="1"/>
  <c r="AG252" i="12"/>
  <c r="AD234" i="20" s="1"/>
  <c r="AG253" i="12"/>
  <c r="AD235" i="20" s="1"/>
  <c r="AG254" i="12"/>
  <c r="AD236" i="20" s="1"/>
  <c r="AG255" i="12"/>
  <c r="AD237" i="20" s="1"/>
  <c r="AG256" i="12"/>
  <c r="AD238" i="20" s="1"/>
  <c r="AG257" i="12"/>
  <c r="AD239" i="20" s="1"/>
  <c r="AG258" i="12"/>
  <c r="AD240" i="20" s="1"/>
  <c r="AG259" i="12"/>
  <c r="AD241" i="20" s="1"/>
  <c r="AG260" i="12"/>
  <c r="AD242" i="20" s="1"/>
  <c r="AG261" i="12"/>
  <c r="AD243" i="20" s="1"/>
  <c r="AG262" i="12"/>
  <c r="AD244" i="20" s="1"/>
  <c r="AG263" i="12"/>
  <c r="AD245" i="20" s="1"/>
  <c r="AG264" i="12"/>
  <c r="AD246" i="20" s="1"/>
  <c r="AG265" i="12"/>
  <c r="AD247" i="20" s="1"/>
  <c r="AG266" i="12"/>
  <c r="AD248" i="20" s="1"/>
  <c r="AG267" i="12"/>
  <c r="AD249" i="20" s="1"/>
  <c r="AG268" i="12"/>
  <c r="AD250" i="20" s="1"/>
  <c r="AG269" i="12"/>
  <c r="AD251" i="20" s="1"/>
  <c r="AG270" i="12"/>
  <c r="AD252" i="20" s="1"/>
  <c r="AG271" i="12"/>
  <c r="AD253" i="20" s="1"/>
  <c r="AG272" i="12"/>
  <c r="AD254" i="20" s="1"/>
  <c r="AG273" i="12"/>
  <c r="AD255" i="20" s="1"/>
  <c r="AG274" i="12"/>
  <c r="AD256" i="20" s="1"/>
  <c r="AG275" i="12"/>
  <c r="AD257" i="20" s="1"/>
  <c r="AG276" i="12"/>
  <c r="AD258" i="20" s="1"/>
  <c r="AG277" i="12"/>
  <c r="AD259" i="20" s="1"/>
  <c r="AG278" i="12"/>
  <c r="AD260" i="20" s="1"/>
  <c r="AG279" i="12"/>
  <c r="AD261" i="20" s="1"/>
  <c r="AG280" i="12"/>
  <c r="AD262" i="20" s="1"/>
  <c r="AG281" i="12"/>
  <c r="AD263" i="20" s="1"/>
  <c r="AG282" i="12"/>
  <c r="AD264" i="20" s="1"/>
  <c r="AG283" i="12"/>
  <c r="AD265" i="20" s="1"/>
  <c r="AG284" i="12"/>
  <c r="AD266" i="20" s="1"/>
  <c r="AG285" i="12"/>
  <c r="AD267" i="20" s="1"/>
  <c r="AG286" i="12"/>
  <c r="AD268" i="20" s="1"/>
  <c r="AG287" i="12"/>
  <c r="AD269" i="20" s="1"/>
  <c r="AG288" i="12"/>
  <c r="AD270" i="20" s="1"/>
  <c r="AG289" i="12"/>
  <c r="AD271" i="20" s="1"/>
  <c r="AG290" i="12"/>
  <c r="AD272" i="20" s="1"/>
  <c r="AG291" i="12"/>
  <c r="AD273" i="20" s="1"/>
  <c r="AG292" i="12"/>
  <c r="AD274" i="20" s="1"/>
  <c r="AG293" i="12"/>
  <c r="AD275" i="20" s="1"/>
  <c r="AG294" i="12"/>
  <c r="AD276" i="20" s="1"/>
  <c r="AG295" i="12"/>
  <c r="AD277" i="20" s="1"/>
  <c r="AG296" i="12"/>
  <c r="AD278" i="20" s="1"/>
  <c r="AG297" i="12"/>
  <c r="AG298" i="12"/>
  <c r="AD280" i="20" s="1"/>
  <c r="AG299" i="12"/>
  <c r="AD281" i="20" s="1"/>
  <c r="AG300" i="12"/>
  <c r="AD282" i="20" s="1"/>
  <c r="AG301" i="12"/>
  <c r="AG302" i="12"/>
  <c r="AD284" i="20" s="1"/>
  <c r="AG303" i="12"/>
  <c r="AD285" i="20" s="1"/>
  <c r="AG304" i="12"/>
  <c r="AD286" i="20" s="1"/>
  <c r="AG305" i="12"/>
  <c r="AD287" i="20" s="1"/>
  <c r="AG306" i="12"/>
  <c r="AD288" i="20" s="1"/>
  <c r="AG307" i="12"/>
  <c r="AD289" i="20" s="1"/>
  <c r="AG308" i="12"/>
  <c r="AD290" i="20" s="1"/>
  <c r="AG309" i="12"/>
  <c r="AD291" i="20" s="1"/>
  <c r="AG310" i="12"/>
  <c r="AD292" i="20" s="1"/>
  <c r="AG311" i="12"/>
  <c r="AD293" i="20" s="1"/>
  <c r="AG312" i="12"/>
  <c r="AD294" i="20" s="1"/>
  <c r="AG313" i="12"/>
  <c r="AG314" i="12"/>
  <c r="AD296" i="20" s="1"/>
  <c r="AG315" i="12"/>
  <c r="AD297" i="20" s="1"/>
  <c r="AG316" i="12"/>
  <c r="AD298" i="20" s="1"/>
  <c r="AG317" i="12"/>
  <c r="AG318" i="12"/>
  <c r="AD300" i="20" s="1"/>
  <c r="AG319" i="12"/>
  <c r="AD301" i="20" s="1"/>
  <c r="AG320" i="12"/>
  <c r="AD302" i="20" s="1"/>
  <c r="AG321" i="12"/>
  <c r="AD303" i="20" s="1"/>
  <c r="AG322" i="12"/>
  <c r="AD304" i="20" s="1"/>
  <c r="AG323" i="12"/>
  <c r="AD305" i="20" s="1"/>
  <c r="AG324" i="12"/>
  <c r="AD306" i="20" s="1"/>
  <c r="AG325" i="12"/>
  <c r="AD307" i="20" s="1"/>
  <c r="AG326" i="12"/>
  <c r="AD308" i="20" s="1"/>
  <c r="AG327" i="12"/>
  <c r="AD309" i="20" s="1"/>
  <c r="AG328" i="12"/>
  <c r="AD310" i="20" s="1"/>
  <c r="AG329" i="12"/>
  <c r="AG330" i="12"/>
  <c r="AD312" i="20" s="1"/>
  <c r="AG331" i="12"/>
  <c r="AD313" i="20" s="1"/>
  <c r="AG332" i="12"/>
  <c r="AD314" i="20" s="1"/>
  <c r="AG333" i="12"/>
  <c r="AG334" i="12"/>
  <c r="AD316" i="20" s="1"/>
  <c r="AG335" i="12"/>
  <c r="AD317" i="20" s="1"/>
  <c r="AG336" i="12"/>
  <c r="AD318" i="20" s="1"/>
  <c r="AG337" i="12"/>
  <c r="AD319" i="20" s="1"/>
  <c r="AG338" i="12"/>
  <c r="AD320" i="20" s="1"/>
  <c r="AG339" i="12"/>
  <c r="AD321" i="20" s="1"/>
  <c r="AG340" i="12"/>
  <c r="AD322" i="20" s="1"/>
  <c r="AG341" i="12"/>
  <c r="AG342" i="12"/>
  <c r="AD324" i="20" s="1"/>
  <c r="AG343" i="12"/>
  <c r="AD325" i="20" s="1"/>
  <c r="AG344" i="12"/>
  <c r="AD326" i="20" s="1"/>
  <c r="AG345" i="12"/>
  <c r="AG346" i="12"/>
  <c r="AD328" i="20" s="1"/>
  <c r="AG347" i="12"/>
  <c r="AD329" i="20" s="1"/>
  <c r="AG348" i="12"/>
  <c r="AD330" i="20" s="1"/>
  <c r="AG349" i="12"/>
  <c r="AG350" i="12"/>
  <c r="AD332" i="20" s="1"/>
  <c r="AG351" i="12"/>
  <c r="AD333" i="20" s="1"/>
  <c r="AG352" i="12"/>
  <c r="AD334" i="20" s="1"/>
  <c r="AG353" i="12"/>
  <c r="AG354" i="12"/>
  <c r="AD336" i="20" s="1"/>
  <c r="AG355" i="12"/>
  <c r="AD337" i="20" s="1"/>
  <c r="AG356" i="12"/>
  <c r="AD338" i="20" s="1"/>
  <c r="AG357" i="12"/>
  <c r="AG358" i="12"/>
  <c r="AD340" i="20" s="1"/>
  <c r="AG359" i="12"/>
  <c r="AD341" i="20" s="1"/>
  <c r="AG360" i="12"/>
  <c r="AD342" i="20" s="1"/>
  <c r="AG361" i="12"/>
  <c r="AG362" i="12"/>
  <c r="AD344" i="20" s="1"/>
  <c r="AG363" i="12"/>
  <c r="AD345" i="20" s="1"/>
  <c r="AG20" i="12"/>
  <c r="AD2" i="20" s="1"/>
  <c r="AB21" i="12"/>
  <c r="Y3" i="20" s="1"/>
  <c r="AC21" i="12"/>
  <c r="Z3" i="20" s="1"/>
  <c r="AD21" i="12"/>
  <c r="AA3" i="20" s="1"/>
  <c r="AE21" i="12"/>
  <c r="AB3" i="20" s="1"/>
  <c r="AB22" i="12"/>
  <c r="Y4" i="20" s="1"/>
  <c r="AC22" i="12"/>
  <c r="Z4" i="20" s="1"/>
  <c r="AD22" i="12"/>
  <c r="AA4" i="20" s="1"/>
  <c r="AE22" i="12"/>
  <c r="AB4" i="20" s="1"/>
  <c r="AB23" i="12"/>
  <c r="Y5" i="20" s="1"/>
  <c r="AC23" i="12"/>
  <c r="Z5" i="20" s="1"/>
  <c r="AD23" i="12"/>
  <c r="AA5" i="20" s="1"/>
  <c r="AE23" i="12"/>
  <c r="AB5" i="20" s="1"/>
  <c r="AB24" i="12"/>
  <c r="AC24" i="12"/>
  <c r="Z6" i="20" s="1"/>
  <c r="AD24" i="12"/>
  <c r="AA6" i="20" s="1"/>
  <c r="AE24" i="12"/>
  <c r="AB6" i="20" s="1"/>
  <c r="AB25" i="12"/>
  <c r="AC25" i="12"/>
  <c r="Z7" i="20" s="1"/>
  <c r="AD25" i="12"/>
  <c r="AA7" i="20" s="1"/>
  <c r="AE25" i="12"/>
  <c r="AB7" i="20" s="1"/>
  <c r="AB26" i="12"/>
  <c r="Y8" i="20" s="1"/>
  <c r="AC26" i="12"/>
  <c r="Z8" i="20" s="1"/>
  <c r="AD26" i="12"/>
  <c r="AA8" i="20" s="1"/>
  <c r="AE26" i="12"/>
  <c r="AB8" i="20" s="1"/>
  <c r="AB27" i="12"/>
  <c r="Y9" i="20" s="1"/>
  <c r="AC27" i="12"/>
  <c r="Z9" i="20" s="1"/>
  <c r="AD27" i="12"/>
  <c r="AA9" i="20" s="1"/>
  <c r="AE27" i="12"/>
  <c r="AB9" i="20" s="1"/>
  <c r="AB28" i="12"/>
  <c r="AC28" i="12"/>
  <c r="Z10" i="20" s="1"/>
  <c r="AD28" i="12"/>
  <c r="AA10" i="20" s="1"/>
  <c r="AE28" i="12"/>
  <c r="AB10" i="20" s="1"/>
  <c r="AB29" i="12"/>
  <c r="AC29" i="12"/>
  <c r="Z11" i="20" s="1"/>
  <c r="AD29" i="12"/>
  <c r="AA11" i="20" s="1"/>
  <c r="AE29" i="12"/>
  <c r="AB11" i="20" s="1"/>
  <c r="AB30" i="12"/>
  <c r="Y12" i="20" s="1"/>
  <c r="AC30" i="12"/>
  <c r="Z12" i="20" s="1"/>
  <c r="AD30" i="12"/>
  <c r="AA12" i="20" s="1"/>
  <c r="AE30" i="12"/>
  <c r="AB12" i="20" s="1"/>
  <c r="AB31" i="12"/>
  <c r="Y13" i="20" s="1"/>
  <c r="AC31" i="12"/>
  <c r="Z13" i="20" s="1"/>
  <c r="AD31" i="12"/>
  <c r="AA13" i="20" s="1"/>
  <c r="AE31" i="12"/>
  <c r="AB13" i="20" s="1"/>
  <c r="AB32" i="12"/>
  <c r="AC32" i="12"/>
  <c r="Z14" i="20" s="1"/>
  <c r="AD32" i="12"/>
  <c r="AA14" i="20" s="1"/>
  <c r="AE32" i="12"/>
  <c r="AB14" i="20" s="1"/>
  <c r="AB33" i="12"/>
  <c r="AC33" i="12"/>
  <c r="Z15" i="20" s="1"/>
  <c r="AD33" i="12"/>
  <c r="AA15" i="20" s="1"/>
  <c r="AE33" i="12"/>
  <c r="AB15" i="20" s="1"/>
  <c r="AB34" i="12"/>
  <c r="Y16" i="20" s="1"/>
  <c r="AC34" i="12"/>
  <c r="Z16" i="20" s="1"/>
  <c r="AD34" i="12"/>
  <c r="AA16" i="20" s="1"/>
  <c r="AE34" i="12"/>
  <c r="AB16" i="20" s="1"/>
  <c r="AB35" i="12"/>
  <c r="Y17" i="20" s="1"/>
  <c r="AC35" i="12"/>
  <c r="Z17" i="20" s="1"/>
  <c r="AD35" i="12"/>
  <c r="AA17" i="20" s="1"/>
  <c r="AE35" i="12"/>
  <c r="AB17" i="20" s="1"/>
  <c r="AB36" i="12"/>
  <c r="AC36" i="12"/>
  <c r="Z18" i="20" s="1"/>
  <c r="AD36" i="12"/>
  <c r="AA18" i="20" s="1"/>
  <c r="AE36" i="12"/>
  <c r="AB18" i="20" s="1"/>
  <c r="AB37" i="12"/>
  <c r="AC37" i="12"/>
  <c r="Z19" i="20" s="1"/>
  <c r="AD37" i="12"/>
  <c r="AA19" i="20" s="1"/>
  <c r="AE37" i="12"/>
  <c r="AB19" i="20" s="1"/>
  <c r="AB38" i="12"/>
  <c r="Y20" i="20" s="1"/>
  <c r="AC38" i="12"/>
  <c r="Z20" i="20" s="1"/>
  <c r="AD38" i="12"/>
  <c r="AA20" i="20" s="1"/>
  <c r="AE38" i="12"/>
  <c r="AB20" i="20" s="1"/>
  <c r="AB39" i="12"/>
  <c r="Y21" i="20" s="1"/>
  <c r="AC39" i="12"/>
  <c r="Z21" i="20" s="1"/>
  <c r="AD39" i="12"/>
  <c r="AA21" i="20" s="1"/>
  <c r="AE39" i="12"/>
  <c r="AB21" i="20" s="1"/>
  <c r="AB40" i="12"/>
  <c r="AC40" i="12"/>
  <c r="Z22" i="20" s="1"/>
  <c r="AD40" i="12"/>
  <c r="AA22" i="20" s="1"/>
  <c r="AE40" i="12"/>
  <c r="AB22" i="20" s="1"/>
  <c r="AB41" i="12"/>
  <c r="AC41" i="12"/>
  <c r="Z23" i="20" s="1"/>
  <c r="AD41" i="12"/>
  <c r="AA23" i="20" s="1"/>
  <c r="AE41" i="12"/>
  <c r="AB23" i="20" s="1"/>
  <c r="AB42" i="12"/>
  <c r="Y24" i="20" s="1"/>
  <c r="AC42" i="12"/>
  <c r="Z24" i="20" s="1"/>
  <c r="AD42" i="12"/>
  <c r="AA24" i="20" s="1"/>
  <c r="AE42" i="12"/>
  <c r="AB24" i="20" s="1"/>
  <c r="AB43" i="12"/>
  <c r="Y25" i="20" s="1"/>
  <c r="AC43" i="12"/>
  <c r="Z25" i="20" s="1"/>
  <c r="AD43" i="12"/>
  <c r="AA25" i="20" s="1"/>
  <c r="AE43" i="12"/>
  <c r="AB25" i="20" s="1"/>
  <c r="AB44" i="12"/>
  <c r="AC44" i="12"/>
  <c r="Z26" i="20" s="1"/>
  <c r="AD44" i="12"/>
  <c r="AA26" i="20" s="1"/>
  <c r="AE44" i="12"/>
  <c r="AB26" i="20" s="1"/>
  <c r="AB45" i="12"/>
  <c r="AC45" i="12"/>
  <c r="Z27" i="20" s="1"/>
  <c r="AD45" i="12"/>
  <c r="AA27" i="20" s="1"/>
  <c r="AE45" i="12"/>
  <c r="AB27" i="20" s="1"/>
  <c r="AB46" i="12"/>
  <c r="Y28" i="20" s="1"/>
  <c r="AC46" i="12"/>
  <c r="Z28" i="20" s="1"/>
  <c r="AD46" i="12"/>
  <c r="AA28" i="20" s="1"/>
  <c r="AE46" i="12"/>
  <c r="AB28" i="20" s="1"/>
  <c r="AB47" i="12"/>
  <c r="Y29" i="20" s="1"/>
  <c r="AC47" i="12"/>
  <c r="Z29" i="20" s="1"/>
  <c r="AD47" i="12"/>
  <c r="AA29" i="20" s="1"/>
  <c r="AE47" i="12"/>
  <c r="AB29" i="20" s="1"/>
  <c r="AB48" i="12"/>
  <c r="AC48" i="12"/>
  <c r="Z30" i="20" s="1"/>
  <c r="AD48" i="12"/>
  <c r="AA30" i="20" s="1"/>
  <c r="AE48" i="12"/>
  <c r="AB30" i="20" s="1"/>
  <c r="AB49" i="12"/>
  <c r="AC49" i="12"/>
  <c r="Z31" i="20" s="1"/>
  <c r="AD49" i="12"/>
  <c r="AA31" i="20" s="1"/>
  <c r="AE49" i="12"/>
  <c r="AB31" i="20" s="1"/>
  <c r="AB50" i="12"/>
  <c r="Y32" i="20" s="1"/>
  <c r="AC50" i="12"/>
  <c r="Z32" i="20" s="1"/>
  <c r="AD50" i="12"/>
  <c r="AA32" i="20" s="1"/>
  <c r="AE50" i="12"/>
  <c r="AB32" i="20" s="1"/>
  <c r="AB51" i="12"/>
  <c r="Y33" i="20" s="1"/>
  <c r="AC51" i="12"/>
  <c r="Z33" i="20" s="1"/>
  <c r="AD51" i="12"/>
  <c r="AA33" i="20" s="1"/>
  <c r="AE51" i="12"/>
  <c r="AB33" i="20" s="1"/>
  <c r="AB52" i="12"/>
  <c r="AC52" i="12"/>
  <c r="Z34" i="20" s="1"/>
  <c r="AD52" i="12"/>
  <c r="AA34" i="20" s="1"/>
  <c r="AE52" i="12"/>
  <c r="AB34" i="20" s="1"/>
  <c r="AB53" i="12"/>
  <c r="AC53" i="12"/>
  <c r="Z35" i="20" s="1"/>
  <c r="AD53" i="12"/>
  <c r="AA35" i="20" s="1"/>
  <c r="AE53" i="12"/>
  <c r="AB35" i="20" s="1"/>
  <c r="AB54" i="12"/>
  <c r="Y36" i="20" s="1"/>
  <c r="AC54" i="12"/>
  <c r="Z36" i="20" s="1"/>
  <c r="AD54" i="12"/>
  <c r="AA36" i="20" s="1"/>
  <c r="AE54" i="12"/>
  <c r="AB36" i="20" s="1"/>
  <c r="AB55" i="12"/>
  <c r="Y37" i="20" s="1"/>
  <c r="AC55" i="12"/>
  <c r="Z37" i="20" s="1"/>
  <c r="AD55" i="12"/>
  <c r="AA37" i="20" s="1"/>
  <c r="AE55" i="12"/>
  <c r="AB37" i="20" s="1"/>
  <c r="AB56" i="12"/>
  <c r="AC56" i="12"/>
  <c r="Z38" i="20" s="1"/>
  <c r="AD56" i="12"/>
  <c r="AA38" i="20" s="1"/>
  <c r="AE56" i="12"/>
  <c r="AB38" i="20" s="1"/>
  <c r="AB57" i="12"/>
  <c r="AC57" i="12"/>
  <c r="Z39" i="20" s="1"/>
  <c r="AD57" i="12"/>
  <c r="AA39" i="20" s="1"/>
  <c r="AE57" i="12"/>
  <c r="AB39" i="20" s="1"/>
  <c r="AB58" i="12"/>
  <c r="Y40" i="20" s="1"/>
  <c r="AC58" i="12"/>
  <c r="Z40" i="20" s="1"/>
  <c r="AD58" i="12"/>
  <c r="AA40" i="20" s="1"/>
  <c r="AE58" i="12"/>
  <c r="AB40" i="20" s="1"/>
  <c r="AB59" i="12"/>
  <c r="Y41" i="20" s="1"/>
  <c r="AC59" i="12"/>
  <c r="Z41" i="20" s="1"/>
  <c r="AD59" i="12"/>
  <c r="AA41" i="20" s="1"/>
  <c r="AE59" i="12"/>
  <c r="AB41" i="20" s="1"/>
  <c r="AB60" i="12"/>
  <c r="AC60" i="12"/>
  <c r="Z42" i="20" s="1"/>
  <c r="AD60" i="12"/>
  <c r="AA42" i="20" s="1"/>
  <c r="AE60" i="12"/>
  <c r="AB42" i="20" s="1"/>
  <c r="AB61" i="12"/>
  <c r="AC61" i="12"/>
  <c r="Z43" i="20" s="1"/>
  <c r="AD61" i="12"/>
  <c r="AA43" i="20" s="1"/>
  <c r="AE61" i="12"/>
  <c r="AB43" i="20" s="1"/>
  <c r="AB62" i="12"/>
  <c r="Y44" i="20" s="1"/>
  <c r="AC62" i="12"/>
  <c r="Z44" i="20" s="1"/>
  <c r="AD62" i="12"/>
  <c r="AA44" i="20" s="1"/>
  <c r="AE62" i="12"/>
  <c r="AB44" i="20" s="1"/>
  <c r="AB63" i="12"/>
  <c r="Y45" i="20" s="1"/>
  <c r="AC63" i="12"/>
  <c r="Z45" i="20" s="1"/>
  <c r="AD63" i="12"/>
  <c r="AA45" i="20" s="1"/>
  <c r="AE63" i="12"/>
  <c r="AB45" i="20" s="1"/>
  <c r="AB64" i="12"/>
  <c r="AC64" i="12"/>
  <c r="Z46" i="20" s="1"/>
  <c r="AD64" i="12"/>
  <c r="AA46" i="20" s="1"/>
  <c r="AE64" i="12"/>
  <c r="AB46" i="20" s="1"/>
  <c r="AB65" i="12"/>
  <c r="AC65" i="12"/>
  <c r="Z47" i="20" s="1"/>
  <c r="AD65" i="12"/>
  <c r="AA47" i="20" s="1"/>
  <c r="AE65" i="12"/>
  <c r="AB47" i="20" s="1"/>
  <c r="AB66" i="12"/>
  <c r="Y48" i="20" s="1"/>
  <c r="AC66" i="12"/>
  <c r="Z48" i="20" s="1"/>
  <c r="AD66" i="12"/>
  <c r="AA48" i="20" s="1"/>
  <c r="AE66" i="12"/>
  <c r="AB48" i="20" s="1"/>
  <c r="AB67" i="12"/>
  <c r="Y49" i="20" s="1"/>
  <c r="AC67" i="12"/>
  <c r="Z49" i="20" s="1"/>
  <c r="AD67" i="12"/>
  <c r="AA49" i="20" s="1"/>
  <c r="AE67" i="12"/>
  <c r="AB49" i="20" s="1"/>
  <c r="AB68" i="12"/>
  <c r="AC68" i="12"/>
  <c r="Z50" i="20" s="1"/>
  <c r="AD68" i="12"/>
  <c r="AA50" i="20" s="1"/>
  <c r="AE68" i="12"/>
  <c r="AB50" i="20" s="1"/>
  <c r="AB69" i="12"/>
  <c r="AC69" i="12"/>
  <c r="Z51" i="20" s="1"/>
  <c r="AD69" i="12"/>
  <c r="AA51" i="20" s="1"/>
  <c r="AE69" i="12"/>
  <c r="AB51" i="20" s="1"/>
  <c r="AB70" i="12"/>
  <c r="Y52" i="20" s="1"/>
  <c r="AC70" i="12"/>
  <c r="Z52" i="20" s="1"/>
  <c r="AD70" i="12"/>
  <c r="AA52" i="20" s="1"/>
  <c r="AE70" i="12"/>
  <c r="AB52" i="20" s="1"/>
  <c r="AB71" i="12"/>
  <c r="Y53" i="20" s="1"/>
  <c r="AC71" i="12"/>
  <c r="Z53" i="20" s="1"/>
  <c r="AD71" i="12"/>
  <c r="AA53" i="20" s="1"/>
  <c r="AE71" i="12"/>
  <c r="AB53" i="20" s="1"/>
  <c r="AB72" i="12"/>
  <c r="AC72" i="12"/>
  <c r="Z54" i="20" s="1"/>
  <c r="AD72" i="12"/>
  <c r="AA54" i="20" s="1"/>
  <c r="AE72" i="12"/>
  <c r="AB54" i="20" s="1"/>
  <c r="AB73" i="12"/>
  <c r="AC73" i="12"/>
  <c r="Z55" i="20" s="1"/>
  <c r="AD73" i="12"/>
  <c r="AA55" i="20" s="1"/>
  <c r="AE73" i="12"/>
  <c r="AB55" i="20" s="1"/>
  <c r="AB74" i="12"/>
  <c r="Y56" i="20" s="1"/>
  <c r="AC74" i="12"/>
  <c r="Z56" i="20" s="1"/>
  <c r="AD74" i="12"/>
  <c r="AA56" i="20" s="1"/>
  <c r="AE74" i="12"/>
  <c r="AB56" i="20" s="1"/>
  <c r="AB75" i="12"/>
  <c r="Y57" i="20" s="1"/>
  <c r="AC75" i="12"/>
  <c r="Z57" i="20" s="1"/>
  <c r="AD75" i="12"/>
  <c r="AA57" i="20" s="1"/>
  <c r="AE75" i="12"/>
  <c r="AB57" i="20" s="1"/>
  <c r="AB76" i="12"/>
  <c r="AC76" i="12"/>
  <c r="Z58" i="20" s="1"/>
  <c r="AD76" i="12"/>
  <c r="AA58" i="20" s="1"/>
  <c r="AE76" i="12"/>
  <c r="AB58" i="20" s="1"/>
  <c r="AB77" i="12"/>
  <c r="AC77" i="12"/>
  <c r="Z59" i="20" s="1"/>
  <c r="AD77" i="12"/>
  <c r="AA59" i="20" s="1"/>
  <c r="AE77" i="12"/>
  <c r="AB59" i="20" s="1"/>
  <c r="AB78" i="12"/>
  <c r="Y60" i="20" s="1"/>
  <c r="AC78" i="12"/>
  <c r="Z60" i="20" s="1"/>
  <c r="AD78" i="12"/>
  <c r="AA60" i="20" s="1"/>
  <c r="AE78" i="12"/>
  <c r="AB60" i="20" s="1"/>
  <c r="AB79" i="12"/>
  <c r="Y61" i="20" s="1"/>
  <c r="AC79" i="12"/>
  <c r="Z61" i="20" s="1"/>
  <c r="AD79" i="12"/>
  <c r="AA61" i="20" s="1"/>
  <c r="AE79" i="12"/>
  <c r="AB61" i="20" s="1"/>
  <c r="AB80" i="12"/>
  <c r="AC80" i="12"/>
  <c r="Z62" i="20" s="1"/>
  <c r="AD80" i="12"/>
  <c r="AA62" i="20" s="1"/>
  <c r="AE80" i="12"/>
  <c r="AB62" i="20" s="1"/>
  <c r="AB81" i="12"/>
  <c r="AC81" i="12"/>
  <c r="Z63" i="20" s="1"/>
  <c r="AD81" i="12"/>
  <c r="AA63" i="20" s="1"/>
  <c r="AE81" i="12"/>
  <c r="AB63" i="20" s="1"/>
  <c r="AB82" i="12"/>
  <c r="Y64" i="20" s="1"/>
  <c r="AC82" i="12"/>
  <c r="Z64" i="20" s="1"/>
  <c r="AD82" i="12"/>
  <c r="AA64" i="20" s="1"/>
  <c r="AE82" i="12"/>
  <c r="AB64" i="20" s="1"/>
  <c r="AB83" i="12"/>
  <c r="Y65" i="20" s="1"/>
  <c r="AC83" i="12"/>
  <c r="Z65" i="20" s="1"/>
  <c r="AD83" i="12"/>
  <c r="AA65" i="20" s="1"/>
  <c r="AE83" i="12"/>
  <c r="AB65" i="20" s="1"/>
  <c r="AB84" i="12"/>
  <c r="AC84" i="12"/>
  <c r="Z66" i="20" s="1"/>
  <c r="AD84" i="12"/>
  <c r="AA66" i="20" s="1"/>
  <c r="AE84" i="12"/>
  <c r="AB66" i="20" s="1"/>
  <c r="AB85" i="12"/>
  <c r="AC85" i="12"/>
  <c r="Z67" i="20" s="1"/>
  <c r="AD85" i="12"/>
  <c r="AA67" i="20" s="1"/>
  <c r="AE85" i="12"/>
  <c r="AB86" i="12"/>
  <c r="Y68" i="20" s="1"/>
  <c r="AC86" i="12"/>
  <c r="Z68" i="20" s="1"/>
  <c r="AD86" i="12"/>
  <c r="AA68" i="20" s="1"/>
  <c r="AE86" i="12"/>
  <c r="AB68" i="20" s="1"/>
  <c r="AB87" i="12"/>
  <c r="Y69" i="20" s="1"/>
  <c r="AC87" i="12"/>
  <c r="Z69" i="20" s="1"/>
  <c r="AD87" i="12"/>
  <c r="AA69" i="20" s="1"/>
  <c r="AE87" i="12"/>
  <c r="AB69" i="20" s="1"/>
  <c r="AB88" i="12"/>
  <c r="AC88" i="12"/>
  <c r="Z70" i="20" s="1"/>
  <c r="AD88" i="12"/>
  <c r="AA70" i="20" s="1"/>
  <c r="AE88" i="12"/>
  <c r="AB70" i="20" s="1"/>
  <c r="AB89" i="12"/>
  <c r="AC89" i="12"/>
  <c r="Z71" i="20" s="1"/>
  <c r="AD89" i="12"/>
  <c r="AA71" i="20" s="1"/>
  <c r="AE89" i="12"/>
  <c r="AB71" i="20" s="1"/>
  <c r="AB90" i="12"/>
  <c r="Y72" i="20" s="1"/>
  <c r="AC90" i="12"/>
  <c r="Z72" i="20" s="1"/>
  <c r="AD90" i="12"/>
  <c r="AA72" i="20" s="1"/>
  <c r="AE90" i="12"/>
  <c r="AB72" i="20" s="1"/>
  <c r="AB91" i="12"/>
  <c r="Y73" i="20" s="1"/>
  <c r="AC91" i="12"/>
  <c r="Z73" i="20" s="1"/>
  <c r="AD91" i="12"/>
  <c r="AA73" i="20" s="1"/>
  <c r="AE91" i="12"/>
  <c r="AB73" i="20" s="1"/>
  <c r="AB92" i="12"/>
  <c r="AC92" i="12"/>
  <c r="Z74" i="20" s="1"/>
  <c r="AD92" i="12"/>
  <c r="AA74" i="20" s="1"/>
  <c r="AE92" i="12"/>
  <c r="AB74" i="20" s="1"/>
  <c r="AB93" i="12"/>
  <c r="AC93" i="12"/>
  <c r="Z75" i="20" s="1"/>
  <c r="AD93" i="12"/>
  <c r="AA75" i="20" s="1"/>
  <c r="AE93" i="12"/>
  <c r="AB75" i="20" s="1"/>
  <c r="AB94" i="12"/>
  <c r="Y76" i="20" s="1"/>
  <c r="AC94" i="12"/>
  <c r="Z76" i="20" s="1"/>
  <c r="AD94" i="12"/>
  <c r="AA76" i="20" s="1"/>
  <c r="AE94" i="12"/>
  <c r="AB76" i="20" s="1"/>
  <c r="AB95" i="12"/>
  <c r="Y77" i="20" s="1"/>
  <c r="AC95" i="12"/>
  <c r="Z77" i="20" s="1"/>
  <c r="AD95" i="12"/>
  <c r="AA77" i="20" s="1"/>
  <c r="AE95" i="12"/>
  <c r="AB77" i="20" s="1"/>
  <c r="AB96" i="12"/>
  <c r="AC96" i="12"/>
  <c r="Z78" i="20" s="1"/>
  <c r="AD96" i="12"/>
  <c r="AA78" i="20" s="1"/>
  <c r="AE96" i="12"/>
  <c r="AB78" i="20" s="1"/>
  <c r="AB97" i="12"/>
  <c r="AC97" i="12"/>
  <c r="Z79" i="20" s="1"/>
  <c r="AD97" i="12"/>
  <c r="AA79" i="20" s="1"/>
  <c r="AE97" i="12"/>
  <c r="AB79" i="20" s="1"/>
  <c r="AB98" i="12"/>
  <c r="Y80" i="20" s="1"/>
  <c r="AC98" i="12"/>
  <c r="Z80" i="20" s="1"/>
  <c r="AD98" i="12"/>
  <c r="AA80" i="20" s="1"/>
  <c r="AE98" i="12"/>
  <c r="AB80" i="20" s="1"/>
  <c r="AB99" i="12"/>
  <c r="Y81" i="20" s="1"/>
  <c r="AC99" i="12"/>
  <c r="Z81" i="20" s="1"/>
  <c r="AD99" i="12"/>
  <c r="AA81" i="20" s="1"/>
  <c r="AE99" i="12"/>
  <c r="AB81" i="20" s="1"/>
  <c r="AB100" i="12"/>
  <c r="AC100" i="12"/>
  <c r="Z82" i="20" s="1"/>
  <c r="AD100" i="12"/>
  <c r="AA82" i="20" s="1"/>
  <c r="AE100" i="12"/>
  <c r="AB82" i="20" s="1"/>
  <c r="AB101" i="12"/>
  <c r="AC101" i="12"/>
  <c r="Z83" i="20" s="1"/>
  <c r="AD101" i="12"/>
  <c r="AA83" i="20" s="1"/>
  <c r="AE101" i="12"/>
  <c r="AB83" i="20" s="1"/>
  <c r="AB102" i="12"/>
  <c r="Y84" i="20" s="1"/>
  <c r="AC102" i="12"/>
  <c r="Z84" i="20" s="1"/>
  <c r="AD102" i="12"/>
  <c r="AA84" i="20" s="1"/>
  <c r="AE102" i="12"/>
  <c r="AB84" i="20" s="1"/>
  <c r="AB103" i="12"/>
  <c r="Y85" i="20" s="1"/>
  <c r="AC103" i="12"/>
  <c r="Z85" i="20" s="1"/>
  <c r="AD103" i="12"/>
  <c r="AA85" i="20" s="1"/>
  <c r="AE103" i="12"/>
  <c r="AB85" i="20" s="1"/>
  <c r="AB104" i="12"/>
  <c r="AC104" i="12"/>
  <c r="Z86" i="20" s="1"/>
  <c r="AD104" i="12"/>
  <c r="AA86" i="20" s="1"/>
  <c r="AE104" i="12"/>
  <c r="AB86" i="20" s="1"/>
  <c r="AB105" i="12"/>
  <c r="AC105" i="12"/>
  <c r="Z87" i="20" s="1"/>
  <c r="AD105" i="12"/>
  <c r="AA87" i="20" s="1"/>
  <c r="AE105" i="12"/>
  <c r="AB87" i="20" s="1"/>
  <c r="AB106" i="12"/>
  <c r="Y88" i="20" s="1"/>
  <c r="AC106" i="12"/>
  <c r="Z88" i="20" s="1"/>
  <c r="AD106" i="12"/>
  <c r="AA88" i="20" s="1"/>
  <c r="AE106" i="12"/>
  <c r="AB88" i="20" s="1"/>
  <c r="AB107" i="12"/>
  <c r="Y89" i="20" s="1"/>
  <c r="AC107" i="12"/>
  <c r="Z89" i="20" s="1"/>
  <c r="AD107" i="12"/>
  <c r="AA89" i="20" s="1"/>
  <c r="AE107" i="12"/>
  <c r="AB89" i="20" s="1"/>
  <c r="AB108" i="12"/>
  <c r="AC108" i="12"/>
  <c r="Z90" i="20" s="1"/>
  <c r="AD108" i="12"/>
  <c r="AA90" i="20" s="1"/>
  <c r="AE108" i="12"/>
  <c r="AB90" i="20" s="1"/>
  <c r="AB109" i="12"/>
  <c r="AC109" i="12"/>
  <c r="Z91" i="20" s="1"/>
  <c r="AD109" i="12"/>
  <c r="AA91" i="20" s="1"/>
  <c r="AE109" i="12"/>
  <c r="AB91" i="20" s="1"/>
  <c r="AB110" i="12"/>
  <c r="Y92" i="20" s="1"/>
  <c r="AC110" i="12"/>
  <c r="Z92" i="20" s="1"/>
  <c r="AD110" i="12"/>
  <c r="AA92" i="20" s="1"/>
  <c r="AE110" i="12"/>
  <c r="AB92" i="20" s="1"/>
  <c r="AB111" i="12"/>
  <c r="Y93" i="20" s="1"/>
  <c r="AC111" i="12"/>
  <c r="Z93" i="20" s="1"/>
  <c r="AD111" i="12"/>
  <c r="AA93" i="20" s="1"/>
  <c r="AE111" i="12"/>
  <c r="AB93" i="20" s="1"/>
  <c r="AB112" i="12"/>
  <c r="AC112" i="12"/>
  <c r="Z94" i="20" s="1"/>
  <c r="AD112" i="12"/>
  <c r="AA94" i="20" s="1"/>
  <c r="AE112" i="12"/>
  <c r="AB94" i="20" s="1"/>
  <c r="AB113" i="12"/>
  <c r="AC113" i="12"/>
  <c r="Z95" i="20" s="1"/>
  <c r="AD113" i="12"/>
  <c r="AA95" i="20" s="1"/>
  <c r="AE113" i="12"/>
  <c r="AB114" i="12"/>
  <c r="Y96" i="20" s="1"/>
  <c r="AC114" i="12"/>
  <c r="Z96" i="20" s="1"/>
  <c r="AD114" i="12"/>
  <c r="AA96" i="20" s="1"/>
  <c r="AE114" i="12"/>
  <c r="AB96" i="20" s="1"/>
  <c r="AB115" i="12"/>
  <c r="Y97" i="20" s="1"/>
  <c r="AC115" i="12"/>
  <c r="Z97" i="20" s="1"/>
  <c r="AD115" i="12"/>
  <c r="AA97" i="20" s="1"/>
  <c r="AE115" i="12"/>
  <c r="AB97" i="20" s="1"/>
  <c r="AB116" i="12"/>
  <c r="Y98" i="20" s="1"/>
  <c r="AC116" i="12"/>
  <c r="Z98" i="20" s="1"/>
  <c r="AD116" i="12"/>
  <c r="AA98" i="20" s="1"/>
  <c r="AE116" i="12"/>
  <c r="AB98" i="20" s="1"/>
  <c r="AB117" i="12"/>
  <c r="AC117" i="12"/>
  <c r="Z99" i="20" s="1"/>
  <c r="AD117" i="12"/>
  <c r="AA99" i="20" s="1"/>
  <c r="AE117" i="12"/>
  <c r="AB99" i="20" s="1"/>
  <c r="AB118" i="12"/>
  <c r="Y100" i="20" s="1"/>
  <c r="AC118" i="12"/>
  <c r="Z100" i="20" s="1"/>
  <c r="AD118" i="12"/>
  <c r="AA100" i="20" s="1"/>
  <c r="AE118" i="12"/>
  <c r="AB100" i="20" s="1"/>
  <c r="AB119" i="12"/>
  <c r="Y101" i="20" s="1"/>
  <c r="AC119" i="12"/>
  <c r="Z101" i="20" s="1"/>
  <c r="AD119" i="12"/>
  <c r="AA101" i="20" s="1"/>
  <c r="AE119" i="12"/>
  <c r="AB101" i="20" s="1"/>
  <c r="AB120" i="12"/>
  <c r="AC120" i="12"/>
  <c r="Z102" i="20" s="1"/>
  <c r="AD120" i="12"/>
  <c r="AA102" i="20" s="1"/>
  <c r="AE120" i="12"/>
  <c r="AB102" i="20" s="1"/>
  <c r="AB121" i="12"/>
  <c r="AC121" i="12"/>
  <c r="Z103" i="20" s="1"/>
  <c r="AD121" i="12"/>
  <c r="AA103" i="20" s="1"/>
  <c r="AE121" i="12"/>
  <c r="AB103" i="20" s="1"/>
  <c r="AB122" i="12"/>
  <c r="Y104" i="20" s="1"/>
  <c r="AC122" i="12"/>
  <c r="Z104" i="20" s="1"/>
  <c r="AD122" i="12"/>
  <c r="AA104" i="20" s="1"/>
  <c r="AE122" i="12"/>
  <c r="AB104" i="20" s="1"/>
  <c r="AB123" i="12"/>
  <c r="Y105" i="20" s="1"/>
  <c r="AC123" i="12"/>
  <c r="Z105" i="20" s="1"/>
  <c r="AD123" i="12"/>
  <c r="AA105" i="20" s="1"/>
  <c r="AE123" i="12"/>
  <c r="AB105" i="20" s="1"/>
  <c r="AB124" i="12"/>
  <c r="Y106" i="20" s="1"/>
  <c r="AC124" i="12"/>
  <c r="Z106" i="20" s="1"/>
  <c r="AD124" i="12"/>
  <c r="AA106" i="20" s="1"/>
  <c r="AE124" i="12"/>
  <c r="AB106" i="20" s="1"/>
  <c r="AB125" i="12"/>
  <c r="AC125" i="12"/>
  <c r="Z107" i="20" s="1"/>
  <c r="AD125" i="12"/>
  <c r="AA107" i="20" s="1"/>
  <c r="AE125" i="12"/>
  <c r="AB107" i="20" s="1"/>
  <c r="AB126" i="12"/>
  <c r="Y108" i="20" s="1"/>
  <c r="AC126" i="12"/>
  <c r="Z108" i="20" s="1"/>
  <c r="AD126" i="12"/>
  <c r="AA108" i="20" s="1"/>
  <c r="AE126" i="12"/>
  <c r="AB108" i="20" s="1"/>
  <c r="AB127" i="12"/>
  <c r="Y109" i="20" s="1"/>
  <c r="AC127" i="12"/>
  <c r="Z109" i="20" s="1"/>
  <c r="AD127" i="12"/>
  <c r="AA109" i="20" s="1"/>
  <c r="AE127" i="12"/>
  <c r="AB109" i="20" s="1"/>
  <c r="AB128" i="12"/>
  <c r="AC128" i="12"/>
  <c r="Z110" i="20" s="1"/>
  <c r="AD128" i="12"/>
  <c r="AA110" i="20" s="1"/>
  <c r="AE128" i="12"/>
  <c r="AB110" i="20" s="1"/>
  <c r="AB129" i="12"/>
  <c r="AC129" i="12"/>
  <c r="Z111" i="20" s="1"/>
  <c r="AD129" i="12"/>
  <c r="AA111" i="20" s="1"/>
  <c r="AE129" i="12"/>
  <c r="AB111" i="20" s="1"/>
  <c r="AB130" i="12"/>
  <c r="Y112" i="20" s="1"/>
  <c r="AC130" i="12"/>
  <c r="Z112" i="20" s="1"/>
  <c r="AD130" i="12"/>
  <c r="AA112" i="20" s="1"/>
  <c r="AE130" i="12"/>
  <c r="AB112" i="20" s="1"/>
  <c r="AB131" i="12"/>
  <c r="Y113" i="20" s="1"/>
  <c r="AC131" i="12"/>
  <c r="Z113" i="20" s="1"/>
  <c r="AD131" i="12"/>
  <c r="AA113" i="20" s="1"/>
  <c r="AE131" i="12"/>
  <c r="AB113" i="20" s="1"/>
  <c r="AB132" i="12"/>
  <c r="Y114" i="20" s="1"/>
  <c r="AC132" i="12"/>
  <c r="Z114" i="20" s="1"/>
  <c r="AD132" i="12"/>
  <c r="AA114" i="20" s="1"/>
  <c r="AE132" i="12"/>
  <c r="AB114" i="20" s="1"/>
  <c r="AB133" i="12"/>
  <c r="AC133" i="12"/>
  <c r="Z115" i="20" s="1"/>
  <c r="AD133" i="12"/>
  <c r="AA115" i="20" s="1"/>
  <c r="AE133" i="12"/>
  <c r="AB115" i="20" s="1"/>
  <c r="AB134" i="12"/>
  <c r="Y116" i="20" s="1"/>
  <c r="AC134" i="12"/>
  <c r="Z116" i="20" s="1"/>
  <c r="AD134" i="12"/>
  <c r="AA116" i="20" s="1"/>
  <c r="AE134" i="12"/>
  <c r="AB116" i="20" s="1"/>
  <c r="AB135" i="12"/>
  <c r="Y117" i="20" s="1"/>
  <c r="AC135" i="12"/>
  <c r="Z117" i="20" s="1"/>
  <c r="AD135" i="12"/>
  <c r="AA117" i="20" s="1"/>
  <c r="AE135" i="12"/>
  <c r="AB117" i="20" s="1"/>
  <c r="AB136" i="12"/>
  <c r="AC136" i="12"/>
  <c r="Z118" i="20" s="1"/>
  <c r="AD136" i="12"/>
  <c r="AA118" i="20" s="1"/>
  <c r="AE136" i="12"/>
  <c r="AB118" i="20" s="1"/>
  <c r="AB137" i="12"/>
  <c r="AC137" i="12"/>
  <c r="Z119" i="20" s="1"/>
  <c r="AD137" i="12"/>
  <c r="AA119" i="20" s="1"/>
  <c r="AE137" i="12"/>
  <c r="AB119" i="20" s="1"/>
  <c r="AB138" i="12"/>
  <c r="Y120" i="20" s="1"/>
  <c r="AC138" i="12"/>
  <c r="Z120" i="20" s="1"/>
  <c r="AD138" i="12"/>
  <c r="AA120" i="20" s="1"/>
  <c r="AE138" i="12"/>
  <c r="AB120" i="20" s="1"/>
  <c r="AB139" i="12"/>
  <c r="Y121" i="20" s="1"/>
  <c r="AC139" i="12"/>
  <c r="Z121" i="20" s="1"/>
  <c r="AD139" i="12"/>
  <c r="AA121" i="20" s="1"/>
  <c r="AE139" i="12"/>
  <c r="AB121" i="20" s="1"/>
  <c r="AB140" i="12"/>
  <c r="Y122" i="20" s="1"/>
  <c r="AC140" i="12"/>
  <c r="Z122" i="20" s="1"/>
  <c r="AD140" i="12"/>
  <c r="AA122" i="20" s="1"/>
  <c r="AE140" i="12"/>
  <c r="AB122" i="20" s="1"/>
  <c r="AB141" i="12"/>
  <c r="AC141" i="12"/>
  <c r="Z123" i="20" s="1"/>
  <c r="AD141" i="12"/>
  <c r="AA123" i="20" s="1"/>
  <c r="AE141" i="12"/>
  <c r="AB123" i="20" s="1"/>
  <c r="AB142" i="12"/>
  <c r="Y124" i="20" s="1"/>
  <c r="AC142" i="12"/>
  <c r="Z124" i="20" s="1"/>
  <c r="AD142" i="12"/>
  <c r="AA124" i="20" s="1"/>
  <c r="AE142" i="12"/>
  <c r="AB124" i="20" s="1"/>
  <c r="AB143" i="12"/>
  <c r="Y125" i="20" s="1"/>
  <c r="AC143" i="12"/>
  <c r="Z125" i="20" s="1"/>
  <c r="AD143" i="12"/>
  <c r="AA125" i="20" s="1"/>
  <c r="AE143" i="12"/>
  <c r="AB125" i="20" s="1"/>
  <c r="AB144" i="12"/>
  <c r="AC144" i="12"/>
  <c r="Z126" i="20" s="1"/>
  <c r="AD144" i="12"/>
  <c r="AA126" i="20" s="1"/>
  <c r="AE144" i="12"/>
  <c r="AB126" i="20" s="1"/>
  <c r="AB145" i="12"/>
  <c r="AC145" i="12"/>
  <c r="Z127" i="20" s="1"/>
  <c r="AD145" i="12"/>
  <c r="AA127" i="20" s="1"/>
  <c r="AE145" i="12"/>
  <c r="AB127" i="20" s="1"/>
  <c r="AB146" i="12"/>
  <c r="Y128" i="20" s="1"/>
  <c r="AC146" i="12"/>
  <c r="Z128" i="20" s="1"/>
  <c r="AD146" i="12"/>
  <c r="AA128" i="20" s="1"/>
  <c r="AE146" i="12"/>
  <c r="AB128" i="20" s="1"/>
  <c r="AB147" i="12"/>
  <c r="Y129" i="20" s="1"/>
  <c r="AC147" i="12"/>
  <c r="Z129" i="20" s="1"/>
  <c r="AD147" i="12"/>
  <c r="AA129" i="20" s="1"/>
  <c r="AE147" i="12"/>
  <c r="AB129" i="20" s="1"/>
  <c r="AB148" i="12"/>
  <c r="Y130" i="20" s="1"/>
  <c r="AC148" i="12"/>
  <c r="Z130" i="20" s="1"/>
  <c r="AD148" i="12"/>
  <c r="AA130" i="20" s="1"/>
  <c r="AE148" i="12"/>
  <c r="AB130" i="20" s="1"/>
  <c r="AB149" i="12"/>
  <c r="AC149" i="12"/>
  <c r="Z131" i="20" s="1"/>
  <c r="AD149" i="12"/>
  <c r="AA131" i="20" s="1"/>
  <c r="AE149" i="12"/>
  <c r="AB131" i="20" s="1"/>
  <c r="AB150" i="12"/>
  <c r="Y132" i="20" s="1"/>
  <c r="AC150" i="12"/>
  <c r="Z132" i="20" s="1"/>
  <c r="AD150" i="12"/>
  <c r="AA132" i="20" s="1"/>
  <c r="AE150" i="12"/>
  <c r="AB132" i="20" s="1"/>
  <c r="AB151" i="12"/>
  <c r="Y133" i="20" s="1"/>
  <c r="AC151" i="12"/>
  <c r="Z133" i="20" s="1"/>
  <c r="AD151" i="12"/>
  <c r="AA133" i="20" s="1"/>
  <c r="AE151" i="12"/>
  <c r="AB133" i="20" s="1"/>
  <c r="AB152" i="12"/>
  <c r="AC152" i="12"/>
  <c r="Z134" i="20" s="1"/>
  <c r="AD152" i="12"/>
  <c r="AA134" i="20" s="1"/>
  <c r="AE152" i="12"/>
  <c r="AB134" i="20" s="1"/>
  <c r="AB153" i="12"/>
  <c r="AC153" i="12"/>
  <c r="Z135" i="20" s="1"/>
  <c r="AD153" i="12"/>
  <c r="AA135" i="20" s="1"/>
  <c r="AE153" i="12"/>
  <c r="AB135" i="20" s="1"/>
  <c r="AB154" i="12"/>
  <c r="Y136" i="20" s="1"/>
  <c r="AC154" i="12"/>
  <c r="Z136" i="20" s="1"/>
  <c r="AD154" i="12"/>
  <c r="AA136" i="20" s="1"/>
  <c r="AE154" i="12"/>
  <c r="AB136" i="20" s="1"/>
  <c r="AB155" i="12"/>
  <c r="Y137" i="20" s="1"/>
  <c r="AC155" i="12"/>
  <c r="Z137" i="20" s="1"/>
  <c r="AD155" i="12"/>
  <c r="AA137" i="20" s="1"/>
  <c r="AE155" i="12"/>
  <c r="AB137" i="20" s="1"/>
  <c r="AB156" i="12"/>
  <c r="Y138" i="20" s="1"/>
  <c r="AC156" i="12"/>
  <c r="Z138" i="20" s="1"/>
  <c r="AD156" i="12"/>
  <c r="AA138" i="20" s="1"/>
  <c r="AE156" i="12"/>
  <c r="AB138" i="20" s="1"/>
  <c r="AB157" i="12"/>
  <c r="AC157" i="12"/>
  <c r="Z139" i="20" s="1"/>
  <c r="AD157" i="12"/>
  <c r="AA139" i="20" s="1"/>
  <c r="AE157" i="12"/>
  <c r="AB139" i="20" s="1"/>
  <c r="AB158" i="12"/>
  <c r="Y140" i="20" s="1"/>
  <c r="AC158" i="12"/>
  <c r="Z140" i="20" s="1"/>
  <c r="AD158" i="12"/>
  <c r="AA140" i="20" s="1"/>
  <c r="AE158" i="12"/>
  <c r="AB140" i="20" s="1"/>
  <c r="AB159" i="12"/>
  <c r="Y141" i="20" s="1"/>
  <c r="AC159" i="12"/>
  <c r="Z141" i="20" s="1"/>
  <c r="AD159" i="12"/>
  <c r="AA141" i="20" s="1"/>
  <c r="AE159" i="12"/>
  <c r="AB141" i="20" s="1"/>
  <c r="AB160" i="12"/>
  <c r="AC160" i="12"/>
  <c r="Z142" i="20" s="1"/>
  <c r="AD160" i="12"/>
  <c r="AA142" i="20" s="1"/>
  <c r="AE160" i="12"/>
  <c r="AB161" i="12"/>
  <c r="AC161" i="12"/>
  <c r="Z143" i="20" s="1"/>
  <c r="AD161" i="12"/>
  <c r="AA143" i="20" s="1"/>
  <c r="AE161" i="12"/>
  <c r="AB143" i="20" s="1"/>
  <c r="AB162" i="12"/>
  <c r="Y144" i="20" s="1"/>
  <c r="AC162" i="12"/>
  <c r="Z144" i="20" s="1"/>
  <c r="AD162" i="12"/>
  <c r="AA144" i="20" s="1"/>
  <c r="AE162" i="12"/>
  <c r="AB144" i="20" s="1"/>
  <c r="AB163" i="12"/>
  <c r="Y145" i="20" s="1"/>
  <c r="AC163" i="12"/>
  <c r="Z145" i="20" s="1"/>
  <c r="AD163" i="12"/>
  <c r="AA145" i="20" s="1"/>
  <c r="AE163" i="12"/>
  <c r="AB145" i="20" s="1"/>
  <c r="AB164" i="12"/>
  <c r="Y146" i="20" s="1"/>
  <c r="AC164" i="12"/>
  <c r="Z146" i="20" s="1"/>
  <c r="AD164" i="12"/>
  <c r="AA146" i="20" s="1"/>
  <c r="AE164" i="12"/>
  <c r="AB146" i="20" s="1"/>
  <c r="AB165" i="12"/>
  <c r="AC165" i="12"/>
  <c r="Z147" i="20" s="1"/>
  <c r="AD165" i="12"/>
  <c r="AA147" i="20" s="1"/>
  <c r="AE165" i="12"/>
  <c r="AB147" i="20" s="1"/>
  <c r="AB166" i="12"/>
  <c r="Y148" i="20" s="1"/>
  <c r="AC166" i="12"/>
  <c r="Z148" i="20" s="1"/>
  <c r="AD166" i="12"/>
  <c r="AA148" i="20" s="1"/>
  <c r="AE166" i="12"/>
  <c r="AB148" i="20" s="1"/>
  <c r="AB167" i="12"/>
  <c r="Y149" i="20" s="1"/>
  <c r="AC167" i="12"/>
  <c r="Z149" i="20" s="1"/>
  <c r="AD167" i="12"/>
  <c r="AE167" i="12"/>
  <c r="AB149" i="20" s="1"/>
  <c r="AB168" i="12"/>
  <c r="AC168" i="12"/>
  <c r="Z150" i="20" s="1"/>
  <c r="AD168" i="12"/>
  <c r="AA150" i="20" s="1"/>
  <c r="AE168" i="12"/>
  <c r="AB150" i="20" s="1"/>
  <c r="AB169" i="12"/>
  <c r="AC169" i="12"/>
  <c r="Z151" i="20" s="1"/>
  <c r="AD169" i="12"/>
  <c r="AA151" i="20" s="1"/>
  <c r="AE169" i="12"/>
  <c r="AB151" i="20" s="1"/>
  <c r="AB170" i="12"/>
  <c r="Y152" i="20" s="1"/>
  <c r="AC170" i="12"/>
  <c r="Z152" i="20" s="1"/>
  <c r="AD170" i="12"/>
  <c r="AA152" i="20" s="1"/>
  <c r="AE170" i="12"/>
  <c r="AB152" i="20" s="1"/>
  <c r="AB171" i="12"/>
  <c r="Y153" i="20" s="1"/>
  <c r="AC171" i="12"/>
  <c r="Z153" i="20" s="1"/>
  <c r="AD171" i="12"/>
  <c r="AA153" i="20" s="1"/>
  <c r="AE171" i="12"/>
  <c r="AB153" i="20" s="1"/>
  <c r="AB172" i="12"/>
  <c r="Y154" i="20" s="1"/>
  <c r="AC172" i="12"/>
  <c r="Z154" i="20" s="1"/>
  <c r="AD172" i="12"/>
  <c r="AA154" i="20" s="1"/>
  <c r="AE172" i="12"/>
  <c r="AB154" i="20" s="1"/>
  <c r="AB173" i="12"/>
  <c r="AC173" i="12"/>
  <c r="Z155" i="20" s="1"/>
  <c r="AD173" i="12"/>
  <c r="AA155" i="20" s="1"/>
  <c r="AE173" i="12"/>
  <c r="AB155" i="20" s="1"/>
  <c r="AB174" i="12"/>
  <c r="Y156" i="20" s="1"/>
  <c r="AC174" i="12"/>
  <c r="Z156" i="20" s="1"/>
  <c r="AD174" i="12"/>
  <c r="AA156" i="20" s="1"/>
  <c r="AE174" i="12"/>
  <c r="AB156" i="20" s="1"/>
  <c r="AB175" i="12"/>
  <c r="Y157" i="20" s="1"/>
  <c r="AC175" i="12"/>
  <c r="Z157" i="20" s="1"/>
  <c r="AD175" i="12"/>
  <c r="AA157" i="20" s="1"/>
  <c r="AE175" i="12"/>
  <c r="AB157" i="20" s="1"/>
  <c r="AB176" i="12"/>
  <c r="AC176" i="12"/>
  <c r="Z158" i="20" s="1"/>
  <c r="AD176" i="12"/>
  <c r="AA158" i="20" s="1"/>
  <c r="AE176" i="12"/>
  <c r="AB158" i="20" s="1"/>
  <c r="AB177" i="12"/>
  <c r="AC177" i="12"/>
  <c r="Z159" i="20" s="1"/>
  <c r="AD177" i="12"/>
  <c r="AA159" i="20" s="1"/>
  <c r="AE177" i="12"/>
  <c r="AB159" i="20" s="1"/>
  <c r="AB178" i="12"/>
  <c r="Y160" i="20" s="1"/>
  <c r="AC178" i="12"/>
  <c r="Z160" i="20" s="1"/>
  <c r="AD178" i="12"/>
  <c r="AE178" i="12"/>
  <c r="AB160" i="20" s="1"/>
  <c r="AB179" i="12"/>
  <c r="Y161" i="20" s="1"/>
  <c r="AC179" i="12"/>
  <c r="Z161" i="20" s="1"/>
  <c r="AD179" i="12"/>
  <c r="AE179" i="12"/>
  <c r="AB161" i="20" s="1"/>
  <c r="AB180" i="12"/>
  <c r="Y162" i="20" s="1"/>
  <c r="AC180" i="12"/>
  <c r="Z162" i="20" s="1"/>
  <c r="AD180" i="12"/>
  <c r="AA162" i="20" s="1"/>
  <c r="AE180" i="12"/>
  <c r="AB162" i="20" s="1"/>
  <c r="AB181" i="12"/>
  <c r="AC181" i="12"/>
  <c r="Z163" i="20" s="1"/>
  <c r="AD181" i="12"/>
  <c r="AA163" i="20" s="1"/>
  <c r="AE181" i="12"/>
  <c r="AB163" i="20" s="1"/>
  <c r="AB182" i="12"/>
  <c r="Y164" i="20" s="1"/>
  <c r="AC182" i="12"/>
  <c r="Z164" i="20" s="1"/>
  <c r="AD182" i="12"/>
  <c r="AA164" i="20" s="1"/>
  <c r="AE182" i="12"/>
  <c r="AB164" i="20" s="1"/>
  <c r="AB183" i="12"/>
  <c r="Y165" i="20" s="1"/>
  <c r="AC183" i="12"/>
  <c r="Z165" i="20" s="1"/>
  <c r="AD183" i="12"/>
  <c r="AA165" i="20" s="1"/>
  <c r="AE183" i="12"/>
  <c r="AB165" i="20" s="1"/>
  <c r="AB184" i="12"/>
  <c r="AC184" i="12"/>
  <c r="Z166" i="20" s="1"/>
  <c r="AD184" i="12"/>
  <c r="AA166" i="20" s="1"/>
  <c r="AE184" i="12"/>
  <c r="AB166" i="20" s="1"/>
  <c r="AB185" i="12"/>
  <c r="AC185" i="12"/>
  <c r="Z167" i="20" s="1"/>
  <c r="AD185" i="12"/>
  <c r="AA167" i="20" s="1"/>
  <c r="AE185" i="12"/>
  <c r="AB167" i="20" s="1"/>
  <c r="AB186" i="12"/>
  <c r="Y168" i="20" s="1"/>
  <c r="AC186" i="12"/>
  <c r="Z168" i="20" s="1"/>
  <c r="AD186" i="12"/>
  <c r="AA168" i="20" s="1"/>
  <c r="AE186" i="12"/>
  <c r="AB168" i="20" s="1"/>
  <c r="AB187" i="12"/>
  <c r="Y169" i="20" s="1"/>
  <c r="AC187" i="12"/>
  <c r="Z169" i="20" s="1"/>
  <c r="AD187" i="12"/>
  <c r="AA169" i="20" s="1"/>
  <c r="AE187" i="12"/>
  <c r="AB188" i="12"/>
  <c r="Y170" i="20" s="1"/>
  <c r="AC188" i="12"/>
  <c r="Z170" i="20" s="1"/>
  <c r="AD188" i="12"/>
  <c r="AA170" i="20" s="1"/>
  <c r="AE188" i="12"/>
  <c r="AB189" i="12"/>
  <c r="AC189" i="12"/>
  <c r="Z171" i="20" s="1"/>
  <c r="AD189" i="12"/>
  <c r="AA171" i="20" s="1"/>
  <c r="AE189" i="12"/>
  <c r="AB171" i="20" s="1"/>
  <c r="AB190" i="12"/>
  <c r="Y172" i="20" s="1"/>
  <c r="AC190" i="12"/>
  <c r="Z172" i="20" s="1"/>
  <c r="AD190" i="12"/>
  <c r="AA172" i="20" s="1"/>
  <c r="AE190" i="12"/>
  <c r="AB172" i="20" s="1"/>
  <c r="AB191" i="12"/>
  <c r="Y173" i="20" s="1"/>
  <c r="AC191" i="12"/>
  <c r="Z173" i="20" s="1"/>
  <c r="AD191" i="12"/>
  <c r="AA173" i="20" s="1"/>
  <c r="AE191" i="12"/>
  <c r="AB173" i="20" s="1"/>
  <c r="AB192" i="12"/>
  <c r="AC192" i="12"/>
  <c r="Z174" i="20" s="1"/>
  <c r="AD192" i="12"/>
  <c r="AE192" i="12"/>
  <c r="AB193" i="12"/>
  <c r="AC193" i="12"/>
  <c r="Z175" i="20" s="1"/>
  <c r="AD193" i="12"/>
  <c r="AA175" i="20" s="1"/>
  <c r="AE193" i="12"/>
  <c r="AB194" i="12"/>
  <c r="Y176" i="20" s="1"/>
  <c r="AC194" i="12"/>
  <c r="Z176" i="20" s="1"/>
  <c r="AD194" i="12"/>
  <c r="AE194" i="12"/>
  <c r="AB176" i="20" s="1"/>
  <c r="AB195" i="12"/>
  <c r="Y177" i="20" s="1"/>
  <c r="AC195" i="12"/>
  <c r="Z177" i="20" s="1"/>
  <c r="AD195" i="12"/>
  <c r="AA177" i="20" s="1"/>
  <c r="AE195" i="12"/>
  <c r="AB177" i="20" s="1"/>
  <c r="AB196" i="12"/>
  <c r="Y178" i="20" s="1"/>
  <c r="AC196" i="12"/>
  <c r="Z178" i="20" s="1"/>
  <c r="AD196" i="12"/>
  <c r="AA178" i="20" s="1"/>
  <c r="AE196" i="12"/>
  <c r="AB197" i="12"/>
  <c r="AC197" i="12"/>
  <c r="Z179" i="20" s="1"/>
  <c r="AD197" i="12"/>
  <c r="AA179" i="20" s="1"/>
  <c r="AE197" i="12"/>
  <c r="AB198" i="12"/>
  <c r="Y180" i="20" s="1"/>
  <c r="AC198" i="12"/>
  <c r="Z180" i="20" s="1"/>
  <c r="AD198" i="12"/>
  <c r="AA180" i="20" s="1"/>
  <c r="AE198" i="12"/>
  <c r="AB180" i="20" s="1"/>
  <c r="AB199" i="12"/>
  <c r="Y181" i="20" s="1"/>
  <c r="AC199" i="12"/>
  <c r="Z181" i="20" s="1"/>
  <c r="AD199" i="12"/>
  <c r="AA181" i="20" s="1"/>
  <c r="AE199" i="12"/>
  <c r="AB200" i="12"/>
  <c r="AC200" i="12"/>
  <c r="Z182" i="20" s="1"/>
  <c r="AD200" i="12"/>
  <c r="AA182" i="20" s="1"/>
  <c r="AE200" i="12"/>
  <c r="AB182" i="20" s="1"/>
  <c r="AB201" i="12"/>
  <c r="AC201" i="12"/>
  <c r="Z183" i="20" s="1"/>
  <c r="AD201" i="12"/>
  <c r="AA183" i="20" s="1"/>
  <c r="AE201" i="12"/>
  <c r="AB183" i="20" s="1"/>
  <c r="AB202" i="12"/>
  <c r="Y184" i="20" s="1"/>
  <c r="AC202" i="12"/>
  <c r="Z184" i="20" s="1"/>
  <c r="AD202" i="12"/>
  <c r="AA184" i="20" s="1"/>
  <c r="AE202" i="12"/>
  <c r="AB184" i="20" s="1"/>
  <c r="AB203" i="12"/>
  <c r="Y185" i="20" s="1"/>
  <c r="AC203" i="12"/>
  <c r="Z185" i="20" s="1"/>
  <c r="AD203" i="12"/>
  <c r="AA185" i="20" s="1"/>
  <c r="AE203" i="12"/>
  <c r="AB185" i="20" s="1"/>
  <c r="AB204" i="12"/>
  <c r="Y186" i="20" s="1"/>
  <c r="AC204" i="12"/>
  <c r="Z186" i="20" s="1"/>
  <c r="AD204" i="12"/>
  <c r="AE204" i="12"/>
  <c r="AB186" i="20" s="1"/>
  <c r="AB205" i="12"/>
  <c r="AC205" i="12"/>
  <c r="Z187" i="20" s="1"/>
  <c r="AD205" i="12"/>
  <c r="AA187" i="20" s="1"/>
  <c r="AE205" i="12"/>
  <c r="AB187" i="20" s="1"/>
  <c r="AB206" i="12"/>
  <c r="Y188" i="20" s="1"/>
  <c r="AC206" i="12"/>
  <c r="Z188" i="20" s="1"/>
  <c r="AD206" i="12"/>
  <c r="AE206" i="12"/>
  <c r="AB188" i="20" s="1"/>
  <c r="AB207" i="12"/>
  <c r="Y189" i="20" s="1"/>
  <c r="AC207" i="12"/>
  <c r="Z189" i="20" s="1"/>
  <c r="AD207" i="12"/>
  <c r="AA189" i="20" s="1"/>
  <c r="AE207" i="12"/>
  <c r="AB189" i="20" s="1"/>
  <c r="AB208" i="12"/>
  <c r="AC208" i="12"/>
  <c r="Z190" i="20" s="1"/>
  <c r="AD208" i="12"/>
  <c r="AA190" i="20" s="1"/>
  <c r="AE208" i="12"/>
  <c r="AB190" i="20" s="1"/>
  <c r="AB209" i="12"/>
  <c r="AC209" i="12"/>
  <c r="Z191" i="20" s="1"/>
  <c r="AD209" i="12"/>
  <c r="AA191" i="20" s="1"/>
  <c r="AE209" i="12"/>
  <c r="AB191" i="20" s="1"/>
  <c r="AB210" i="12"/>
  <c r="Y192" i="20" s="1"/>
  <c r="AC210" i="12"/>
  <c r="Z192" i="20" s="1"/>
  <c r="AD210" i="12"/>
  <c r="AE210" i="12"/>
  <c r="AB192" i="20" s="1"/>
  <c r="AB211" i="12"/>
  <c r="Y193" i="20" s="1"/>
  <c r="AC211" i="12"/>
  <c r="Z193" i="20" s="1"/>
  <c r="AD211" i="12"/>
  <c r="AE211" i="12"/>
  <c r="AB212" i="12"/>
  <c r="Y194" i="20" s="1"/>
  <c r="AC212" i="12"/>
  <c r="Z194" i="20" s="1"/>
  <c r="AD212" i="12"/>
  <c r="AA194" i="20" s="1"/>
  <c r="AE212" i="12"/>
  <c r="AB194" i="20" s="1"/>
  <c r="AB213" i="12"/>
  <c r="AC213" i="12"/>
  <c r="Z195" i="20" s="1"/>
  <c r="AD213" i="12"/>
  <c r="AA195" i="20" s="1"/>
  <c r="AE213" i="12"/>
  <c r="AB195" i="20" s="1"/>
  <c r="AB214" i="12"/>
  <c r="Y196" i="20" s="1"/>
  <c r="AC214" i="12"/>
  <c r="Z196" i="20" s="1"/>
  <c r="AD214" i="12"/>
  <c r="AA196" i="20" s="1"/>
  <c r="AE214" i="12"/>
  <c r="AB196" i="20" s="1"/>
  <c r="AB215" i="12"/>
  <c r="Y197" i="20" s="1"/>
  <c r="AC215" i="12"/>
  <c r="Z197" i="20" s="1"/>
  <c r="AD215" i="12"/>
  <c r="AA197" i="20" s="1"/>
  <c r="AE215" i="12"/>
  <c r="AB197" i="20" s="1"/>
  <c r="AB216" i="12"/>
  <c r="AC216" i="12"/>
  <c r="Z198" i="20" s="1"/>
  <c r="AD216" i="12"/>
  <c r="AA198" i="20" s="1"/>
  <c r="AE216" i="12"/>
  <c r="AB198" i="20" s="1"/>
  <c r="AB217" i="12"/>
  <c r="AC217" i="12"/>
  <c r="Z199" i="20" s="1"/>
  <c r="AD217" i="12"/>
  <c r="AA199" i="20" s="1"/>
  <c r="AE217" i="12"/>
  <c r="AB199" i="20" s="1"/>
  <c r="AB218" i="12"/>
  <c r="Y200" i="20" s="1"/>
  <c r="AC218" i="12"/>
  <c r="Z200" i="20" s="1"/>
  <c r="AD218" i="12"/>
  <c r="AA200" i="20" s="1"/>
  <c r="AE218" i="12"/>
  <c r="AB200" i="20" s="1"/>
  <c r="AB219" i="12"/>
  <c r="Y201" i="20" s="1"/>
  <c r="AC219" i="12"/>
  <c r="Z201" i="20" s="1"/>
  <c r="AD219" i="12"/>
  <c r="AA201" i="20" s="1"/>
  <c r="AE219" i="12"/>
  <c r="AB201" i="20" s="1"/>
  <c r="AB220" i="12"/>
  <c r="Y202" i="20" s="1"/>
  <c r="AC220" i="12"/>
  <c r="Z202" i="20" s="1"/>
  <c r="AD220" i="12"/>
  <c r="AA202" i="20" s="1"/>
  <c r="AE220" i="12"/>
  <c r="AB202" i="20" s="1"/>
  <c r="AB221" i="12"/>
  <c r="AC221" i="12"/>
  <c r="Z203" i="20" s="1"/>
  <c r="AD221" i="12"/>
  <c r="AA203" i="20" s="1"/>
  <c r="AE221" i="12"/>
  <c r="AB203" i="20" s="1"/>
  <c r="AB222" i="12"/>
  <c r="Y204" i="20" s="1"/>
  <c r="AC222" i="12"/>
  <c r="Z204" i="20" s="1"/>
  <c r="AD222" i="12"/>
  <c r="AA204" i="20" s="1"/>
  <c r="AE222" i="12"/>
  <c r="AB204" i="20" s="1"/>
  <c r="AB223" i="12"/>
  <c r="Y205" i="20" s="1"/>
  <c r="AC223" i="12"/>
  <c r="Z205" i="20" s="1"/>
  <c r="AD223" i="12"/>
  <c r="AE223" i="12"/>
  <c r="AB205" i="20" s="1"/>
  <c r="AB224" i="12"/>
  <c r="AC224" i="12"/>
  <c r="Z206" i="20" s="1"/>
  <c r="AD224" i="12"/>
  <c r="AE224" i="12"/>
  <c r="AB225" i="12"/>
  <c r="AC225" i="12"/>
  <c r="Z207" i="20" s="1"/>
  <c r="AD225" i="12"/>
  <c r="AA207" i="20" s="1"/>
  <c r="AE225" i="12"/>
  <c r="AB226" i="12"/>
  <c r="Y208" i="20" s="1"/>
  <c r="AC226" i="12"/>
  <c r="Z208" i="20" s="1"/>
  <c r="AD226" i="12"/>
  <c r="AE226" i="12"/>
  <c r="AB208" i="20" s="1"/>
  <c r="AB227" i="12"/>
  <c r="Y209" i="20" s="1"/>
  <c r="AC227" i="12"/>
  <c r="Z209" i="20" s="1"/>
  <c r="AD227" i="12"/>
  <c r="AA209" i="20" s="1"/>
  <c r="AE227" i="12"/>
  <c r="AB209" i="20" s="1"/>
  <c r="AB228" i="12"/>
  <c r="Y210" i="20" s="1"/>
  <c r="AC228" i="12"/>
  <c r="Z210" i="20" s="1"/>
  <c r="AD228" i="12"/>
  <c r="AA210" i="20" s="1"/>
  <c r="AE228" i="12"/>
  <c r="AB229" i="12"/>
  <c r="AC229" i="12"/>
  <c r="Z211" i="20" s="1"/>
  <c r="AD229" i="12"/>
  <c r="AA211" i="20" s="1"/>
  <c r="AE229" i="12"/>
  <c r="AB230" i="12"/>
  <c r="Y212" i="20" s="1"/>
  <c r="AC230" i="12"/>
  <c r="Z212" i="20" s="1"/>
  <c r="AD230" i="12"/>
  <c r="AA212" i="20" s="1"/>
  <c r="AE230" i="12"/>
  <c r="AB212" i="20" s="1"/>
  <c r="AB231" i="12"/>
  <c r="Y213" i="20" s="1"/>
  <c r="AC231" i="12"/>
  <c r="Z213" i="20" s="1"/>
  <c r="AD231" i="12"/>
  <c r="AA213" i="20" s="1"/>
  <c r="AE231" i="12"/>
  <c r="AB232" i="12"/>
  <c r="AC232" i="12"/>
  <c r="Z214" i="20" s="1"/>
  <c r="AD232" i="12"/>
  <c r="AA214" i="20" s="1"/>
  <c r="AE232" i="12"/>
  <c r="AB214" i="20" s="1"/>
  <c r="AB233" i="12"/>
  <c r="AC233" i="12"/>
  <c r="Z215" i="20" s="1"/>
  <c r="AD233" i="12"/>
  <c r="AA215" i="20" s="1"/>
  <c r="AE233" i="12"/>
  <c r="AB215" i="20" s="1"/>
  <c r="AB234" i="12"/>
  <c r="Y216" i="20" s="1"/>
  <c r="AC234" i="12"/>
  <c r="Z216" i="20" s="1"/>
  <c r="AD234" i="12"/>
  <c r="AA216" i="20" s="1"/>
  <c r="AE234" i="12"/>
  <c r="AB216" i="20" s="1"/>
  <c r="AB235" i="12"/>
  <c r="Y217" i="20" s="1"/>
  <c r="AC235" i="12"/>
  <c r="Z217" i="20" s="1"/>
  <c r="AD235" i="12"/>
  <c r="AA217" i="20" s="1"/>
  <c r="AE235" i="12"/>
  <c r="AB217" i="20" s="1"/>
  <c r="AB236" i="12"/>
  <c r="Y218" i="20" s="1"/>
  <c r="AC236" i="12"/>
  <c r="Z218" i="20" s="1"/>
  <c r="AD236" i="12"/>
  <c r="AE236" i="12"/>
  <c r="AB218" i="20" s="1"/>
  <c r="AB237" i="12"/>
  <c r="AC237" i="12"/>
  <c r="Z219" i="20" s="1"/>
  <c r="AD237" i="12"/>
  <c r="AE237" i="12"/>
  <c r="AB238" i="12"/>
  <c r="Y220" i="20" s="1"/>
  <c r="AC238" i="12"/>
  <c r="Z220" i="20" s="1"/>
  <c r="AD238" i="12"/>
  <c r="AA220" i="20" s="1"/>
  <c r="AE238" i="12"/>
  <c r="AB239" i="12"/>
  <c r="Y221" i="20" s="1"/>
  <c r="AC239" i="12"/>
  <c r="Z221" i="20" s="1"/>
  <c r="AD239" i="12"/>
  <c r="AA221" i="20" s="1"/>
  <c r="AE239" i="12"/>
  <c r="AB221" i="20" s="1"/>
  <c r="AB240" i="12"/>
  <c r="AC240" i="12"/>
  <c r="Z222" i="20" s="1"/>
  <c r="AD240" i="12"/>
  <c r="AA222" i="20" s="1"/>
  <c r="AE240" i="12"/>
  <c r="AB222" i="20" s="1"/>
  <c r="AB241" i="12"/>
  <c r="AC241" i="12"/>
  <c r="Z223" i="20" s="1"/>
  <c r="AD241" i="12"/>
  <c r="AA223" i="20" s="1"/>
  <c r="AE241" i="12"/>
  <c r="AB223" i="20" s="1"/>
  <c r="AB242" i="12"/>
  <c r="Y224" i="20" s="1"/>
  <c r="AC242" i="12"/>
  <c r="Z224" i="20" s="1"/>
  <c r="AD242" i="12"/>
  <c r="AA224" i="20" s="1"/>
  <c r="AE242" i="12"/>
  <c r="AB224" i="20" s="1"/>
  <c r="AB243" i="12"/>
  <c r="Y225" i="20" s="1"/>
  <c r="AC243" i="12"/>
  <c r="Z225" i="20" s="1"/>
  <c r="AD243" i="12"/>
  <c r="AA225" i="20" s="1"/>
  <c r="AE243" i="12"/>
  <c r="AB225" i="20" s="1"/>
  <c r="AB244" i="12"/>
  <c r="Y226" i="20" s="1"/>
  <c r="AC244" i="12"/>
  <c r="Z226" i="20" s="1"/>
  <c r="AD244" i="12"/>
  <c r="AE244" i="12"/>
  <c r="AB226" i="20" s="1"/>
  <c r="AB245" i="12"/>
  <c r="AC245" i="12"/>
  <c r="Z227" i="20" s="1"/>
  <c r="AD245" i="12"/>
  <c r="AE245" i="12"/>
  <c r="AB246" i="12"/>
  <c r="Y228" i="20" s="1"/>
  <c r="AC246" i="12"/>
  <c r="Z228" i="20" s="1"/>
  <c r="AD246" i="12"/>
  <c r="AA228" i="20" s="1"/>
  <c r="AE246" i="12"/>
  <c r="AB247" i="12"/>
  <c r="Y229" i="20" s="1"/>
  <c r="AC247" i="12"/>
  <c r="Z229" i="20" s="1"/>
  <c r="AD247" i="12"/>
  <c r="AA229" i="20" s="1"/>
  <c r="AE247" i="12"/>
  <c r="AB229" i="20" s="1"/>
  <c r="AB248" i="12"/>
  <c r="AC248" i="12"/>
  <c r="Z230" i="20" s="1"/>
  <c r="AD248" i="12"/>
  <c r="AA230" i="20" s="1"/>
  <c r="AE248" i="12"/>
  <c r="AB230" i="20" s="1"/>
  <c r="AB249" i="12"/>
  <c r="AC249" i="12"/>
  <c r="Z231" i="20" s="1"/>
  <c r="AD249" i="12"/>
  <c r="AA231" i="20" s="1"/>
  <c r="AE249" i="12"/>
  <c r="AB231" i="20" s="1"/>
  <c r="AB250" i="12"/>
  <c r="Y232" i="20" s="1"/>
  <c r="AC250" i="12"/>
  <c r="Z232" i="20" s="1"/>
  <c r="AD250" i="12"/>
  <c r="AA232" i="20" s="1"/>
  <c r="AE250" i="12"/>
  <c r="AB232" i="20" s="1"/>
  <c r="AB251" i="12"/>
  <c r="Y233" i="20" s="1"/>
  <c r="AC251" i="12"/>
  <c r="Z233" i="20" s="1"/>
  <c r="AD251" i="12"/>
  <c r="AA233" i="20" s="1"/>
  <c r="AE251" i="12"/>
  <c r="AB233" i="20" s="1"/>
  <c r="AB252" i="12"/>
  <c r="Y234" i="20" s="1"/>
  <c r="AC252" i="12"/>
  <c r="Z234" i="20" s="1"/>
  <c r="AD252" i="12"/>
  <c r="AE252" i="12"/>
  <c r="AB234" i="20" s="1"/>
  <c r="AB253" i="12"/>
  <c r="AC253" i="12"/>
  <c r="Z235" i="20" s="1"/>
  <c r="AD253" i="12"/>
  <c r="AE253" i="12"/>
  <c r="AB254" i="12"/>
  <c r="Y236" i="20" s="1"/>
  <c r="AC254" i="12"/>
  <c r="Z236" i="20" s="1"/>
  <c r="AD254" i="12"/>
  <c r="AA236" i="20" s="1"/>
  <c r="AE254" i="12"/>
  <c r="AB255" i="12"/>
  <c r="Y237" i="20" s="1"/>
  <c r="AC255" i="12"/>
  <c r="Z237" i="20" s="1"/>
  <c r="AD255" i="12"/>
  <c r="AA237" i="20" s="1"/>
  <c r="AE255" i="12"/>
  <c r="AB237" i="20" s="1"/>
  <c r="AB256" i="12"/>
  <c r="AC256" i="12"/>
  <c r="Z238" i="20" s="1"/>
  <c r="AD256" i="12"/>
  <c r="AA238" i="20" s="1"/>
  <c r="AE256" i="12"/>
  <c r="AB238" i="20" s="1"/>
  <c r="AB257" i="12"/>
  <c r="AC257" i="12"/>
  <c r="Z239" i="20" s="1"/>
  <c r="AD257" i="12"/>
  <c r="AA239" i="20" s="1"/>
  <c r="AE257" i="12"/>
  <c r="AB239" i="20" s="1"/>
  <c r="AB258" i="12"/>
  <c r="Y240" i="20" s="1"/>
  <c r="AC258" i="12"/>
  <c r="Z240" i="20" s="1"/>
  <c r="AD258" i="12"/>
  <c r="AA240" i="20" s="1"/>
  <c r="AE258" i="12"/>
  <c r="AB240" i="20" s="1"/>
  <c r="AB259" i="12"/>
  <c r="Y241" i="20" s="1"/>
  <c r="AC259" i="12"/>
  <c r="Z241" i="20" s="1"/>
  <c r="AD259" i="12"/>
  <c r="AA241" i="20" s="1"/>
  <c r="AE259" i="12"/>
  <c r="AB241" i="20" s="1"/>
  <c r="AB260" i="12"/>
  <c r="Y242" i="20" s="1"/>
  <c r="AC260" i="12"/>
  <c r="Z242" i="20" s="1"/>
  <c r="AD260" i="12"/>
  <c r="AE260" i="12"/>
  <c r="AB242" i="20" s="1"/>
  <c r="AB261" i="12"/>
  <c r="AC261" i="12"/>
  <c r="Z243" i="20" s="1"/>
  <c r="AD261" i="12"/>
  <c r="AE261" i="12"/>
  <c r="AB262" i="12"/>
  <c r="Y244" i="20" s="1"/>
  <c r="AC262" i="12"/>
  <c r="Z244" i="20" s="1"/>
  <c r="AD262" i="12"/>
  <c r="AA244" i="20" s="1"/>
  <c r="AE262" i="12"/>
  <c r="AB263" i="12"/>
  <c r="Y245" i="20" s="1"/>
  <c r="AC263" i="12"/>
  <c r="Z245" i="20" s="1"/>
  <c r="AD263" i="12"/>
  <c r="AA245" i="20" s="1"/>
  <c r="AE263" i="12"/>
  <c r="AB245" i="20" s="1"/>
  <c r="AB264" i="12"/>
  <c r="AC264" i="12"/>
  <c r="Z246" i="20" s="1"/>
  <c r="AD264" i="12"/>
  <c r="AA246" i="20" s="1"/>
  <c r="AE264" i="12"/>
  <c r="AB246" i="20" s="1"/>
  <c r="AB265" i="12"/>
  <c r="AC265" i="12"/>
  <c r="Z247" i="20" s="1"/>
  <c r="AD265" i="12"/>
  <c r="AA247" i="20" s="1"/>
  <c r="AE265" i="12"/>
  <c r="AB247" i="20" s="1"/>
  <c r="AB266" i="12"/>
  <c r="Y248" i="20" s="1"/>
  <c r="AC266" i="12"/>
  <c r="Z248" i="20" s="1"/>
  <c r="AD266" i="12"/>
  <c r="AA248" i="20" s="1"/>
  <c r="AE266" i="12"/>
  <c r="AB248" i="20" s="1"/>
  <c r="AB267" i="12"/>
  <c r="Y249" i="20" s="1"/>
  <c r="AC267" i="12"/>
  <c r="Z249" i="20" s="1"/>
  <c r="AD267" i="12"/>
  <c r="AA249" i="20" s="1"/>
  <c r="AE267" i="12"/>
  <c r="AB249" i="20" s="1"/>
  <c r="AB268" i="12"/>
  <c r="Y250" i="20" s="1"/>
  <c r="AC268" i="12"/>
  <c r="Z250" i="20" s="1"/>
  <c r="AD268" i="12"/>
  <c r="AE268" i="12"/>
  <c r="AB250" i="20" s="1"/>
  <c r="AB269" i="12"/>
  <c r="AC269" i="12"/>
  <c r="Z251" i="20" s="1"/>
  <c r="AD269" i="12"/>
  <c r="AE269" i="12"/>
  <c r="AB270" i="12"/>
  <c r="Y252" i="20" s="1"/>
  <c r="AC270" i="12"/>
  <c r="Z252" i="20" s="1"/>
  <c r="AD270" i="12"/>
  <c r="AA252" i="20" s="1"/>
  <c r="AE270" i="12"/>
  <c r="AB271" i="12"/>
  <c r="Y253" i="20" s="1"/>
  <c r="AC271" i="12"/>
  <c r="Z253" i="20" s="1"/>
  <c r="AD271" i="12"/>
  <c r="AA253" i="20" s="1"/>
  <c r="AE271" i="12"/>
  <c r="AB253" i="20" s="1"/>
  <c r="AB272" i="12"/>
  <c r="AC272" i="12"/>
  <c r="Z254" i="20" s="1"/>
  <c r="AD272" i="12"/>
  <c r="AA254" i="20" s="1"/>
  <c r="AE272" i="12"/>
  <c r="AB254" i="20" s="1"/>
  <c r="AB273" i="12"/>
  <c r="AC273" i="12"/>
  <c r="Z255" i="20" s="1"/>
  <c r="AD273" i="12"/>
  <c r="AA255" i="20" s="1"/>
  <c r="AE273" i="12"/>
  <c r="AB255" i="20" s="1"/>
  <c r="AB274" i="12"/>
  <c r="Y256" i="20" s="1"/>
  <c r="AC274" i="12"/>
  <c r="Z256" i="20" s="1"/>
  <c r="AD274" i="12"/>
  <c r="AA256" i="20" s="1"/>
  <c r="AE274" i="12"/>
  <c r="AB256" i="20" s="1"/>
  <c r="AB275" i="12"/>
  <c r="Y257" i="20" s="1"/>
  <c r="AC275" i="12"/>
  <c r="Z257" i="20" s="1"/>
  <c r="AD275" i="12"/>
  <c r="AA257" i="20" s="1"/>
  <c r="AE275" i="12"/>
  <c r="AB257" i="20" s="1"/>
  <c r="AB276" i="12"/>
  <c r="Y258" i="20" s="1"/>
  <c r="AC276" i="12"/>
  <c r="Z258" i="20" s="1"/>
  <c r="AD276" i="12"/>
  <c r="AE276" i="12"/>
  <c r="AB258" i="20" s="1"/>
  <c r="AB277" i="12"/>
  <c r="AC277" i="12"/>
  <c r="Z259" i="20" s="1"/>
  <c r="AD277" i="12"/>
  <c r="AE277" i="12"/>
  <c r="AB278" i="12"/>
  <c r="Y260" i="20" s="1"/>
  <c r="AC278" i="12"/>
  <c r="Z260" i="20" s="1"/>
  <c r="AD278" i="12"/>
  <c r="AA260" i="20" s="1"/>
  <c r="AE278" i="12"/>
  <c r="AB279" i="12"/>
  <c r="Y261" i="20" s="1"/>
  <c r="AC279" i="12"/>
  <c r="Z261" i="20" s="1"/>
  <c r="AD279" i="12"/>
  <c r="AA261" i="20" s="1"/>
  <c r="AE279" i="12"/>
  <c r="AB261" i="20" s="1"/>
  <c r="AB280" i="12"/>
  <c r="AC280" i="12"/>
  <c r="Z262" i="20" s="1"/>
  <c r="AD280" i="12"/>
  <c r="AA262" i="20" s="1"/>
  <c r="AE280" i="12"/>
  <c r="AB262" i="20" s="1"/>
  <c r="AB281" i="12"/>
  <c r="AC281" i="12"/>
  <c r="Z263" i="20" s="1"/>
  <c r="AD281" i="12"/>
  <c r="AA263" i="20" s="1"/>
  <c r="AE281" i="12"/>
  <c r="AB263" i="20" s="1"/>
  <c r="AB282" i="12"/>
  <c r="Y264" i="20" s="1"/>
  <c r="AC282" i="12"/>
  <c r="Z264" i="20" s="1"/>
  <c r="AD282" i="12"/>
  <c r="AA264" i="20" s="1"/>
  <c r="AE282" i="12"/>
  <c r="AB264" i="20" s="1"/>
  <c r="AB283" i="12"/>
  <c r="Y265" i="20" s="1"/>
  <c r="AC283" i="12"/>
  <c r="Z265" i="20" s="1"/>
  <c r="AD283" i="12"/>
  <c r="AA265" i="20" s="1"/>
  <c r="AE283" i="12"/>
  <c r="AB265" i="20" s="1"/>
  <c r="AB284" i="12"/>
  <c r="Y266" i="20" s="1"/>
  <c r="AC284" i="12"/>
  <c r="Z266" i="20" s="1"/>
  <c r="AD284" i="12"/>
  <c r="AE284" i="12"/>
  <c r="AB266" i="20" s="1"/>
  <c r="AB285" i="12"/>
  <c r="AC285" i="12"/>
  <c r="Z267" i="20" s="1"/>
  <c r="AD285" i="12"/>
  <c r="AE285" i="12"/>
  <c r="AB286" i="12"/>
  <c r="Y268" i="20" s="1"/>
  <c r="AC286" i="12"/>
  <c r="Z268" i="20" s="1"/>
  <c r="AD286" i="12"/>
  <c r="AA268" i="20" s="1"/>
  <c r="AE286" i="12"/>
  <c r="AB287" i="12"/>
  <c r="Y269" i="20" s="1"/>
  <c r="AC287" i="12"/>
  <c r="Z269" i="20" s="1"/>
  <c r="AD287" i="12"/>
  <c r="AA269" i="20" s="1"/>
  <c r="AE287" i="12"/>
  <c r="AB269" i="20" s="1"/>
  <c r="AB288" i="12"/>
  <c r="AC288" i="12"/>
  <c r="Z270" i="20" s="1"/>
  <c r="AD288" i="12"/>
  <c r="AA270" i="20" s="1"/>
  <c r="AE288" i="12"/>
  <c r="AB270" i="20" s="1"/>
  <c r="AB289" i="12"/>
  <c r="AC289" i="12"/>
  <c r="Z271" i="20" s="1"/>
  <c r="AD289" i="12"/>
  <c r="AA271" i="20" s="1"/>
  <c r="AE289" i="12"/>
  <c r="AB271" i="20" s="1"/>
  <c r="AB290" i="12"/>
  <c r="Y272" i="20" s="1"/>
  <c r="AC290" i="12"/>
  <c r="Z272" i="20" s="1"/>
  <c r="AD290" i="12"/>
  <c r="AE290" i="12"/>
  <c r="AB291" i="12"/>
  <c r="Y273" i="20" s="1"/>
  <c r="AC291" i="12"/>
  <c r="Z273" i="20" s="1"/>
  <c r="AD291" i="12"/>
  <c r="AA273" i="20" s="1"/>
  <c r="AE291" i="12"/>
  <c r="AB292" i="12"/>
  <c r="Y274" i="20" s="1"/>
  <c r="AC292" i="12"/>
  <c r="Z274" i="20" s="1"/>
  <c r="AD292" i="12"/>
  <c r="AE292" i="12"/>
  <c r="AB274" i="20" s="1"/>
  <c r="AB293" i="12"/>
  <c r="AC293" i="12"/>
  <c r="Z275" i="20" s="1"/>
  <c r="AD293" i="12"/>
  <c r="AE293" i="12"/>
  <c r="AB294" i="12"/>
  <c r="Y276" i="20" s="1"/>
  <c r="AC294" i="12"/>
  <c r="Z276" i="20" s="1"/>
  <c r="AD294" i="12"/>
  <c r="AE294" i="12"/>
  <c r="AB295" i="12"/>
  <c r="Y277" i="20" s="1"/>
  <c r="AC295" i="12"/>
  <c r="Z277" i="20" s="1"/>
  <c r="AD295" i="12"/>
  <c r="AA277" i="20" s="1"/>
  <c r="AE295" i="12"/>
  <c r="AB296" i="12"/>
  <c r="AC296" i="12"/>
  <c r="Z278" i="20" s="1"/>
  <c r="AD296" i="12"/>
  <c r="AA278" i="20" s="1"/>
  <c r="AE296" i="12"/>
  <c r="AB278" i="20" s="1"/>
  <c r="AB297" i="12"/>
  <c r="AC297" i="12"/>
  <c r="Z279" i="20" s="1"/>
  <c r="AD297" i="12"/>
  <c r="AA279" i="20" s="1"/>
  <c r="AE297" i="12"/>
  <c r="AB298" i="12"/>
  <c r="Y280" i="20" s="1"/>
  <c r="AC298" i="12"/>
  <c r="Z280" i="20" s="1"/>
  <c r="AD298" i="12"/>
  <c r="AA280" i="20" s="1"/>
  <c r="AE298" i="12"/>
  <c r="AB280" i="20" s="1"/>
  <c r="AB299" i="12"/>
  <c r="Y281" i="20" s="1"/>
  <c r="AC299" i="12"/>
  <c r="Z281" i="20" s="1"/>
  <c r="AD299" i="12"/>
  <c r="AA281" i="20" s="1"/>
  <c r="AE299" i="12"/>
  <c r="AB281" i="20" s="1"/>
  <c r="AB300" i="12"/>
  <c r="Y282" i="20" s="1"/>
  <c r="AC300" i="12"/>
  <c r="Z282" i="20" s="1"/>
  <c r="AD300" i="12"/>
  <c r="AA282" i="20" s="1"/>
  <c r="AE300" i="12"/>
  <c r="AB282" i="20" s="1"/>
  <c r="AB301" i="12"/>
  <c r="AC301" i="12"/>
  <c r="Z283" i="20" s="1"/>
  <c r="AD301" i="12"/>
  <c r="AA283" i="20" s="1"/>
  <c r="AE301" i="12"/>
  <c r="AB283" i="20" s="1"/>
  <c r="AB302" i="12"/>
  <c r="Y284" i="20" s="1"/>
  <c r="AC302" i="12"/>
  <c r="Z284" i="20" s="1"/>
  <c r="AD302" i="12"/>
  <c r="AE302" i="12"/>
  <c r="AB284" i="20" s="1"/>
  <c r="AB303" i="12"/>
  <c r="Y285" i="20" s="1"/>
  <c r="AC303" i="12"/>
  <c r="Z285" i="20" s="1"/>
  <c r="AD303" i="12"/>
  <c r="AA285" i="20" s="1"/>
  <c r="AE303" i="12"/>
  <c r="AB285" i="20" s="1"/>
  <c r="AB304" i="12"/>
  <c r="AC304" i="12"/>
  <c r="Z286" i="20" s="1"/>
  <c r="AD304" i="12"/>
  <c r="AE304" i="12"/>
  <c r="AB286" i="20" s="1"/>
  <c r="AB305" i="12"/>
  <c r="AC305" i="12"/>
  <c r="Z287" i="20" s="1"/>
  <c r="AD305" i="12"/>
  <c r="AE305" i="12"/>
  <c r="AB287" i="20" s="1"/>
  <c r="AB306" i="12"/>
  <c r="Y288" i="20" s="1"/>
  <c r="AC306" i="12"/>
  <c r="Z288" i="20" s="1"/>
  <c r="AD306" i="12"/>
  <c r="AE306" i="12"/>
  <c r="AB307" i="12"/>
  <c r="Y289" i="20" s="1"/>
  <c r="AC307" i="12"/>
  <c r="Z289" i="20" s="1"/>
  <c r="AD307" i="12"/>
  <c r="AA289" i="20" s="1"/>
  <c r="AE307" i="12"/>
  <c r="AB308" i="12"/>
  <c r="Y290" i="20" s="1"/>
  <c r="AC308" i="12"/>
  <c r="Z290" i="20" s="1"/>
  <c r="AD308" i="12"/>
  <c r="AE308" i="12"/>
  <c r="AB290" i="20" s="1"/>
  <c r="AB309" i="12"/>
  <c r="AC309" i="12"/>
  <c r="Z291" i="20" s="1"/>
  <c r="AD309" i="12"/>
  <c r="AE309" i="12"/>
  <c r="AB310" i="12"/>
  <c r="Y292" i="20" s="1"/>
  <c r="AC310" i="12"/>
  <c r="Z292" i="20" s="1"/>
  <c r="AD310" i="12"/>
  <c r="AE310" i="12"/>
  <c r="AB311" i="12"/>
  <c r="Y293" i="20" s="1"/>
  <c r="AC311" i="12"/>
  <c r="Z293" i="20" s="1"/>
  <c r="AD311" i="12"/>
  <c r="AA293" i="20" s="1"/>
  <c r="AE311" i="12"/>
  <c r="AB312" i="12"/>
  <c r="AC312" i="12"/>
  <c r="Z294" i="20" s="1"/>
  <c r="AD312" i="12"/>
  <c r="AA294" i="20" s="1"/>
  <c r="AE312" i="12"/>
  <c r="AB294" i="20" s="1"/>
  <c r="AB313" i="12"/>
  <c r="AC313" i="12"/>
  <c r="Z295" i="20" s="1"/>
  <c r="AD313" i="12"/>
  <c r="AA295" i="20" s="1"/>
  <c r="AE313" i="12"/>
  <c r="AB314" i="12"/>
  <c r="Y296" i="20" s="1"/>
  <c r="AC314" i="12"/>
  <c r="Z296" i="20" s="1"/>
  <c r="AD314" i="12"/>
  <c r="AA296" i="20" s="1"/>
  <c r="AE314" i="12"/>
  <c r="AB296" i="20" s="1"/>
  <c r="AB315" i="12"/>
  <c r="Y297" i="20" s="1"/>
  <c r="AC315" i="12"/>
  <c r="Z297" i="20" s="1"/>
  <c r="AD315" i="12"/>
  <c r="AA297" i="20" s="1"/>
  <c r="AE315" i="12"/>
  <c r="AB297" i="20" s="1"/>
  <c r="AB316" i="12"/>
  <c r="Y298" i="20" s="1"/>
  <c r="AC316" i="12"/>
  <c r="Z298" i="20" s="1"/>
  <c r="AD316" i="12"/>
  <c r="AA298" i="20" s="1"/>
  <c r="AE316" i="12"/>
  <c r="AB298" i="20" s="1"/>
  <c r="AB317" i="12"/>
  <c r="AC317" i="12"/>
  <c r="Z299" i="20" s="1"/>
  <c r="AD317" i="12"/>
  <c r="AA299" i="20" s="1"/>
  <c r="AE317" i="12"/>
  <c r="AB299" i="20" s="1"/>
  <c r="AB318" i="12"/>
  <c r="Y300" i="20" s="1"/>
  <c r="AC318" i="12"/>
  <c r="Z300" i="20" s="1"/>
  <c r="AD318" i="12"/>
  <c r="AE318" i="12"/>
  <c r="AB300" i="20" s="1"/>
  <c r="AB319" i="12"/>
  <c r="Y301" i="20" s="1"/>
  <c r="AC319" i="12"/>
  <c r="Z301" i="20" s="1"/>
  <c r="AD319" i="12"/>
  <c r="AA301" i="20" s="1"/>
  <c r="AE319" i="12"/>
  <c r="AB301" i="20" s="1"/>
  <c r="AB320" i="12"/>
  <c r="AC320" i="12"/>
  <c r="Z302" i="20" s="1"/>
  <c r="AD320" i="12"/>
  <c r="AE320" i="12"/>
  <c r="AB302" i="20" s="1"/>
  <c r="AB321" i="12"/>
  <c r="AC321" i="12"/>
  <c r="Z303" i="20" s="1"/>
  <c r="AD321" i="12"/>
  <c r="AE321" i="12"/>
  <c r="AB303" i="20" s="1"/>
  <c r="AB322" i="12"/>
  <c r="Y304" i="20" s="1"/>
  <c r="AC322" i="12"/>
  <c r="Z304" i="20" s="1"/>
  <c r="AD322" i="12"/>
  <c r="AE322" i="12"/>
  <c r="AB323" i="12"/>
  <c r="Y305" i="20" s="1"/>
  <c r="AC323" i="12"/>
  <c r="Z305" i="20" s="1"/>
  <c r="AD323" i="12"/>
  <c r="AA305" i="20" s="1"/>
  <c r="AE323" i="12"/>
  <c r="AB324" i="12"/>
  <c r="Y306" i="20" s="1"/>
  <c r="AC324" i="12"/>
  <c r="Z306" i="20" s="1"/>
  <c r="AD324" i="12"/>
  <c r="AE324" i="12"/>
  <c r="AB306" i="20" s="1"/>
  <c r="AB325" i="12"/>
  <c r="AC325" i="12"/>
  <c r="Z307" i="20" s="1"/>
  <c r="AD325" i="12"/>
  <c r="AE325" i="12"/>
  <c r="AB326" i="12"/>
  <c r="Y308" i="20" s="1"/>
  <c r="AC326" i="12"/>
  <c r="Z308" i="20" s="1"/>
  <c r="AD326" i="12"/>
  <c r="AE326" i="12"/>
  <c r="AB327" i="12"/>
  <c r="Y309" i="20" s="1"/>
  <c r="AC327" i="12"/>
  <c r="Z309" i="20" s="1"/>
  <c r="AD327" i="12"/>
  <c r="AA309" i="20" s="1"/>
  <c r="AE327" i="12"/>
  <c r="AB328" i="12"/>
  <c r="AC328" i="12"/>
  <c r="Z310" i="20" s="1"/>
  <c r="AD328" i="12"/>
  <c r="AA310" i="20" s="1"/>
  <c r="AE328" i="12"/>
  <c r="AB310" i="20" s="1"/>
  <c r="AB329" i="12"/>
  <c r="AC329" i="12"/>
  <c r="Z311" i="20" s="1"/>
  <c r="AD329" i="12"/>
  <c r="AA311" i="20" s="1"/>
  <c r="AE329" i="12"/>
  <c r="AB330" i="12"/>
  <c r="Y312" i="20" s="1"/>
  <c r="AC330" i="12"/>
  <c r="Z312" i="20" s="1"/>
  <c r="AD330" i="12"/>
  <c r="AA312" i="20" s="1"/>
  <c r="AE330" i="12"/>
  <c r="AB312" i="20" s="1"/>
  <c r="AB331" i="12"/>
  <c r="Y313" i="20" s="1"/>
  <c r="AC331" i="12"/>
  <c r="Z313" i="20" s="1"/>
  <c r="AD331" i="12"/>
  <c r="AA313" i="20" s="1"/>
  <c r="AE331" i="12"/>
  <c r="AB313" i="20" s="1"/>
  <c r="AB332" i="12"/>
  <c r="Y314" i="20" s="1"/>
  <c r="AC332" i="12"/>
  <c r="Z314" i="20" s="1"/>
  <c r="AD332" i="12"/>
  <c r="AA314" i="20" s="1"/>
  <c r="AE332" i="12"/>
  <c r="AB314" i="20" s="1"/>
  <c r="AB333" i="12"/>
  <c r="AC333" i="12"/>
  <c r="Z315" i="20" s="1"/>
  <c r="AD333" i="12"/>
  <c r="AA315" i="20" s="1"/>
  <c r="AE333" i="12"/>
  <c r="AB315" i="20" s="1"/>
  <c r="AB334" i="12"/>
  <c r="Y316" i="20" s="1"/>
  <c r="AC334" i="12"/>
  <c r="Z316" i="20" s="1"/>
  <c r="AD334" i="12"/>
  <c r="AE334" i="12"/>
  <c r="AB316" i="20" s="1"/>
  <c r="AB335" i="12"/>
  <c r="Y317" i="20" s="1"/>
  <c r="AC335" i="12"/>
  <c r="Z317" i="20" s="1"/>
  <c r="AD335" i="12"/>
  <c r="AA317" i="20" s="1"/>
  <c r="AE335" i="12"/>
  <c r="AB317" i="20" s="1"/>
  <c r="AB336" i="12"/>
  <c r="AC336" i="12"/>
  <c r="Z318" i="20" s="1"/>
  <c r="AD336" i="12"/>
  <c r="AE336" i="12"/>
  <c r="AB318" i="20" s="1"/>
  <c r="AB337" i="12"/>
  <c r="AC337" i="12"/>
  <c r="Z319" i="20" s="1"/>
  <c r="AD337" i="12"/>
  <c r="AE337" i="12"/>
  <c r="AB319" i="20" s="1"/>
  <c r="AB338" i="12"/>
  <c r="Y320" i="20" s="1"/>
  <c r="AC338" i="12"/>
  <c r="Z320" i="20" s="1"/>
  <c r="AD338" i="12"/>
  <c r="AE338" i="12"/>
  <c r="AB339" i="12"/>
  <c r="Y321" i="20" s="1"/>
  <c r="AC339" i="12"/>
  <c r="Z321" i="20" s="1"/>
  <c r="AD339" i="12"/>
  <c r="AA321" i="20" s="1"/>
  <c r="AE339" i="12"/>
  <c r="AB340" i="12"/>
  <c r="Y322" i="20" s="1"/>
  <c r="AC340" i="12"/>
  <c r="Z322" i="20" s="1"/>
  <c r="AD340" i="12"/>
  <c r="AE340" i="12"/>
  <c r="AB322" i="20" s="1"/>
  <c r="AB341" i="12"/>
  <c r="AC341" i="12"/>
  <c r="Z323" i="20" s="1"/>
  <c r="AD341" i="12"/>
  <c r="AE341" i="12"/>
  <c r="AB323" i="20" s="1"/>
  <c r="AB342" i="12"/>
  <c r="Y324" i="20" s="1"/>
  <c r="AC342" i="12"/>
  <c r="Z324" i="20" s="1"/>
  <c r="AD342" i="12"/>
  <c r="AE342" i="12"/>
  <c r="AB343" i="12"/>
  <c r="Y325" i="20" s="1"/>
  <c r="AC343" i="12"/>
  <c r="Z325" i="20" s="1"/>
  <c r="AD343" i="12"/>
  <c r="AA325" i="20" s="1"/>
  <c r="AE343" i="12"/>
  <c r="AB344" i="12"/>
  <c r="AC344" i="12"/>
  <c r="Z326" i="20" s="1"/>
  <c r="AD344" i="12"/>
  <c r="AA326" i="20" s="1"/>
  <c r="AE344" i="12"/>
  <c r="AB326" i="20" s="1"/>
  <c r="AB345" i="12"/>
  <c r="AC345" i="12"/>
  <c r="Z327" i="20" s="1"/>
  <c r="AD345" i="12"/>
  <c r="AE345" i="12"/>
  <c r="AB327" i="20" s="1"/>
  <c r="AB346" i="12"/>
  <c r="Y328" i="20" s="1"/>
  <c r="AC346" i="12"/>
  <c r="Z328" i="20" s="1"/>
  <c r="AD346" i="12"/>
  <c r="AE346" i="12"/>
  <c r="AB347" i="12"/>
  <c r="Y329" i="20" s="1"/>
  <c r="AC347" i="12"/>
  <c r="Z329" i="20" s="1"/>
  <c r="AD347" i="12"/>
  <c r="AA329" i="20" s="1"/>
  <c r="AE347" i="12"/>
  <c r="AB348" i="12"/>
  <c r="Y330" i="20" s="1"/>
  <c r="AC348" i="12"/>
  <c r="Z330" i="20" s="1"/>
  <c r="AD348" i="12"/>
  <c r="AA330" i="20" s="1"/>
  <c r="AE348" i="12"/>
  <c r="AB330" i="20" s="1"/>
  <c r="AB349" i="12"/>
  <c r="AC349" i="12"/>
  <c r="Z331" i="20" s="1"/>
  <c r="AD349" i="12"/>
  <c r="AE349" i="12"/>
  <c r="AB331" i="20" s="1"/>
  <c r="AB350" i="12"/>
  <c r="Y332" i="20" s="1"/>
  <c r="AC350" i="12"/>
  <c r="Z332" i="20" s="1"/>
  <c r="AD350" i="12"/>
  <c r="AE350" i="12"/>
  <c r="AB351" i="12"/>
  <c r="Y333" i="20" s="1"/>
  <c r="AC351" i="12"/>
  <c r="Z333" i="20" s="1"/>
  <c r="AD351" i="12"/>
  <c r="AA333" i="20" s="1"/>
  <c r="AE351" i="12"/>
  <c r="AB352" i="12"/>
  <c r="AC352" i="12"/>
  <c r="Z334" i="20" s="1"/>
  <c r="AD352" i="12"/>
  <c r="AA334" i="20" s="1"/>
  <c r="AE352" i="12"/>
  <c r="AB334" i="20" s="1"/>
  <c r="AB353" i="12"/>
  <c r="AC353" i="12"/>
  <c r="Z335" i="20" s="1"/>
  <c r="AD353" i="12"/>
  <c r="AE353" i="12"/>
  <c r="AB335" i="20" s="1"/>
  <c r="AB354" i="12"/>
  <c r="Y336" i="20" s="1"/>
  <c r="AC354" i="12"/>
  <c r="Z336" i="20" s="1"/>
  <c r="AD354" i="12"/>
  <c r="AE354" i="12"/>
  <c r="AB355" i="12"/>
  <c r="Y337" i="20" s="1"/>
  <c r="AC355" i="12"/>
  <c r="Z337" i="20" s="1"/>
  <c r="AD355" i="12"/>
  <c r="AA337" i="20" s="1"/>
  <c r="AE355" i="12"/>
  <c r="AB356" i="12"/>
  <c r="Y338" i="20" s="1"/>
  <c r="AC356" i="12"/>
  <c r="Z338" i="20" s="1"/>
  <c r="AD356" i="12"/>
  <c r="AA338" i="20" s="1"/>
  <c r="AE356" i="12"/>
  <c r="AB338" i="20" s="1"/>
  <c r="AB357" i="12"/>
  <c r="AC357" i="12"/>
  <c r="Z339" i="20" s="1"/>
  <c r="AD357" i="12"/>
  <c r="AE357" i="12"/>
  <c r="AB339" i="20" s="1"/>
  <c r="AB358" i="12"/>
  <c r="Y340" i="20" s="1"/>
  <c r="AC358" i="12"/>
  <c r="Z340" i="20" s="1"/>
  <c r="AD358" i="12"/>
  <c r="AE358" i="12"/>
  <c r="AB359" i="12"/>
  <c r="Y341" i="20" s="1"/>
  <c r="AC359" i="12"/>
  <c r="Z341" i="20" s="1"/>
  <c r="AD359" i="12"/>
  <c r="AA341" i="20" s="1"/>
  <c r="AE359" i="12"/>
  <c r="AB360" i="12"/>
  <c r="AC360" i="12"/>
  <c r="Z342" i="20" s="1"/>
  <c r="AD360" i="12"/>
  <c r="AA342" i="20" s="1"/>
  <c r="AE360" i="12"/>
  <c r="AB342" i="20" s="1"/>
  <c r="AB361" i="12"/>
  <c r="AC361" i="12"/>
  <c r="Z343" i="20" s="1"/>
  <c r="AD361" i="12"/>
  <c r="AE361" i="12"/>
  <c r="AB343" i="20" s="1"/>
  <c r="AB362" i="12"/>
  <c r="Y344" i="20" s="1"/>
  <c r="AC362" i="12"/>
  <c r="Z344" i="20" s="1"/>
  <c r="AD362" i="12"/>
  <c r="AE362" i="12"/>
  <c r="AB363" i="12"/>
  <c r="Y345" i="20" s="1"/>
  <c r="AC363" i="12"/>
  <c r="Z345" i="20" s="1"/>
  <c r="AD363" i="12"/>
  <c r="AA345" i="20" s="1"/>
  <c r="AE363" i="12"/>
  <c r="AE20" i="12"/>
  <c r="AB2" i="20" s="1"/>
  <c r="AD20" i="12"/>
  <c r="AC20" i="12"/>
  <c r="Z2" i="20" s="1"/>
  <c r="AB20" i="12"/>
  <c r="Y2" i="20" s="1"/>
  <c r="AF360" i="12" l="1"/>
  <c r="Y342" i="20"/>
  <c r="Y311" i="20"/>
  <c r="AF329" i="12"/>
  <c r="AF328" i="12"/>
  <c r="Y310" i="20"/>
  <c r="Y299" i="20"/>
  <c r="AF317" i="12"/>
  <c r="Y294" i="20"/>
  <c r="AF312" i="12"/>
  <c r="Y291" i="20"/>
  <c r="AF309" i="12"/>
  <c r="Y286" i="20"/>
  <c r="AF304" i="12"/>
  <c r="Y271" i="20"/>
  <c r="AF289" i="12"/>
  <c r="Y270" i="20"/>
  <c r="AF288" i="12"/>
  <c r="Y247" i="20"/>
  <c r="AF265" i="12"/>
  <c r="Y246" i="20"/>
  <c r="AF264" i="12"/>
  <c r="Y243" i="20"/>
  <c r="AF261" i="12"/>
  <c r="Y222" i="20"/>
  <c r="AF240" i="12"/>
  <c r="Y207" i="20"/>
  <c r="AF225" i="12"/>
  <c r="Y191" i="20"/>
  <c r="AF209" i="12"/>
  <c r="Y190" i="20"/>
  <c r="AF208" i="12"/>
  <c r="Y187" i="20"/>
  <c r="AF205" i="12"/>
  <c r="Y182" i="20"/>
  <c r="AF200" i="12"/>
  <c r="Y159" i="20"/>
  <c r="AF177" i="12"/>
  <c r="Y158" i="20"/>
  <c r="AF176" i="12"/>
  <c r="Y155" i="20"/>
  <c r="AF173" i="12"/>
  <c r="Y150" i="20"/>
  <c r="AF168" i="12"/>
  <c r="Y147" i="20"/>
  <c r="AF165" i="12"/>
  <c r="Y135" i="20"/>
  <c r="AF153" i="12"/>
  <c r="Y134" i="20"/>
  <c r="AF152" i="12"/>
  <c r="Y131" i="20"/>
  <c r="AF149" i="12"/>
  <c r="Y126" i="20"/>
  <c r="AF144" i="12"/>
  <c r="Y94" i="20"/>
  <c r="AF112" i="12"/>
  <c r="Y91" i="20"/>
  <c r="AF109" i="12"/>
  <c r="Y86" i="20"/>
  <c r="AF104" i="12"/>
  <c r="Y75" i="20"/>
  <c r="AF93" i="12"/>
  <c r="Y74" i="20"/>
  <c r="AF92" i="12"/>
  <c r="Y62" i="20"/>
  <c r="AF80" i="12"/>
  <c r="Y59" i="20"/>
  <c r="AF77" i="12"/>
  <c r="Y46" i="20"/>
  <c r="AF64" i="12"/>
  <c r="AF348" i="12"/>
  <c r="AF316" i="12"/>
  <c r="AF284" i="12"/>
  <c r="AF252" i="12"/>
  <c r="AF220" i="12"/>
  <c r="AF188" i="12"/>
  <c r="AF156" i="12"/>
  <c r="AF124" i="12"/>
  <c r="AF340" i="12"/>
  <c r="AF308" i="12"/>
  <c r="AF276" i="12"/>
  <c r="AF244" i="12"/>
  <c r="AF212" i="12"/>
  <c r="AF180" i="12"/>
  <c r="AF148" i="12"/>
  <c r="AF116" i="12"/>
  <c r="AF20" i="12"/>
  <c r="AC2" i="20" s="1"/>
  <c r="Y343" i="20"/>
  <c r="AF361" i="12"/>
  <c r="AF352" i="12"/>
  <c r="Y334" i="20"/>
  <c r="Y331" i="20"/>
  <c r="AF349" i="12"/>
  <c r="Y326" i="20"/>
  <c r="AF344" i="12"/>
  <c r="Y303" i="20"/>
  <c r="AF321" i="12"/>
  <c r="Y302" i="20"/>
  <c r="AF320" i="12"/>
  <c r="Y263" i="20"/>
  <c r="AF281" i="12"/>
  <c r="Y262" i="20"/>
  <c r="AF280" i="12"/>
  <c r="Y255" i="20"/>
  <c r="AF273" i="12"/>
  <c r="Y239" i="20"/>
  <c r="AF257" i="12"/>
  <c r="Y238" i="20"/>
  <c r="AF256" i="12"/>
  <c r="Y235" i="20"/>
  <c r="AF253" i="12"/>
  <c r="Y230" i="20"/>
  <c r="AF248" i="12"/>
  <c r="Y227" i="20"/>
  <c r="AF245" i="12"/>
  <c r="Y219" i="20"/>
  <c r="AF237" i="12"/>
  <c r="Y214" i="20"/>
  <c r="AF232" i="12"/>
  <c r="Y211" i="20"/>
  <c r="AF229" i="12"/>
  <c r="Y206" i="20"/>
  <c r="AF224" i="12"/>
  <c r="Y167" i="20"/>
  <c r="AF185" i="12"/>
  <c r="Y166" i="20"/>
  <c r="AF184" i="12"/>
  <c r="Y123" i="20"/>
  <c r="AF141" i="12"/>
  <c r="Y119" i="20"/>
  <c r="AF137" i="12"/>
  <c r="Y118" i="20"/>
  <c r="AF136" i="12"/>
  <c r="Y95" i="20"/>
  <c r="AF113" i="12"/>
  <c r="Y90" i="20"/>
  <c r="AF108" i="12"/>
  <c r="Y87" i="20"/>
  <c r="AF105" i="12"/>
  <c r="Y78" i="20"/>
  <c r="AF96" i="12"/>
  <c r="Y58" i="20"/>
  <c r="AF76" i="12"/>
  <c r="Y55" i="20"/>
  <c r="AF73" i="12"/>
  <c r="Y54" i="20"/>
  <c r="AF72" i="12"/>
  <c r="Y51" i="20"/>
  <c r="AF69" i="12"/>
  <c r="Y50" i="20"/>
  <c r="AF68" i="12"/>
  <c r="Y43" i="20"/>
  <c r="AF61" i="12"/>
  <c r="Y42" i="20"/>
  <c r="AF60" i="12"/>
  <c r="Y39" i="20"/>
  <c r="AF57" i="12"/>
  <c r="Y38" i="20"/>
  <c r="AF56" i="12"/>
  <c r="Y35" i="20"/>
  <c r="AF53" i="12"/>
  <c r="Y34" i="20"/>
  <c r="AF52" i="12"/>
  <c r="Y31" i="20"/>
  <c r="AF49" i="12"/>
  <c r="Y30" i="20"/>
  <c r="AF48" i="12"/>
  <c r="Y27" i="20"/>
  <c r="AF45" i="12"/>
  <c r="Y26" i="20"/>
  <c r="AF44" i="12"/>
  <c r="Y23" i="20"/>
  <c r="AF41" i="12"/>
  <c r="Y22" i="20"/>
  <c r="AF40" i="12"/>
  <c r="Y19" i="20"/>
  <c r="AF37" i="12"/>
  <c r="Y18" i="20"/>
  <c r="AF36" i="12"/>
  <c r="Y15" i="20"/>
  <c r="AF33" i="12"/>
  <c r="Y14" i="20"/>
  <c r="AF32" i="12"/>
  <c r="Y11" i="20"/>
  <c r="AF29" i="12"/>
  <c r="Y10" i="20"/>
  <c r="AF28" i="12"/>
  <c r="Y7" i="20"/>
  <c r="AF25" i="12"/>
  <c r="Y6" i="20"/>
  <c r="AF24" i="12"/>
  <c r="AF332" i="12"/>
  <c r="AF300" i="12"/>
  <c r="AF268" i="12"/>
  <c r="AF236" i="12"/>
  <c r="AF204" i="12"/>
  <c r="AF172" i="12"/>
  <c r="AF140" i="12"/>
  <c r="Y339" i="20"/>
  <c r="AF357" i="12"/>
  <c r="Y335" i="20"/>
  <c r="AF353" i="12"/>
  <c r="Y327" i="20"/>
  <c r="AF345" i="12"/>
  <c r="Y323" i="20"/>
  <c r="AF341" i="12"/>
  <c r="Y319" i="20"/>
  <c r="AF337" i="12"/>
  <c r="Y318" i="20"/>
  <c r="AF336" i="12"/>
  <c r="Y315" i="20"/>
  <c r="AF333" i="12"/>
  <c r="Y307" i="20"/>
  <c r="AF325" i="12"/>
  <c r="Y295" i="20"/>
  <c r="AF313" i="12"/>
  <c r="Y287" i="20"/>
  <c r="AF305" i="12"/>
  <c r="Y283" i="20"/>
  <c r="AF301" i="12"/>
  <c r="Y279" i="20"/>
  <c r="AF297" i="12"/>
  <c r="AF296" i="12"/>
  <c r="Y278" i="20"/>
  <c r="Y275" i="20"/>
  <c r="AF293" i="12"/>
  <c r="Y267" i="20"/>
  <c r="AF285" i="12"/>
  <c r="Y259" i="20"/>
  <c r="AF277" i="12"/>
  <c r="Y254" i="20"/>
  <c r="AF272" i="12"/>
  <c r="Y251" i="20"/>
  <c r="AF269" i="12"/>
  <c r="Y231" i="20"/>
  <c r="AF249" i="12"/>
  <c r="Y223" i="20"/>
  <c r="AF241" i="12"/>
  <c r="Y215" i="20"/>
  <c r="AF233" i="12"/>
  <c r="AF221" i="12"/>
  <c r="Y203" i="20"/>
  <c r="Y199" i="20"/>
  <c r="AF217" i="12"/>
  <c r="Y198" i="20"/>
  <c r="AF216" i="12"/>
  <c r="Y195" i="20"/>
  <c r="AF213" i="12"/>
  <c r="AF201" i="12"/>
  <c r="Y183" i="20"/>
  <c r="Y179" i="20"/>
  <c r="AF197" i="12"/>
  <c r="Y175" i="20"/>
  <c r="AF193" i="12"/>
  <c r="Y174" i="20"/>
  <c r="AF192" i="12"/>
  <c r="Y171" i="20"/>
  <c r="AF189" i="12"/>
  <c r="AF181" i="12"/>
  <c r="Y163" i="20"/>
  <c r="Y151" i="20"/>
  <c r="AF169" i="12"/>
  <c r="Y143" i="20"/>
  <c r="AF161" i="12"/>
  <c r="Y142" i="20"/>
  <c r="AF160" i="12"/>
  <c r="Y139" i="20"/>
  <c r="AF157" i="12"/>
  <c r="Y127" i="20"/>
  <c r="AF145" i="12"/>
  <c r="Y115" i="20"/>
  <c r="AF133" i="12"/>
  <c r="Y111" i="20"/>
  <c r="AF129" i="12"/>
  <c r="Y110" i="20"/>
  <c r="AF128" i="12"/>
  <c r="Y107" i="20"/>
  <c r="AF125" i="12"/>
  <c r="Y103" i="20"/>
  <c r="AF121" i="12"/>
  <c r="Y102" i="20"/>
  <c r="AF120" i="12"/>
  <c r="Y99" i="20"/>
  <c r="AF117" i="12"/>
  <c r="Y83" i="20"/>
  <c r="AF101" i="12"/>
  <c r="Y82" i="20"/>
  <c r="AF100" i="12"/>
  <c r="Y79" i="20"/>
  <c r="AF97" i="12"/>
  <c r="Y71" i="20"/>
  <c r="AF89" i="12"/>
  <c r="Y70" i="20"/>
  <c r="AF88" i="12"/>
  <c r="Y67" i="20"/>
  <c r="AF85" i="12"/>
  <c r="Y66" i="20"/>
  <c r="AF84" i="12"/>
  <c r="Y63" i="20"/>
  <c r="AF81" i="12"/>
  <c r="Y47" i="20"/>
  <c r="AF65" i="12"/>
  <c r="AF356" i="12"/>
  <c r="AF324" i="12"/>
  <c r="AF292" i="12"/>
  <c r="AF260" i="12"/>
  <c r="AF228" i="12"/>
  <c r="AF196" i="12"/>
  <c r="AF164" i="12"/>
  <c r="AF132" i="12"/>
  <c r="AF362" i="12"/>
  <c r="AF358" i="12"/>
  <c r="AF354" i="12"/>
  <c r="AF350" i="12"/>
  <c r="AF346" i="12"/>
  <c r="AF342" i="12"/>
  <c r="AF338" i="12"/>
  <c r="AF334" i="12"/>
  <c r="AF326" i="12"/>
  <c r="AF322" i="12"/>
  <c r="AF318" i="12"/>
  <c r="AF310" i="12"/>
  <c r="AF306" i="12"/>
  <c r="AF302" i="12"/>
  <c r="AF294" i="12"/>
  <c r="AF290" i="12"/>
  <c r="AF226" i="12"/>
  <c r="AF223" i="12"/>
  <c r="AF211" i="12"/>
  <c r="AF210" i="12"/>
  <c r="AF206" i="12"/>
  <c r="AF194" i="12"/>
  <c r="AF179" i="12"/>
  <c r="AF178" i="12"/>
  <c r="AF167" i="12"/>
  <c r="AF363" i="12"/>
  <c r="AF359" i="12"/>
  <c r="AF355" i="12"/>
  <c r="AF351" i="12"/>
  <c r="AF347" i="12"/>
  <c r="AF343" i="12"/>
  <c r="AF339" i="12"/>
  <c r="AF335" i="12"/>
  <c r="AF331" i="12"/>
  <c r="AF327" i="12"/>
  <c r="AF323" i="12"/>
  <c r="AF319" i="12"/>
  <c r="AF315" i="12"/>
  <c r="AF311" i="12"/>
  <c r="AF307" i="12"/>
  <c r="AF303" i="12"/>
  <c r="AF299" i="12"/>
  <c r="AF295" i="12"/>
  <c r="AF291" i="12"/>
  <c r="AF287" i="12"/>
  <c r="AF283" i="12"/>
  <c r="AF279" i="12"/>
  <c r="AF275" i="12"/>
  <c r="AF271" i="12"/>
  <c r="AF267" i="12"/>
  <c r="AF263" i="12"/>
  <c r="AF259" i="12"/>
  <c r="AF255" i="12"/>
  <c r="AF251" i="12"/>
  <c r="AF247" i="12"/>
  <c r="AF243" i="12"/>
  <c r="AF239" i="12"/>
  <c r="AF235" i="12"/>
  <c r="AF231" i="12"/>
  <c r="AF227" i="12"/>
  <c r="AF219" i="12"/>
  <c r="AF215" i="12"/>
  <c r="AF207" i="12"/>
  <c r="AF203" i="12"/>
  <c r="AF199" i="12"/>
  <c r="AF195" i="12"/>
  <c r="AF191" i="12"/>
  <c r="AF187" i="12"/>
  <c r="AF183" i="12"/>
  <c r="AF175" i="12"/>
  <c r="AF171" i="12"/>
  <c r="AF163" i="12"/>
  <c r="AF159" i="12"/>
  <c r="AF155" i="12"/>
  <c r="AF151" i="12"/>
  <c r="AF147" i="12"/>
  <c r="AF143" i="12"/>
  <c r="AF139" i="12"/>
  <c r="AF135" i="12"/>
  <c r="AF131" i="12"/>
  <c r="AF127" i="12"/>
  <c r="AF123" i="12"/>
  <c r="AF119" i="12"/>
  <c r="AF115" i="12"/>
  <c r="AF111" i="12"/>
  <c r="AF107" i="12"/>
  <c r="AF103" i="12"/>
  <c r="AF99" i="12"/>
  <c r="AF95" i="12"/>
  <c r="AF91" i="12"/>
  <c r="AF87" i="12"/>
  <c r="AF83" i="12"/>
  <c r="AF79" i="12"/>
  <c r="AF75" i="12"/>
  <c r="AF71" i="12"/>
  <c r="AF67" i="12"/>
  <c r="AF63" i="12"/>
  <c r="AF59" i="12"/>
  <c r="AF55" i="12"/>
  <c r="AF51" i="12"/>
  <c r="AF47" i="12"/>
  <c r="AF43" i="12"/>
  <c r="AF39" i="12"/>
  <c r="AF35" i="12"/>
  <c r="AF31" i="12"/>
  <c r="AF27" i="12"/>
  <c r="AF23" i="12"/>
  <c r="AA308" i="20"/>
  <c r="AA292" i="20"/>
  <c r="AA276" i="20"/>
  <c r="AA208" i="20"/>
  <c r="AA176" i="20"/>
  <c r="AF330" i="12"/>
  <c r="AF314" i="12"/>
  <c r="AF298" i="12"/>
  <c r="AF286" i="12"/>
  <c r="AF282" i="12"/>
  <c r="AF278" i="12"/>
  <c r="AF274" i="12"/>
  <c r="AF270" i="12"/>
  <c r="AF266" i="12"/>
  <c r="AF262" i="12"/>
  <c r="AF258" i="12"/>
  <c r="AF254" i="12"/>
  <c r="AF250" i="12"/>
  <c r="AF246" i="12"/>
  <c r="AF242" i="12"/>
  <c r="AF238" i="12"/>
  <c r="AF234" i="12"/>
  <c r="AF230" i="12"/>
  <c r="AF222" i="12"/>
  <c r="AF218" i="12"/>
  <c r="AF214" i="12"/>
  <c r="AF202" i="12"/>
  <c r="AF198" i="12"/>
  <c r="AF190" i="12"/>
  <c r="AF186" i="12"/>
  <c r="AF182" i="12"/>
  <c r="AF174" i="12"/>
  <c r="AF170" i="12"/>
  <c r="AF166" i="12"/>
  <c r="AF162" i="12"/>
  <c r="AF158" i="12"/>
  <c r="AF154" i="12"/>
  <c r="AF150" i="12"/>
  <c r="AF146" i="12"/>
  <c r="AF142" i="12"/>
  <c r="AF138" i="12"/>
  <c r="AF134" i="12"/>
  <c r="AF130" i="12"/>
  <c r="AF126" i="12"/>
  <c r="AF122" i="12"/>
  <c r="AF118" i="12"/>
  <c r="AF114" i="12"/>
  <c r="AF110" i="12"/>
  <c r="AF106" i="12"/>
  <c r="AF102" i="12"/>
  <c r="AF98" i="12"/>
  <c r="AF94" i="12"/>
  <c r="AF90" i="12"/>
  <c r="AF86" i="12"/>
  <c r="AF82" i="12"/>
  <c r="AF78" i="12"/>
  <c r="AF74" i="12"/>
  <c r="AF70" i="12"/>
  <c r="AF66" i="12"/>
  <c r="AF62" i="12"/>
  <c r="AF58" i="12"/>
  <c r="AF54" i="12"/>
  <c r="AF50" i="12"/>
  <c r="AF46" i="12"/>
  <c r="AF42" i="12"/>
  <c r="AF38" i="12"/>
  <c r="AF34" i="12"/>
  <c r="AF30" i="12"/>
  <c r="AF26" i="12"/>
  <c r="AF21" i="12"/>
  <c r="AH20" i="12"/>
  <c r="AE2" i="20" s="1"/>
  <c r="AF22" i="12"/>
  <c r="A2" i="20"/>
  <c r="S1" i="20"/>
  <c r="AC40" i="20" l="1"/>
  <c r="AH58" i="12"/>
  <c r="AE40" i="20" s="1"/>
  <c r="AC16" i="20"/>
  <c r="AH34" i="12"/>
  <c r="AE16" i="20" s="1"/>
  <c r="AC48" i="20"/>
  <c r="AH66" i="12"/>
  <c r="AE48" i="20" s="1"/>
  <c r="AC80" i="20"/>
  <c r="AH98" i="12"/>
  <c r="AE80" i="20" s="1"/>
  <c r="AC112" i="20"/>
  <c r="AH130" i="12"/>
  <c r="AE112" i="20" s="1"/>
  <c r="AC144" i="20"/>
  <c r="AH162" i="12"/>
  <c r="AE144" i="20" s="1"/>
  <c r="AC184" i="20"/>
  <c r="AH202" i="12"/>
  <c r="AE184" i="20" s="1"/>
  <c r="AC228" i="20"/>
  <c r="AH246" i="12"/>
  <c r="AE228" i="20" s="1"/>
  <c r="AC244" i="20"/>
  <c r="AH262" i="12"/>
  <c r="AE244" i="20" s="1"/>
  <c r="AC260" i="20"/>
  <c r="AH278" i="12"/>
  <c r="AE260" i="20" s="1"/>
  <c r="AC296" i="20"/>
  <c r="AH314" i="12"/>
  <c r="AE296" i="20" s="1"/>
  <c r="AC9" i="20"/>
  <c r="AH27" i="12"/>
  <c r="AE9" i="20" s="1"/>
  <c r="AC25" i="20"/>
  <c r="AH43" i="12"/>
  <c r="AE25" i="20" s="1"/>
  <c r="AC41" i="20"/>
  <c r="AH59" i="12"/>
  <c r="AE41" i="20" s="1"/>
  <c r="AC57" i="20"/>
  <c r="AH75" i="12"/>
  <c r="AE57" i="20" s="1"/>
  <c r="AC73" i="20"/>
  <c r="AH91" i="12"/>
  <c r="AE73" i="20" s="1"/>
  <c r="AC89" i="20"/>
  <c r="AH107" i="12"/>
  <c r="AE89" i="20" s="1"/>
  <c r="AC105" i="20"/>
  <c r="AH123" i="12"/>
  <c r="AE105" i="20" s="1"/>
  <c r="AC121" i="20"/>
  <c r="AH139" i="12"/>
  <c r="AE121" i="20" s="1"/>
  <c r="AC137" i="20"/>
  <c r="AH155" i="12"/>
  <c r="AE137" i="20" s="1"/>
  <c r="AC157" i="20"/>
  <c r="AH175" i="12"/>
  <c r="AE157" i="20" s="1"/>
  <c r="AC177" i="20"/>
  <c r="AH195" i="12"/>
  <c r="AE177" i="20" s="1"/>
  <c r="AC197" i="20"/>
  <c r="AH215" i="12"/>
  <c r="AE197" i="20" s="1"/>
  <c r="AC217" i="20"/>
  <c r="AH235" i="12"/>
  <c r="AE217" i="20" s="1"/>
  <c r="AC233" i="20"/>
  <c r="AH251" i="12"/>
  <c r="AE233" i="20" s="1"/>
  <c r="AC249" i="20"/>
  <c r="AH267" i="12"/>
  <c r="AE249" i="20" s="1"/>
  <c r="AC265" i="20"/>
  <c r="AH283" i="12"/>
  <c r="AE265" i="20" s="1"/>
  <c r="AC281" i="20"/>
  <c r="AH299" i="12"/>
  <c r="AE281" i="20" s="1"/>
  <c r="AC297" i="20"/>
  <c r="AH315" i="12"/>
  <c r="AE297" i="20" s="1"/>
  <c r="AC313" i="20"/>
  <c r="AH331" i="12"/>
  <c r="AE313" i="20" s="1"/>
  <c r="AH347" i="12"/>
  <c r="AE329" i="20" s="1"/>
  <c r="AC329" i="20"/>
  <c r="AH363" i="12"/>
  <c r="AE345" i="20" s="1"/>
  <c r="AC345" i="20"/>
  <c r="AC176" i="20"/>
  <c r="AH194" i="12"/>
  <c r="AE176" i="20" s="1"/>
  <c r="AC205" i="20"/>
  <c r="AH223" i="12"/>
  <c r="AE205" i="20" s="1"/>
  <c r="AC284" i="20"/>
  <c r="AH302" i="12"/>
  <c r="AE284" i="20" s="1"/>
  <c r="AC304" i="20"/>
  <c r="AH322" i="12"/>
  <c r="AE304" i="20" s="1"/>
  <c r="AC324" i="20"/>
  <c r="AH342" i="12"/>
  <c r="AE324" i="20" s="1"/>
  <c r="AC340" i="20"/>
  <c r="AH358" i="12"/>
  <c r="AE340" i="20" s="1"/>
  <c r="AC178" i="20"/>
  <c r="AH196" i="12"/>
  <c r="AE178" i="20" s="1"/>
  <c r="AH324" i="12"/>
  <c r="AE306" i="20" s="1"/>
  <c r="AC306" i="20"/>
  <c r="AC63" i="20"/>
  <c r="AH81" i="12"/>
  <c r="AE63" i="20" s="1"/>
  <c r="AC67" i="20"/>
  <c r="AH85" i="12"/>
  <c r="AE67" i="20" s="1"/>
  <c r="AC71" i="20"/>
  <c r="AH89" i="12"/>
  <c r="AE71" i="20" s="1"/>
  <c r="AC82" i="20"/>
  <c r="AH100" i="12"/>
  <c r="AE82" i="20" s="1"/>
  <c r="AC99" i="20"/>
  <c r="AH117" i="12"/>
  <c r="AE99" i="20" s="1"/>
  <c r="AC103" i="20"/>
  <c r="AH121" i="12"/>
  <c r="AE103" i="20" s="1"/>
  <c r="AC110" i="20"/>
  <c r="AH128" i="12"/>
  <c r="AE110" i="20" s="1"/>
  <c r="AC115" i="20"/>
  <c r="AH133" i="12"/>
  <c r="AE115" i="20" s="1"/>
  <c r="AC139" i="20"/>
  <c r="AH157" i="12"/>
  <c r="AE139" i="20" s="1"/>
  <c r="AC143" i="20"/>
  <c r="AH161" i="12"/>
  <c r="AE143" i="20" s="1"/>
  <c r="AC174" i="20"/>
  <c r="AH192" i="12"/>
  <c r="AE174" i="20" s="1"/>
  <c r="AH197" i="12"/>
  <c r="AE179" i="20" s="1"/>
  <c r="AC179" i="20"/>
  <c r="AC195" i="20"/>
  <c r="AH213" i="12"/>
  <c r="AE195" i="20" s="1"/>
  <c r="AC199" i="20"/>
  <c r="AH217" i="12"/>
  <c r="AE199" i="20" s="1"/>
  <c r="AC215" i="20"/>
  <c r="AH233" i="12"/>
  <c r="AE215" i="20" s="1"/>
  <c r="AC231" i="20"/>
  <c r="AH249" i="12"/>
  <c r="AE231" i="20" s="1"/>
  <c r="AC254" i="20"/>
  <c r="AH272" i="12"/>
  <c r="AE254" i="20" s="1"/>
  <c r="AC267" i="20"/>
  <c r="AH285" i="12"/>
  <c r="AE267" i="20" s="1"/>
  <c r="AC283" i="20"/>
  <c r="AH301" i="12"/>
  <c r="AE283" i="20" s="1"/>
  <c r="AC295" i="20"/>
  <c r="AH313" i="12"/>
  <c r="AE295" i="20" s="1"/>
  <c r="AC315" i="20"/>
  <c r="AH333" i="12"/>
  <c r="AE315" i="20" s="1"/>
  <c r="AC319" i="20"/>
  <c r="AH337" i="12"/>
  <c r="AE319" i="20" s="1"/>
  <c r="AC327" i="20"/>
  <c r="AH345" i="12"/>
  <c r="AE327" i="20" s="1"/>
  <c r="AC339" i="20"/>
  <c r="AH357" i="12"/>
  <c r="AE339" i="20" s="1"/>
  <c r="AC186" i="20"/>
  <c r="AH204" i="12"/>
  <c r="AE186" i="20" s="1"/>
  <c r="AH332" i="12"/>
  <c r="AE314" i="20" s="1"/>
  <c r="AC314" i="20"/>
  <c r="AC162" i="20"/>
  <c r="AH180" i="12"/>
  <c r="AE162" i="20" s="1"/>
  <c r="AH308" i="12"/>
  <c r="AE290" i="20" s="1"/>
  <c r="AC290" i="20"/>
  <c r="AC170" i="20"/>
  <c r="AH188" i="12"/>
  <c r="AE170" i="20" s="1"/>
  <c r="AH316" i="12"/>
  <c r="AE298" i="20" s="1"/>
  <c r="AC298" i="20"/>
  <c r="AC59" i="20"/>
  <c r="AH77" i="12"/>
  <c r="AE59" i="20" s="1"/>
  <c r="AC74" i="20"/>
  <c r="AH92" i="12"/>
  <c r="AE74" i="20" s="1"/>
  <c r="AC86" i="20"/>
  <c r="AH104" i="12"/>
  <c r="AE86" i="20" s="1"/>
  <c r="AC94" i="20"/>
  <c r="AH112" i="12"/>
  <c r="AE94" i="20" s="1"/>
  <c r="AC131" i="20"/>
  <c r="AH149" i="12"/>
  <c r="AE131" i="20" s="1"/>
  <c r="AC135" i="20"/>
  <c r="AH153" i="12"/>
  <c r="AE135" i="20" s="1"/>
  <c r="AC150" i="20"/>
  <c r="AH168" i="12"/>
  <c r="AE150" i="20" s="1"/>
  <c r="AH176" i="12"/>
  <c r="AE158" i="20" s="1"/>
  <c r="AC158" i="20"/>
  <c r="AH200" i="12"/>
  <c r="AE182" i="20" s="1"/>
  <c r="AC182" i="20"/>
  <c r="AC190" i="20"/>
  <c r="AH208" i="12"/>
  <c r="AE190" i="20" s="1"/>
  <c r="AC207" i="20"/>
  <c r="AH225" i="12"/>
  <c r="AE207" i="20" s="1"/>
  <c r="AC243" i="20"/>
  <c r="AH261" i="12"/>
  <c r="AE243" i="20" s="1"/>
  <c r="AC247" i="20"/>
  <c r="AH265" i="12"/>
  <c r="AE247" i="20" s="1"/>
  <c r="AC271" i="20"/>
  <c r="AH289" i="12"/>
  <c r="AE271" i="20" s="1"/>
  <c r="AC291" i="20"/>
  <c r="AH309" i="12"/>
  <c r="AE291" i="20" s="1"/>
  <c r="AC299" i="20"/>
  <c r="AH317" i="12"/>
  <c r="AE299" i="20" s="1"/>
  <c r="AC311" i="20"/>
  <c r="AH329" i="12"/>
  <c r="AE311" i="20" s="1"/>
  <c r="AC8" i="20"/>
  <c r="AH26" i="12"/>
  <c r="AE8" i="20" s="1"/>
  <c r="AC72" i="20"/>
  <c r="AH90" i="12"/>
  <c r="AE72" i="20" s="1"/>
  <c r="AC32" i="20"/>
  <c r="AH50" i="12"/>
  <c r="AE32" i="20" s="1"/>
  <c r="AC64" i="20"/>
  <c r="AH82" i="12"/>
  <c r="AE64" i="20" s="1"/>
  <c r="AC96" i="20"/>
  <c r="AH114" i="12"/>
  <c r="AE96" i="20" s="1"/>
  <c r="AC128" i="20"/>
  <c r="AH146" i="12"/>
  <c r="AE128" i="20" s="1"/>
  <c r="AC164" i="20"/>
  <c r="AH182" i="12"/>
  <c r="AE164" i="20" s="1"/>
  <c r="AC212" i="20"/>
  <c r="AH230" i="12"/>
  <c r="AE212" i="20" s="1"/>
  <c r="AC3" i="20"/>
  <c r="AH21" i="12"/>
  <c r="AE3" i="20" s="1"/>
  <c r="AC20" i="20"/>
  <c r="AH38" i="12"/>
  <c r="AE20" i="20" s="1"/>
  <c r="AC36" i="20"/>
  <c r="AH54" i="12"/>
  <c r="AE36" i="20" s="1"/>
  <c r="AC52" i="20"/>
  <c r="AH70" i="12"/>
  <c r="AE52" i="20" s="1"/>
  <c r="AC68" i="20"/>
  <c r="AH86" i="12"/>
  <c r="AE68" i="20" s="1"/>
  <c r="AC84" i="20"/>
  <c r="AH102" i="12"/>
  <c r="AE84" i="20" s="1"/>
  <c r="AC100" i="20"/>
  <c r="AH118" i="12"/>
  <c r="AE100" i="20" s="1"/>
  <c r="AC116" i="20"/>
  <c r="AH134" i="12"/>
  <c r="AE116" i="20" s="1"/>
  <c r="AC132" i="20"/>
  <c r="AH150" i="12"/>
  <c r="AE132" i="20" s="1"/>
  <c r="AC148" i="20"/>
  <c r="AH166" i="12"/>
  <c r="AE148" i="20" s="1"/>
  <c r="AC168" i="20"/>
  <c r="AH186" i="12"/>
  <c r="AE168" i="20" s="1"/>
  <c r="AC196" i="20"/>
  <c r="AH214" i="12"/>
  <c r="AE196" i="20" s="1"/>
  <c r="AC216" i="20"/>
  <c r="AH234" i="12"/>
  <c r="AE216" i="20" s="1"/>
  <c r="AC232" i="20"/>
  <c r="AH250" i="12"/>
  <c r="AE232" i="20" s="1"/>
  <c r="AC248" i="20"/>
  <c r="AH266" i="12"/>
  <c r="AE248" i="20" s="1"/>
  <c r="AC264" i="20"/>
  <c r="AH282" i="12"/>
  <c r="AE264" i="20" s="1"/>
  <c r="AC312" i="20"/>
  <c r="AH330" i="12"/>
  <c r="AE312" i="20" s="1"/>
  <c r="AC13" i="20"/>
  <c r="AH31" i="12"/>
  <c r="AE13" i="20" s="1"/>
  <c r="AC29" i="20"/>
  <c r="AH47" i="12"/>
  <c r="AE29" i="20" s="1"/>
  <c r="AC45" i="20"/>
  <c r="AH63" i="12"/>
  <c r="AE45" i="20" s="1"/>
  <c r="AC61" i="20"/>
  <c r="AH79" i="12"/>
  <c r="AE61" i="20" s="1"/>
  <c r="AC77" i="20"/>
  <c r="AH95" i="12"/>
  <c r="AE77" i="20" s="1"/>
  <c r="AC93" i="20"/>
  <c r="AH111" i="12"/>
  <c r="AE93" i="20" s="1"/>
  <c r="AC109" i="20"/>
  <c r="AH127" i="12"/>
  <c r="AE109" i="20" s="1"/>
  <c r="AC125" i="20"/>
  <c r="AH143" i="12"/>
  <c r="AE125" i="20" s="1"/>
  <c r="AC141" i="20"/>
  <c r="AH159" i="12"/>
  <c r="AE141" i="20" s="1"/>
  <c r="AC165" i="20"/>
  <c r="AH183" i="12"/>
  <c r="AE165" i="20" s="1"/>
  <c r="AC181" i="20"/>
  <c r="AH199" i="12"/>
  <c r="AE181" i="20" s="1"/>
  <c r="AC201" i="20"/>
  <c r="AH219" i="12"/>
  <c r="AE201" i="20" s="1"/>
  <c r="AC221" i="20"/>
  <c r="AH239" i="12"/>
  <c r="AE221" i="20" s="1"/>
  <c r="AC237" i="20"/>
  <c r="AH255" i="12"/>
  <c r="AE237" i="20" s="1"/>
  <c r="AC253" i="20"/>
  <c r="AH271" i="12"/>
  <c r="AE253" i="20" s="1"/>
  <c r="AC269" i="20"/>
  <c r="AH287" i="12"/>
  <c r="AE269" i="20" s="1"/>
  <c r="AC285" i="20"/>
  <c r="AH303" i="12"/>
  <c r="AE285" i="20" s="1"/>
  <c r="AC301" i="20"/>
  <c r="AH319" i="12"/>
  <c r="AE301" i="20" s="1"/>
  <c r="AC317" i="20"/>
  <c r="AH335" i="12"/>
  <c r="AE317" i="20" s="1"/>
  <c r="AC333" i="20"/>
  <c r="AH351" i="12"/>
  <c r="AE333" i="20" s="1"/>
  <c r="AC149" i="20"/>
  <c r="AH167" i="12"/>
  <c r="AE149" i="20" s="1"/>
  <c r="AC188" i="20"/>
  <c r="AH206" i="12"/>
  <c r="AE188" i="20" s="1"/>
  <c r="AC208" i="20"/>
  <c r="AH226" i="12"/>
  <c r="AE208" i="20" s="1"/>
  <c r="AC288" i="20"/>
  <c r="AH306" i="12"/>
  <c r="AE288" i="20" s="1"/>
  <c r="AH326" i="12"/>
  <c r="AE308" i="20" s="1"/>
  <c r="AC308" i="20"/>
  <c r="AC328" i="20"/>
  <c r="AH346" i="12"/>
  <c r="AE328" i="20" s="1"/>
  <c r="AC344" i="20"/>
  <c r="AH362" i="12"/>
  <c r="AE344" i="20" s="1"/>
  <c r="AC210" i="20"/>
  <c r="AH228" i="12"/>
  <c r="AE210" i="20" s="1"/>
  <c r="AH356" i="12"/>
  <c r="AE338" i="20" s="1"/>
  <c r="AC338" i="20"/>
  <c r="AC163" i="20"/>
  <c r="AH181" i="12"/>
  <c r="AE163" i="20" s="1"/>
  <c r="AH296" i="12"/>
  <c r="AE278" i="20" s="1"/>
  <c r="AC278" i="20"/>
  <c r="AC218" i="20"/>
  <c r="AH236" i="12"/>
  <c r="AE218" i="20" s="1"/>
  <c r="AC6" i="20"/>
  <c r="AH24" i="12"/>
  <c r="AE6" i="20" s="1"/>
  <c r="AC10" i="20"/>
  <c r="AH28" i="12"/>
  <c r="AE10" i="20" s="1"/>
  <c r="AC14" i="20"/>
  <c r="AH32" i="12"/>
  <c r="AE14" i="20" s="1"/>
  <c r="AC18" i="20"/>
  <c r="AH36" i="12"/>
  <c r="AE18" i="20" s="1"/>
  <c r="AC22" i="20"/>
  <c r="AH40" i="12"/>
  <c r="AE22" i="20" s="1"/>
  <c r="AC26" i="20"/>
  <c r="AH44" i="12"/>
  <c r="AE26" i="20" s="1"/>
  <c r="AC30" i="20"/>
  <c r="AH48" i="12"/>
  <c r="AE30" i="20" s="1"/>
  <c r="AC34" i="20"/>
  <c r="AH52" i="12"/>
  <c r="AE34" i="20" s="1"/>
  <c r="AC38" i="20"/>
  <c r="AH56" i="12"/>
  <c r="AE38" i="20" s="1"/>
  <c r="AC42" i="20"/>
  <c r="AH60" i="12"/>
  <c r="AE42" i="20" s="1"/>
  <c r="AC50" i="20"/>
  <c r="AH68" i="12"/>
  <c r="AE50" i="20" s="1"/>
  <c r="AC54" i="20"/>
  <c r="AH72" i="12"/>
  <c r="AE54" i="20" s="1"/>
  <c r="AC58" i="20"/>
  <c r="AH76" i="12"/>
  <c r="AE58" i="20" s="1"/>
  <c r="AC87" i="20"/>
  <c r="AH105" i="12"/>
  <c r="AE87" i="20" s="1"/>
  <c r="AC95" i="20"/>
  <c r="AH113" i="12"/>
  <c r="AE95" i="20" s="1"/>
  <c r="AC119" i="20"/>
  <c r="AH137" i="12"/>
  <c r="AE119" i="20" s="1"/>
  <c r="AC166" i="20"/>
  <c r="AH184" i="12"/>
  <c r="AE166" i="20" s="1"/>
  <c r="AC206" i="20"/>
  <c r="AH224" i="12"/>
  <c r="AE206" i="20" s="1"/>
  <c r="AH232" i="12"/>
  <c r="AE214" i="20" s="1"/>
  <c r="AC214" i="20"/>
  <c r="AC227" i="20"/>
  <c r="AH245" i="12"/>
  <c r="AE227" i="20" s="1"/>
  <c r="AC235" i="20"/>
  <c r="AH253" i="12"/>
  <c r="AE235" i="20" s="1"/>
  <c r="AC239" i="20"/>
  <c r="AH257" i="12"/>
  <c r="AE239" i="20" s="1"/>
  <c r="AC262" i="20"/>
  <c r="AH280" i="12"/>
  <c r="AE262" i="20" s="1"/>
  <c r="AC302" i="20"/>
  <c r="AH320" i="12"/>
  <c r="AE302" i="20" s="1"/>
  <c r="AH344" i="12"/>
  <c r="AE326" i="20" s="1"/>
  <c r="AC326" i="20"/>
  <c r="AH212" i="12"/>
  <c r="AE194" i="20" s="1"/>
  <c r="AC194" i="20"/>
  <c r="AH340" i="12"/>
  <c r="AE322" i="20" s="1"/>
  <c r="AC322" i="20"/>
  <c r="AC202" i="20"/>
  <c r="AH220" i="12"/>
  <c r="AE202" i="20" s="1"/>
  <c r="AH348" i="12"/>
  <c r="AE330" i="20" s="1"/>
  <c r="AC330" i="20"/>
  <c r="AC56" i="20"/>
  <c r="AH74" i="12"/>
  <c r="AE56" i="20" s="1"/>
  <c r="AC104" i="20"/>
  <c r="AH122" i="12"/>
  <c r="AE104" i="20" s="1"/>
  <c r="AC120" i="20"/>
  <c r="AH138" i="12"/>
  <c r="AE120" i="20" s="1"/>
  <c r="AC136" i="20"/>
  <c r="AH154" i="12"/>
  <c r="AE136" i="20" s="1"/>
  <c r="AC152" i="20"/>
  <c r="AH170" i="12"/>
  <c r="AE152" i="20" s="1"/>
  <c r="AC172" i="20"/>
  <c r="AH190" i="12"/>
  <c r="AE172" i="20" s="1"/>
  <c r="AC200" i="20"/>
  <c r="AH218" i="12"/>
  <c r="AE200" i="20" s="1"/>
  <c r="AC220" i="20"/>
  <c r="AH238" i="12"/>
  <c r="AE220" i="20" s="1"/>
  <c r="AC236" i="20"/>
  <c r="AH254" i="12"/>
  <c r="AE236" i="20" s="1"/>
  <c r="AC252" i="20"/>
  <c r="AH270" i="12"/>
  <c r="AE252" i="20" s="1"/>
  <c r="AC268" i="20"/>
  <c r="AH286" i="12"/>
  <c r="AE268" i="20" s="1"/>
  <c r="AC17" i="20"/>
  <c r="AH35" i="12"/>
  <c r="AE17" i="20" s="1"/>
  <c r="AC33" i="20"/>
  <c r="AH51" i="12"/>
  <c r="AE33" i="20" s="1"/>
  <c r="AC49" i="20"/>
  <c r="AH67" i="12"/>
  <c r="AE49" i="20" s="1"/>
  <c r="AC65" i="20"/>
  <c r="AH83" i="12"/>
  <c r="AE65" i="20" s="1"/>
  <c r="AC81" i="20"/>
  <c r="AH99" i="12"/>
  <c r="AE81" i="20" s="1"/>
  <c r="AC97" i="20"/>
  <c r="AH115" i="12"/>
  <c r="AE97" i="20" s="1"/>
  <c r="AC113" i="20"/>
  <c r="AH131" i="12"/>
  <c r="AE113" i="20" s="1"/>
  <c r="AC129" i="20"/>
  <c r="AH147" i="12"/>
  <c r="AE129" i="20" s="1"/>
  <c r="AC145" i="20"/>
  <c r="AH163" i="12"/>
  <c r="AE145" i="20" s="1"/>
  <c r="AC169" i="20"/>
  <c r="AH187" i="12"/>
  <c r="AE169" i="20" s="1"/>
  <c r="AC185" i="20"/>
  <c r="AH203" i="12"/>
  <c r="AE185" i="20" s="1"/>
  <c r="AC209" i="20"/>
  <c r="AH227" i="12"/>
  <c r="AE209" i="20" s="1"/>
  <c r="AC225" i="20"/>
  <c r="AH243" i="12"/>
  <c r="AE225" i="20" s="1"/>
  <c r="AC241" i="20"/>
  <c r="AH259" i="12"/>
  <c r="AE241" i="20" s="1"/>
  <c r="AC257" i="20"/>
  <c r="AH275" i="12"/>
  <c r="AE257" i="20" s="1"/>
  <c r="AC273" i="20"/>
  <c r="AH291" i="12"/>
  <c r="AE273" i="20" s="1"/>
  <c r="AC289" i="20"/>
  <c r="AH307" i="12"/>
  <c r="AE289" i="20" s="1"/>
  <c r="AC305" i="20"/>
  <c r="AH323" i="12"/>
  <c r="AE305" i="20" s="1"/>
  <c r="AC321" i="20"/>
  <c r="AH339" i="12"/>
  <c r="AE321" i="20" s="1"/>
  <c r="AH355" i="12"/>
  <c r="AE337" i="20" s="1"/>
  <c r="AC337" i="20"/>
  <c r="AC160" i="20"/>
  <c r="AH178" i="12"/>
  <c r="AE160" i="20" s="1"/>
  <c r="AC192" i="20"/>
  <c r="AH210" i="12"/>
  <c r="AE192" i="20" s="1"/>
  <c r="AC272" i="20"/>
  <c r="AH290" i="12"/>
  <c r="AE272" i="20" s="1"/>
  <c r="AC292" i="20"/>
  <c r="AH310" i="12"/>
  <c r="AE292" i="20" s="1"/>
  <c r="AC316" i="20"/>
  <c r="AH334" i="12"/>
  <c r="AE316" i="20" s="1"/>
  <c r="AC332" i="20"/>
  <c r="AH350" i="12"/>
  <c r="AE332" i="20" s="1"/>
  <c r="AC114" i="20"/>
  <c r="AH132" i="12"/>
  <c r="AE114" i="20" s="1"/>
  <c r="AC242" i="20"/>
  <c r="AH260" i="12"/>
  <c r="AE242" i="20" s="1"/>
  <c r="AC47" i="20"/>
  <c r="AH65" i="12"/>
  <c r="AE47" i="20" s="1"/>
  <c r="AC66" i="20"/>
  <c r="AH84" i="12"/>
  <c r="AE66" i="20" s="1"/>
  <c r="AC70" i="20"/>
  <c r="AH88" i="12"/>
  <c r="AE70" i="20" s="1"/>
  <c r="AC79" i="20"/>
  <c r="AH97" i="12"/>
  <c r="AE79" i="20" s="1"/>
  <c r="AC83" i="20"/>
  <c r="AH101" i="12"/>
  <c r="AE83" i="20" s="1"/>
  <c r="AC102" i="20"/>
  <c r="AH120" i="12"/>
  <c r="AE102" i="20" s="1"/>
  <c r="AC107" i="20"/>
  <c r="AH125" i="12"/>
  <c r="AE107" i="20" s="1"/>
  <c r="AC111" i="20"/>
  <c r="AH129" i="12"/>
  <c r="AE111" i="20" s="1"/>
  <c r="AC127" i="20"/>
  <c r="AH145" i="12"/>
  <c r="AE127" i="20" s="1"/>
  <c r="AC142" i="20"/>
  <c r="AH160" i="12"/>
  <c r="AE142" i="20" s="1"/>
  <c r="AC151" i="20"/>
  <c r="AH169" i="12"/>
  <c r="AE151" i="20" s="1"/>
  <c r="AC171" i="20"/>
  <c r="AH189" i="12"/>
  <c r="AE171" i="20" s="1"/>
  <c r="AC175" i="20"/>
  <c r="AH193" i="12"/>
  <c r="AE175" i="20" s="1"/>
  <c r="AH216" i="12"/>
  <c r="AE198" i="20" s="1"/>
  <c r="AC198" i="20"/>
  <c r="AC223" i="20"/>
  <c r="AH241" i="12"/>
  <c r="AE223" i="20" s="1"/>
  <c r="AC251" i="20"/>
  <c r="AH269" i="12"/>
  <c r="AE251" i="20" s="1"/>
  <c r="AC259" i="20"/>
  <c r="AH277" i="12"/>
  <c r="AE259" i="20" s="1"/>
  <c r="AC275" i="20"/>
  <c r="AH293" i="12"/>
  <c r="AE275" i="20" s="1"/>
  <c r="AC279" i="20"/>
  <c r="AH297" i="12"/>
  <c r="AE279" i="20" s="1"/>
  <c r="AC287" i="20"/>
  <c r="AH305" i="12"/>
  <c r="AE287" i="20" s="1"/>
  <c r="AC307" i="20"/>
  <c r="AH325" i="12"/>
  <c r="AE307" i="20" s="1"/>
  <c r="AC318" i="20"/>
  <c r="AH336" i="12"/>
  <c r="AE318" i="20" s="1"/>
  <c r="AC323" i="20"/>
  <c r="AH341" i="12"/>
  <c r="AE323" i="20" s="1"/>
  <c r="AC335" i="20"/>
  <c r="AH353" i="12"/>
  <c r="AE335" i="20" s="1"/>
  <c r="AC122" i="20"/>
  <c r="AH140" i="12"/>
  <c r="AE122" i="20" s="1"/>
  <c r="AC250" i="20"/>
  <c r="AH268" i="12"/>
  <c r="AE250" i="20" s="1"/>
  <c r="AH352" i="12"/>
  <c r="AE334" i="20" s="1"/>
  <c r="AC334" i="20"/>
  <c r="AC98" i="20"/>
  <c r="AH116" i="12"/>
  <c r="AE98" i="20" s="1"/>
  <c r="AC226" i="20"/>
  <c r="AH244" i="12"/>
  <c r="AE226" i="20" s="1"/>
  <c r="AC106" i="20"/>
  <c r="AH124" i="12"/>
  <c r="AE106" i="20" s="1"/>
  <c r="AC234" i="20"/>
  <c r="AH252" i="12"/>
  <c r="AE234" i="20" s="1"/>
  <c r="AC46" i="20"/>
  <c r="AH64" i="12"/>
  <c r="AE46" i="20" s="1"/>
  <c r="AC62" i="20"/>
  <c r="AH80" i="12"/>
  <c r="AE62" i="20" s="1"/>
  <c r="AC75" i="20"/>
  <c r="AH93" i="12"/>
  <c r="AE75" i="20" s="1"/>
  <c r="AC91" i="20"/>
  <c r="AH109" i="12"/>
  <c r="AE91" i="20" s="1"/>
  <c r="AC126" i="20"/>
  <c r="AH144" i="12"/>
  <c r="AE126" i="20" s="1"/>
  <c r="AC134" i="20"/>
  <c r="AH152" i="12"/>
  <c r="AE134" i="20" s="1"/>
  <c r="AC147" i="20"/>
  <c r="AH165" i="12"/>
  <c r="AE147" i="20" s="1"/>
  <c r="AC155" i="20"/>
  <c r="AH173" i="12"/>
  <c r="AE155" i="20" s="1"/>
  <c r="AC159" i="20"/>
  <c r="AH177" i="12"/>
  <c r="AE159" i="20" s="1"/>
  <c r="AC187" i="20"/>
  <c r="AH205" i="12"/>
  <c r="AE187" i="20" s="1"/>
  <c r="AC191" i="20"/>
  <c r="AH209" i="12"/>
  <c r="AE191" i="20" s="1"/>
  <c r="AC222" i="20"/>
  <c r="AH240" i="12"/>
  <c r="AE222" i="20" s="1"/>
  <c r="AC246" i="20"/>
  <c r="AH264" i="12"/>
  <c r="AE246" i="20" s="1"/>
  <c r="AC270" i="20"/>
  <c r="AH288" i="12"/>
  <c r="AE270" i="20" s="1"/>
  <c r="AC286" i="20"/>
  <c r="AH304" i="12"/>
  <c r="AE286" i="20" s="1"/>
  <c r="AH312" i="12"/>
  <c r="AE294" i="20" s="1"/>
  <c r="AC294" i="20"/>
  <c r="AC24" i="20"/>
  <c r="AH42" i="12"/>
  <c r="AE24" i="20" s="1"/>
  <c r="AC88" i="20"/>
  <c r="AH106" i="12"/>
  <c r="AE88" i="20" s="1"/>
  <c r="AC12" i="20"/>
  <c r="AH30" i="12"/>
  <c r="AE12" i="20" s="1"/>
  <c r="AC28" i="20"/>
  <c r="AH46" i="12"/>
  <c r="AE28" i="20" s="1"/>
  <c r="AC44" i="20"/>
  <c r="AH62" i="12"/>
  <c r="AE44" i="20" s="1"/>
  <c r="AC60" i="20"/>
  <c r="AH78" i="12"/>
  <c r="AE60" i="20" s="1"/>
  <c r="AC76" i="20"/>
  <c r="AH94" i="12"/>
  <c r="AE76" i="20" s="1"/>
  <c r="AC92" i="20"/>
  <c r="AH110" i="12"/>
  <c r="AE92" i="20" s="1"/>
  <c r="AC108" i="20"/>
  <c r="AH126" i="12"/>
  <c r="AE108" i="20" s="1"/>
  <c r="AC124" i="20"/>
  <c r="AH142" i="12"/>
  <c r="AE124" i="20" s="1"/>
  <c r="AC140" i="20"/>
  <c r="AH158" i="12"/>
  <c r="AE140" i="20" s="1"/>
  <c r="AC156" i="20"/>
  <c r="AH174" i="12"/>
  <c r="AE156" i="20" s="1"/>
  <c r="AC180" i="20"/>
  <c r="AH198" i="12"/>
  <c r="AE180" i="20" s="1"/>
  <c r="AC204" i="20"/>
  <c r="AH222" i="12"/>
  <c r="AE204" i="20" s="1"/>
  <c r="AC224" i="20"/>
  <c r="AH242" i="12"/>
  <c r="AE224" i="20" s="1"/>
  <c r="AC240" i="20"/>
  <c r="AH258" i="12"/>
  <c r="AE240" i="20" s="1"/>
  <c r="AC256" i="20"/>
  <c r="AH274" i="12"/>
  <c r="AE256" i="20" s="1"/>
  <c r="AC280" i="20"/>
  <c r="AH298" i="12"/>
  <c r="AE280" i="20" s="1"/>
  <c r="AC5" i="20"/>
  <c r="AH23" i="12"/>
  <c r="AE5" i="20" s="1"/>
  <c r="AC21" i="20"/>
  <c r="AH39" i="12"/>
  <c r="AE21" i="20" s="1"/>
  <c r="AC37" i="20"/>
  <c r="AH55" i="12"/>
  <c r="AE37" i="20" s="1"/>
  <c r="AC53" i="20"/>
  <c r="AH71" i="12"/>
  <c r="AE53" i="20" s="1"/>
  <c r="AC69" i="20"/>
  <c r="AH87" i="12"/>
  <c r="AE69" i="20" s="1"/>
  <c r="AC85" i="20"/>
  <c r="AH103" i="12"/>
  <c r="AE85" i="20" s="1"/>
  <c r="AC101" i="20"/>
  <c r="AH119" i="12"/>
  <c r="AE101" i="20" s="1"/>
  <c r="AC117" i="20"/>
  <c r="AH135" i="12"/>
  <c r="AE117" i="20" s="1"/>
  <c r="AC133" i="20"/>
  <c r="AH151" i="12"/>
  <c r="AE133" i="20" s="1"/>
  <c r="AC153" i="20"/>
  <c r="AH171" i="12"/>
  <c r="AE153" i="20" s="1"/>
  <c r="AC173" i="20"/>
  <c r="AH191" i="12"/>
  <c r="AE173" i="20" s="1"/>
  <c r="AC189" i="20"/>
  <c r="AH207" i="12"/>
  <c r="AE189" i="20" s="1"/>
  <c r="AC213" i="20"/>
  <c r="AH231" i="12"/>
  <c r="AE213" i="20" s="1"/>
  <c r="AC229" i="20"/>
  <c r="AH247" i="12"/>
  <c r="AE229" i="20" s="1"/>
  <c r="AC245" i="20"/>
  <c r="AH263" i="12"/>
  <c r="AE245" i="20" s="1"/>
  <c r="AC261" i="20"/>
  <c r="AH279" i="12"/>
  <c r="AE261" i="20" s="1"/>
  <c r="AC277" i="20"/>
  <c r="AH295" i="12"/>
  <c r="AE277" i="20" s="1"/>
  <c r="AC293" i="20"/>
  <c r="AH311" i="12"/>
  <c r="AE293" i="20" s="1"/>
  <c r="AC309" i="20"/>
  <c r="AH327" i="12"/>
  <c r="AE309" i="20" s="1"/>
  <c r="AC325" i="20"/>
  <c r="AH343" i="12"/>
  <c r="AE325" i="20" s="1"/>
  <c r="AC341" i="20"/>
  <c r="AH359" i="12"/>
  <c r="AE341" i="20" s="1"/>
  <c r="AC161" i="20"/>
  <c r="AH179" i="12"/>
  <c r="AE161" i="20" s="1"/>
  <c r="AC193" i="20"/>
  <c r="AH211" i="12"/>
  <c r="AE193" i="20" s="1"/>
  <c r="AH294" i="12"/>
  <c r="AE276" i="20" s="1"/>
  <c r="AC276" i="20"/>
  <c r="AC300" i="20"/>
  <c r="AH318" i="12"/>
  <c r="AE300" i="20" s="1"/>
  <c r="AC320" i="20"/>
  <c r="AH338" i="12"/>
  <c r="AE320" i="20" s="1"/>
  <c r="AC336" i="20"/>
  <c r="AH354" i="12"/>
  <c r="AE336" i="20" s="1"/>
  <c r="AC146" i="20"/>
  <c r="AH164" i="12"/>
  <c r="AE146" i="20" s="1"/>
  <c r="AH292" i="12"/>
  <c r="AE274" i="20" s="1"/>
  <c r="AC274" i="20"/>
  <c r="AC183" i="20"/>
  <c r="AH201" i="12"/>
  <c r="AE183" i="20" s="1"/>
  <c r="AC203" i="20"/>
  <c r="AH221" i="12"/>
  <c r="AE203" i="20" s="1"/>
  <c r="AC154" i="20"/>
  <c r="AH172" i="12"/>
  <c r="AE154" i="20" s="1"/>
  <c r="AH300" i="12"/>
  <c r="AE282" i="20" s="1"/>
  <c r="AC282" i="20"/>
  <c r="AC7" i="20"/>
  <c r="AH25" i="12"/>
  <c r="AE7" i="20" s="1"/>
  <c r="AC11" i="20"/>
  <c r="AH29" i="12"/>
  <c r="AE11" i="20" s="1"/>
  <c r="AC15" i="20"/>
  <c r="AH33" i="12"/>
  <c r="AE15" i="20" s="1"/>
  <c r="AC19" i="20"/>
  <c r="AH37" i="12"/>
  <c r="AE19" i="20" s="1"/>
  <c r="AC23" i="20"/>
  <c r="AH41" i="12"/>
  <c r="AE23" i="20" s="1"/>
  <c r="AC27" i="20"/>
  <c r="AH45" i="12"/>
  <c r="AE27" i="20" s="1"/>
  <c r="AC31" i="20"/>
  <c r="AH49" i="12"/>
  <c r="AE31" i="20" s="1"/>
  <c r="AC35" i="20"/>
  <c r="AH53" i="12"/>
  <c r="AE35" i="20" s="1"/>
  <c r="AC39" i="20"/>
  <c r="AH57" i="12"/>
  <c r="AE39" i="20" s="1"/>
  <c r="AC43" i="20"/>
  <c r="AH61" i="12"/>
  <c r="AE43" i="20" s="1"/>
  <c r="AC51" i="20"/>
  <c r="AH69" i="12"/>
  <c r="AE51" i="20" s="1"/>
  <c r="AC55" i="20"/>
  <c r="AH73" i="12"/>
  <c r="AE55" i="20" s="1"/>
  <c r="AC78" i="20"/>
  <c r="AH96" i="12"/>
  <c r="AE78" i="20" s="1"/>
  <c r="AC90" i="20"/>
  <c r="AH108" i="12"/>
  <c r="AE90" i="20" s="1"/>
  <c r="AC118" i="20"/>
  <c r="AH136" i="12"/>
  <c r="AE118" i="20" s="1"/>
  <c r="AC123" i="20"/>
  <c r="AH141" i="12"/>
  <c r="AE123" i="20" s="1"/>
  <c r="AC167" i="20"/>
  <c r="AH185" i="12"/>
  <c r="AE167" i="20" s="1"/>
  <c r="AH229" i="12"/>
  <c r="AE211" i="20" s="1"/>
  <c r="AC211" i="20"/>
  <c r="AC219" i="20"/>
  <c r="AH237" i="12"/>
  <c r="AE219" i="20" s="1"/>
  <c r="AC230" i="20"/>
  <c r="AH248" i="12"/>
  <c r="AE230" i="20" s="1"/>
  <c r="AC238" i="20"/>
  <c r="AH256" i="12"/>
  <c r="AE238" i="20" s="1"/>
  <c r="AC255" i="20"/>
  <c r="AH273" i="12"/>
  <c r="AE255" i="20" s="1"/>
  <c r="AC263" i="20"/>
  <c r="AH281" i="12"/>
  <c r="AE263" i="20" s="1"/>
  <c r="AC303" i="20"/>
  <c r="AH321" i="12"/>
  <c r="AE303" i="20" s="1"/>
  <c r="AC331" i="20"/>
  <c r="AH349" i="12"/>
  <c r="AE331" i="20" s="1"/>
  <c r="AC343" i="20"/>
  <c r="AH361" i="12"/>
  <c r="AE343" i="20" s="1"/>
  <c r="AC130" i="20"/>
  <c r="AH148" i="12"/>
  <c r="AE130" i="20" s="1"/>
  <c r="AC258" i="20"/>
  <c r="AH276" i="12"/>
  <c r="AE258" i="20" s="1"/>
  <c r="AC138" i="20"/>
  <c r="AH156" i="12"/>
  <c r="AE138" i="20" s="1"/>
  <c r="AC266" i="20"/>
  <c r="AH284" i="12"/>
  <c r="AE266" i="20" s="1"/>
  <c r="AH328" i="12"/>
  <c r="AE310" i="20" s="1"/>
  <c r="AC310" i="20"/>
  <c r="AH360" i="12"/>
  <c r="AE342" i="20" s="1"/>
  <c r="AC342" i="20"/>
  <c r="AC4" i="20"/>
  <c r="AH22" i="12"/>
  <c r="AE4" i="20" s="1"/>
  <c r="D13" i="12"/>
  <c r="Z20" i="33" l="1"/>
  <c r="Z21" i="33"/>
  <c r="Z22" i="33"/>
  <c r="Z23" i="33"/>
  <c r="Z24" i="33"/>
  <c r="Z25" i="33"/>
  <c r="Z26" i="33"/>
  <c r="Z27" i="33"/>
  <c r="Z28" i="33"/>
  <c r="Z29" i="33"/>
  <c r="Z30" i="33"/>
  <c r="Z31" i="33"/>
  <c r="Z32" i="33"/>
  <c r="Z33" i="33"/>
  <c r="Z19" i="33"/>
  <c r="Y20" i="33"/>
  <c r="Y21" i="33"/>
  <c r="Y22" i="33"/>
  <c r="Y23" i="33"/>
  <c r="Y24" i="33"/>
  <c r="Y25" i="33"/>
  <c r="Y26" i="33"/>
  <c r="Y27" i="33"/>
  <c r="Y28" i="33"/>
  <c r="Y29" i="33"/>
  <c r="Y30" i="33"/>
  <c r="Y31" i="33"/>
  <c r="Y32" i="33"/>
  <c r="Y33" i="33"/>
  <c r="Y19" i="33"/>
  <c r="V19" i="33"/>
  <c r="P20" i="33"/>
  <c r="P21" i="33"/>
  <c r="P22" i="33"/>
  <c r="P23" i="33"/>
  <c r="P24" i="33"/>
  <c r="P25" i="33"/>
  <c r="P26" i="33"/>
  <c r="P27" i="33"/>
  <c r="P28" i="33"/>
  <c r="P29" i="33"/>
  <c r="P30" i="33"/>
  <c r="P31" i="33"/>
  <c r="P32" i="33"/>
  <c r="P33" i="33"/>
  <c r="P19" i="33"/>
  <c r="Z34" i="33" l="1"/>
  <c r="N16" i="31"/>
  <c r="J16" i="31"/>
  <c r="I16" i="31"/>
  <c r="H16" i="31"/>
  <c r="G16" i="31"/>
  <c r="F16" i="31"/>
  <c r="E16" i="31"/>
  <c r="D16" i="31"/>
  <c r="C16" i="31"/>
  <c r="B16" i="31"/>
  <c r="A16" i="31"/>
  <c r="N15" i="31"/>
  <c r="J15" i="31"/>
  <c r="I15" i="31"/>
  <c r="H15" i="31"/>
  <c r="G15" i="31"/>
  <c r="F15" i="31"/>
  <c r="E15" i="31"/>
  <c r="D15" i="31"/>
  <c r="C15" i="31"/>
  <c r="B15" i="31"/>
  <c r="A15" i="31"/>
  <c r="N14" i="31"/>
  <c r="J14" i="31"/>
  <c r="I14" i="31"/>
  <c r="H14" i="31"/>
  <c r="G14" i="31"/>
  <c r="F14" i="31"/>
  <c r="E14" i="31"/>
  <c r="D14" i="31"/>
  <c r="C14" i="31"/>
  <c r="B14" i="31"/>
  <c r="A14" i="31"/>
  <c r="N13" i="31"/>
  <c r="J13" i="31"/>
  <c r="I13" i="31"/>
  <c r="H13" i="31"/>
  <c r="G13" i="31"/>
  <c r="F13" i="31"/>
  <c r="E13" i="31"/>
  <c r="D13" i="31"/>
  <c r="C13" i="31"/>
  <c r="B13" i="31"/>
  <c r="A13" i="31"/>
  <c r="N12" i="31"/>
  <c r="J12" i="31"/>
  <c r="I12" i="31"/>
  <c r="H12" i="31"/>
  <c r="G12" i="31"/>
  <c r="F12" i="31"/>
  <c r="E12" i="31"/>
  <c r="D12" i="31"/>
  <c r="C12" i="31"/>
  <c r="B12" i="31"/>
  <c r="A12" i="31"/>
  <c r="N11" i="31"/>
  <c r="J11" i="31"/>
  <c r="I11" i="31"/>
  <c r="H11" i="31"/>
  <c r="G11" i="31"/>
  <c r="F11" i="31"/>
  <c r="E11" i="31"/>
  <c r="D11" i="31"/>
  <c r="C11" i="31"/>
  <c r="B11" i="31"/>
  <c r="A11" i="31"/>
  <c r="N10" i="31"/>
  <c r="J10" i="31"/>
  <c r="I10" i="31"/>
  <c r="H10" i="31"/>
  <c r="G10" i="31"/>
  <c r="F10" i="31"/>
  <c r="E10" i="31"/>
  <c r="D10" i="31"/>
  <c r="C10" i="31"/>
  <c r="B10" i="31"/>
  <c r="A10" i="31"/>
  <c r="N9" i="31"/>
  <c r="J9" i="31"/>
  <c r="I9" i="31"/>
  <c r="H9" i="31"/>
  <c r="G9" i="31"/>
  <c r="F9" i="31"/>
  <c r="E9" i="31"/>
  <c r="D9" i="31"/>
  <c r="C9" i="31"/>
  <c r="B9" i="31"/>
  <c r="A9" i="31"/>
  <c r="N8" i="31"/>
  <c r="J8" i="31"/>
  <c r="I8" i="31"/>
  <c r="H8" i="31"/>
  <c r="G8" i="31"/>
  <c r="F8" i="31"/>
  <c r="E8" i="31"/>
  <c r="D8" i="31"/>
  <c r="C8" i="31"/>
  <c r="B8" i="31"/>
  <c r="A8" i="31"/>
  <c r="N7" i="31"/>
  <c r="J7" i="31"/>
  <c r="I7" i="31"/>
  <c r="H7" i="31"/>
  <c r="G7" i="31"/>
  <c r="F7" i="31"/>
  <c r="E7" i="31"/>
  <c r="D7" i="31"/>
  <c r="C7" i="31"/>
  <c r="B7" i="31"/>
  <c r="A7" i="31"/>
  <c r="N6" i="31"/>
  <c r="J6" i="31"/>
  <c r="I6" i="31"/>
  <c r="H6" i="31"/>
  <c r="G6" i="31"/>
  <c r="F6" i="31"/>
  <c r="E6" i="31"/>
  <c r="D6" i="31"/>
  <c r="C6" i="31"/>
  <c r="B6" i="31"/>
  <c r="A6" i="31"/>
  <c r="N5" i="31"/>
  <c r="J5" i="31"/>
  <c r="I5" i="31"/>
  <c r="H5" i="31"/>
  <c r="G5" i="31"/>
  <c r="F5" i="31"/>
  <c r="E5" i="31"/>
  <c r="D5" i="31"/>
  <c r="C5" i="31"/>
  <c r="B5" i="31"/>
  <c r="A5" i="31"/>
  <c r="N4" i="31"/>
  <c r="J4" i="31"/>
  <c r="I4" i="31"/>
  <c r="H4" i="31"/>
  <c r="G4" i="31"/>
  <c r="F4" i="31"/>
  <c r="E4" i="31"/>
  <c r="D4" i="31"/>
  <c r="C4" i="31"/>
  <c r="B4" i="31"/>
  <c r="A4" i="31"/>
  <c r="N3" i="31"/>
  <c r="J3" i="31"/>
  <c r="I3" i="31"/>
  <c r="H3" i="31"/>
  <c r="G3" i="31"/>
  <c r="F3" i="31"/>
  <c r="E3" i="31"/>
  <c r="D3" i="31"/>
  <c r="C3" i="31"/>
  <c r="B3" i="31"/>
  <c r="A3" i="31"/>
  <c r="N2" i="31"/>
  <c r="J2" i="31"/>
  <c r="I2" i="31"/>
  <c r="H2" i="31"/>
  <c r="G2" i="31"/>
  <c r="F2" i="31"/>
  <c r="E2" i="31"/>
  <c r="D2" i="31"/>
  <c r="C2" i="31"/>
  <c r="B2" i="31"/>
  <c r="A2" i="31"/>
  <c r="S1" i="31"/>
  <c r="R1" i="31"/>
  <c r="Q1" i="31"/>
  <c r="P1" i="31"/>
  <c r="O1" i="31"/>
  <c r="N1" i="31"/>
  <c r="M1" i="31"/>
  <c r="L1" i="31"/>
  <c r="K1" i="31"/>
  <c r="J1" i="31"/>
  <c r="I1" i="31"/>
  <c r="H1" i="31"/>
  <c r="G1" i="31"/>
  <c r="F1" i="31"/>
  <c r="E1" i="31"/>
  <c r="D1" i="31"/>
  <c r="C1" i="31"/>
  <c r="B1" i="31"/>
  <c r="A1" i="31"/>
  <c r="R345" i="22"/>
  <c r="L345" i="22"/>
  <c r="J345" i="22"/>
  <c r="I345" i="22"/>
  <c r="H345" i="22"/>
  <c r="G345" i="22"/>
  <c r="F345" i="22"/>
  <c r="E345" i="22"/>
  <c r="D345" i="22"/>
  <c r="C345" i="22"/>
  <c r="B345" i="22"/>
  <c r="A345" i="22"/>
  <c r="R344" i="22"/>
  <c r="L344" i="22"/>
  <c r="J344" i="22"/>
  <c r="I344" i="22"/>
  <c r="H344" i="22"/>
  <c r="G344" i="22"/>
  <c r="F344" i="22"/>
  <c r="E344" i="22"/>
  <c r="D344" i="22"/>
  <c r="C344" i="22"/>
  <c r="B344" i="22"/>
  <c r="A344" i="22"/>
  <c r="R343" i="22"/>
  <c r="L343" i="22"/>
  <c r="J343" i="22"/>
  <c r="I343" i="22"/>
  <c r="H343" i="22"/>
  <c r="G343" i="22"/>
  <c r="F343" i="22"/>
  <c r="E343" i="22"/>
  <c r="D343" i="22"/>
  <c r="C343" i="22"/>
  <c r="B343" i="22"/>
  <c r="A343" i="22"/>
  <c r="R342" i="22"/>
  <c r="L342" i="22"/>
  <c r="J342" i="22"/>
  <c r="I342" i="22"/>
  <c r="H342" i="22"/>
  <c r="G342" i="22"/>
  <c r="F342" i="22"/>
  <c r="E342" i="22"/>
  <c r="D342" i="22"/>
  <c r="C342" i="22"/>
  <c r="B342" i="22"/>
  <c r="A342" i="22"/>
  <c r="R341" i="22"/>
  <c r="L341" i="22"/>
  <c r="J341" i="22"/>
  <c r="I341" i="22"/>
  <c r="H341" i="22"/>
  <c r="G341" i="22"/>
  <c r="F341" i="22"/>
  <c r="E341" i="22"/>
  <c r="D341" i="22"/>
  <c r="C341" i="22"/>
  <c r="B341" i="22"/>
  <c r="A341" i="22"/>
  <c r="R340" i="22"/>
  <c r="L340" i="22"/>
  <c r="J340" i="22"/>
  <c r="I340" i="22"/>
  <c r="H340" i="22"/>
  <c r="G340" i="22"/>
  <c r="F340" i="22"/>
  <c r="E340" i="22"/>
  <c r="D340" i="22"/>
  <c r="C340" i="22"/>
  <c r="B340" i="22"/>
  <c r="A340" i="22"/>
  <c r="R339" i="22"/>
  <c r="L339" i="22"/>
  <c r="J339" i="22"/>
  <c r="I339" i="22"/>
  <c r="H339" i="22"/>
  <c r="G339" i="22"/>
  <c r="F339" i="22"/>
  <c r="E339" i="22"/>
  <c r="D339" i="22"/>
  <c r="C339" i="22"/>
  <c r="B339" i="22"/>
  <c r="A339" i="22"/>
  <c r="R338" i="22"/>
  <c r="L338" i="22"/>
  <c r="J338" i="22"/>
  <c r="I338" i="22"/>
  <c r="H338" i="22"/>
  <c r="G338" i="22"/>
  <c r="F338" i="22"/>
  <c r="E338" i="22"/>
  <c r="D338" i="22"/>
  <c r="C338" i="22"/>
  <c r="B338" i="22"/>
  <c r="A338" i="22"/>
  <c r="R337" i="22"/>
  <c r="L337" i="22"/>
  <c r="J337" i="22"/>
  <c r="I337" i="22"/>
  <c r="H337" i="22"/>
  <c r="G337" i="22"/>
  <c r="F337" i="22"/>
  <c r="E337" i="22"/>
  <c r="D337" i="22"/>
  <c r="C337" i="22"/>
  <c r="B337" i="22"/>
  <c r="A337" i="22"/>
  <c r="R336" i="22"/>
  <c r="L336" i="22"/>
  <c r="J336" i="22"/>
  <c r="I336" i="22"/>
  <c r="H336" i="22"/>
  <c r="G336" i="22"/>
  <c r="F336" i="22"/>
  <c r="E336" i="22"/>
  <c r="D336" i="22"/>
  <c r="C336" i="22"/>
  <c r="B336" i="22"/>
  <c r="A336" i="22"/>
  <c r="R335" i="22"/>
  <c r="L335" i="22"/>
  <c r="J335" i="22"/>
  <c r="I335" i="22"/>
  <c r="H335" i="22"/>
  <c r="G335" i="22"/>
  <c r="F335" i="22"/>
  <c r="E335" i="22"/>
  <c r="D335" i="22"/>
  <c r="C335" i="22"/>
  <c r="B335" i="22"/>
  <c r="A335" i="22"/>
  <c r="R334" i="22"/>
  <c r="L334" i="22"/>
  <c r="J334" i="22"/>
  <c r="I334" i="22"/>
  <c r="H334" i="22"/>
  <c r="G334" i="22"/>
  <c r="F334" i="22"/>
  <c r="E334" i="22"/>
  <c r="D334" i="22"/>
  <c r="C334" i="22"/>
  <c r="B334" i="22"/>
  <c r="A334" i="22"/>
  <c r="R333" i="22"/>
  <c r="L333" i="22"/>
  <c r="J333" i="22"/>
  <c r="I333" i="22"/>
  <c r="H333" i="22"/>
  <c r="G333" i="22"/>
  <c r="F333" i="22"/>
  <c r="E333" i="22"/>
  <c r="D333" i="22"/>
  <c r="C333" i="22"/>
  <c r="B333" i="22"/>
  <c r="A333" i="22"/>
  <c r="R332" i="22"/>
  <c r="L332" i="22"/>
  <c r="J332" i="22"/>
  <c r="I332" i="22"/>
  <c r="H332" i="22"/>
  <c r="G332" i="22"/>
  <c r="F332" i="22"/>
  <c r="E332" i="22"/>
  <c r="D332" i="22"/>
  <c r="C332" i="22"/>
  <c r="B332" i="22"/>
  <c r="A332" i="22"/>
  <c r="R331" i="22"/>
  <c r="L331" i="22"/>
  <c r="J331" i="22"/>
  <c r="I331" i="22"/>
  <c r="H331" i="22"/>
  <c r="G331" i="22"/>
  <c r="F331" i="22"/>
  <c r="E331" i="22"/>
  <c r="D331" i="22"/>
  <c r="C331" i="22"/>
  <c r="B331" i="22"/>
  <c r="A331" i="22"/>
  <c r="R330" i="22"/>
  <c r="L330" i="22"/>
  <c r="J330" i="22"/>
  <c r="I330" i="22"/>
  <c r="H330" i="22"/>
  <c r="G330" i="22"/>
  <c r="F330" i="22"/>
  <c r="E330" i="22"/>
  <c r="D330" i="22"/>
  <c r="C330" i="22"/>
  <c r="B330" i="22"/>
  <c r="A330" i="22"/>
  <c r="R329" i="22"/>
  <c r="L329" i="22"/>
  <c r="J329" i="22"/>
  <c r="I329" i="22"/>
  <c r="H329" i="22"/>
  <c r="G329" i="22"/>
  <c r="F329" i="22"/>
  <c r="E329" i="22"/>
  <c r="D329" i="22"/>
  <c r="C329" i="22"/>
  <c r="B329" i="22"/>
  <c r="A329" i="22"/>
  <c r="R328" i="22"/>
  <c r="L328" i="22"/>
  <c r="J328" i="22"/>
  <c r="I328" i="22"/>
  <c r="H328" i="22"/>
  <c r="G328" i="22"/>
  <c r="F328" i="22"/>
  <c r="E328" i="22"/>
  <c r="D328" i="22"/>
  <c r="C328" i="22"/>
  <c r="B328" i="22"/>
  <c r="A328" i="22"/>
  <c r="R327" i="22"/>
  <c r="L327" i="22"/>
  <c r="J327" i="22"/>
  <c r="I327" i="22"/>
  <c r="H327" i="22"/>
  <c r="G327" i="22"/>
  <c r="F327" i="22"/>
  <c r="E327" i="22"/>
  <c r="D327" i="22"/>
  <c r="C327" i="22"/>
  <c r="B327" i="22"/>
  <c r="A327" i="22"/>
  <c r="R326" i="22"/>
  <c r="L326" i="22"/>
  <c r="J326" i="22"/>
  <c r="I326" i="22"/>
  <c r="H326" i="22"/>
  <c r="G326" i="22"/>
  <c r="F326" i="22"/>
  <c r="E326" i="22"/>
  <c r="D326" i="22"/>
  <c r="C326" i="22"/>
  <c r="B326" i="22"/>
  <c r="A326" i="22"/>
  <c r="R325" i="22"/>
  <c r="L325" i="22"/>
  <c r="J325" i="22"/>
  <c r="I325" i="22"/>
  <c r="H325" i="22"/>
  <c r="G325" i="22"/>
  <c r="F325" i="22"/>
  <c r="E325" i="22"/>
  <c r="D325" i="22"/>
  <c r="C325" i="22"/>
  <c r="B325" i="22"/>
  <c r="A325" i="22"/>
  <c r="R324" i="22"/>
  <c r="L324" i="22"/>
  <c r="J324" i="22"/>
  <c r="I324" i="22"/>
  <c r="H324" i="22"/>
  <c r="G324" i="22"/>
  <c r="F324" i="22"/>
  <c r="E324" i="22"/>
  <c r="D324" i="22"/>
  <c r="C324" i="22"/>
  <c r="B324" i="22"/>
  <c r="A324" i="22"/>
  <c r="R323" i="22"/>
  <c r="L323" i="22"/>
  <c r="J323" i="22"/>
  <c r="I323" i="22"/>
  <c r="H323" i="22"/>
  <c r="G323" i="22"/>
  <c r="F323" i="22"/>
  <c r="E323" i="22"/>
  <c r="D323" i="22"/>
  <c r="C323" i="22"/>
  <c r="B323" i="22"/>
  <c r="A323" i="22"/>
  <c r="R322" i="22"/>
  <c r="L322" i="22"/>
  <c r="J322" i="22"/>
  <c r="I322" i="22"/>
  <c r="H322" i="22"/>
  <c r="G322" i="22"/>
  <c r="F322" i="22"/>
  <c r="E322" i="22"/>
  <c r="D322" i="22"/>
  <c r="C322" i="22"/>
  <c r="B322" i="22"/>
  <c r="A322" i="22"/>
  <c r="R321" i="22"/>
  <c r="L321" i="22"/>
  <c r="J321" i="22"/>
  <c r="I321" i="22"/>
  <c r="H321" i="22"/>
  <c r="G321" i="22"/>
  <c r="F321" i="22"/>
  <c r="E321" i="22"/>
  <c r="D321" i="22"/>
  <c r="C321" i="22"/>
  <c r="B321" i="22"/>
  <c r="A321" i="22"/>
  <c r="R320" i="22"/>
  <c r="L320" i="22"/>
  <c r="J320" i="22"/>
  <c r="I320" i="22"/>
  <c r="H320" i="22"/>
  <c r="G320" i="22"/>
  <c r="F320" i="22"/>
  <c r="E320" i="22"/>
  <c r="D320" i="22"/>
  <c r="C320" i="22"/>
  <c r="B320" i="22"/>
  <c r="A320" i="22"/>
  <c r="R319" i="22"/>
  <c r="L319" i="22"/>
  <c r="J319" i="22"/>
  <c r="I319" i="22"/>
  <c r="H319" i="22"/>
  <c r="G319" i="22"/>
  <c r="F319" i="22"/>
  <c r="E319" i="22"/>
  <c r="D319" i="22"/>
  <c r="C319" i="22"/>
  <c r="B319" i="22"/>
  <c r="A319" i="22"/>
  <c r="R318" i="22"/>
  <c r="L318" i="22"/>
  <c r="J318" i="22"/>
  <c r="I318" i="22"/>
  <c r="H318" i="22"/>
  <c r="G318" i="22"/>
  <c r="F318" i="22"/>
  <c r="E318" i="22"/>
  <c r="D318" i="22"/>
  <c r="C318" i="22"/>
  <c r="B318" i="22"/>
  <c r="A318" i="22"/>
  <c r="R317" i="22"/>
  <c r="L317" i="22"/>
  <c r="J317" i="22"/>
  <c r="I317" i="22"/>
  <c r="H317" i="22"/>
  <c r="G317" i="22"/>
  <c r="F317" i="22"/>
  <c r="E317" i="22"/>
  <c r="D317" i="22"/>
  <c r="C317" i="22"/>
  <c r="B317" i="22"/>
  <c r="A317" i="22"/>
  <c r="R316" i="22"/>
  <c r="L316" i="22"/>
  <c r="J316" i="22"/>
  <c r="I316" i="22"/>
  <c r="H316" i="22"/>
  <c r="G316" i="22"/>
  <c r="F316" i="22"/>
  <c r="E316" i="22"/>
  <c r="D316" i="22"/>
  <c r="C316" i="22"/>
  <c r="B316" i="22"/>
  <c r="A316" i="22"/>
  <c r="R315" i="22"/>
  <c r="L315" i="22"/>
  <c r="J315" i="22"/>
  <c r="I315" i="22"/>
  <c r="H315" i="22"/>
  <c r="G315" i="22"/>
  <c r="F315" i="22"/>
  <c r="E315" i="22"/>
  <c r="D315" i="22"/>
  <c r="C315" i="22"/>
  <c r="B315" i="22"/>
  <c r="A315" i="22"/>
  <c r="R314" i="22"/>
  <c r="L314" i="22"/>
  <c r="J314" i="22"/>
  <c r="I314" i="22"/>
  <c r="H314" i="22"/>
  <c r="G314" i="22"/>
  <c r="F314" i="22"/>
  <c r="E314" i="22"/>
  <c r="D314" i="22"/>
  <c r="C314" i="22"/>
  <c r="B314" i="22"/>
  <c r="A314" i="22"/>
  <c r="R313" i="22"/>
  <c r="L313" i="22"/>
  <c r="J313" i="22"/>
  <c r="I313" i="22"/>
  <c r="H313" i="22"/>
  <c r="G313" i="22"/>
  <c r="F313" i="22"/>
  <c r="E313" i="22"/>
  <c r="D313" i="22"/>
  <c r="C313" i="22"/>
  <c r="B313" i="22"/>
  <c r="A313" i="22"/>
  <c r="R312" i="22"/>
  <c r="L312" i="22"/>
  <c r="J312" i="22"/>
  <c r="I312" i="22"/>
  <c r="H312" i="22"/>
  <c r="G312" i="22"/>
  <c r="F312" i="22"/>
  <c r="E312" i="22"/>
  <c r="D312" i="22"/>
  <c r="C312" i="22"/>
  <c r="B312" i="22"/>
  <c r="A312" i="22"/>
  <c r="R311" i="22"/>
  <c r="L311" i="22"/>
  <c r="J311" i="22"/>
  <c r="I311" i="22"/>
  <c r="H311" i="22"/>
  <c r="G311" i="22"/>
  <c r="F311" i="22"/>
  <c r="E311" i="22"/>
  <c r="D311" i="22"/>
  <c r="C311" i="22"/>
  <c r="B311" i="22"/>
  <c r="A311" i="22"/>
  <c r="R310" i="22"/>
  <c r="L310" i="22"/>
  <c r="J310" i="22"/>
  <c r="I310" i="22"/>
  <c r="H310" i="22"/>
  <c r="G310" i="22"/>
  <c r="F310" i="22"/>
  <c r="E310" i="22"/>
  <c r="D310" i="22"/>
  <c r="C310" i="22"/>
  <c r="B310" i="22"/>
  <c r="A310" i="22"/>
  <c r="R309" i="22"/>
  <c r="L309" i="22"/>
  <c r="J309" i="22"/>
  <c r="I309" i="22"/>
  <c r="H309" i="22"/>
  <c r="G309" i="22"/>
  <c r="F309" i="22"/>
  <c r="E309" i="22"/>
  <c r="D309" i="22"/>
  <c r="C309" i="22"/>
  <c r="B309" i="22"/>
  <c r="A309" i="22"/>
  <c r="R308" i="22"/>
  <c r="L308" i="22"/>
  <c r="J308" i="22"/>
  <c r="I308" i="22"/>
  <c r="H308" i="22"/>
  <c r="G308" i="22"/>
  <c r="F308" i="22"/>
  <c r="E308" i="22"/>
  <c r="D308" i="22"/>
  <c r="C308" i="22"/>
  <c r="B308" i="22"/>
  <c r="A308" i="22"/>
  <c r="R307" i="22"/>
  <c r="L307" i="22"/>
  <c r="J307" i="22"/>
  <c r="I307" i="22"/>
  <c r="H307" i="22"/>
  <c r="G307" i="22"/>
  <c r="F307" i="22"/>
  <c r="E307" i="22"/>
  <c r="D307" i="22"/>
  <c r="C307" i="22"/>
  <c r="B307" i="22"/>
  <c r="A307" i="22"/>
  <c r="R306" i="22"/>
  <c r="L306" i="22"/>
  <c r="J306" i="22"/>
  <c r="I306" i="22"/>
  <c r="H306" i="22"/>
  <c r="G306" i="22"/>
  <c r="F306" i="22"/>
  <c r="E306" i="22"/>
  <c r="D306" i="22"/>
  <c r="C306" i="22"/>
  <c r="B306" i="22"/>
  <c r="A306" i="22"/>
  <c r="R305" i="22"/>
  <c r="L305" i="22"/>
  <c r="J305" i="22"/>
  <c r="I305" i="22"/>
  <c r="H305" i="22"/>
  <c r="G305" i="22"/>
  <c r="F305" i="22"/>
  <c r="E305" i="22"/>
  <c r="D305" i="22"/>
  <c r="C305" i="22"/>
  <c r="B305" i="22"/>
  <c r="A305" i="22"/>
  <c r="R304" i="22"/>
  <c r="L304" i="22"/>
  <c r="J304" i="22"/>
  <c r="I304" i="22"/>
  <c r="H304" i="22"/>
  <c r="G304" i="22"/>
  <c r="F304" i="22"/>
  <c r="E304" i="22"/>
  <c r="D304" i="22"/>
  <c r="C304" i="22"/>
  <c r="B304" i="22"/>
  <c r="A304" i="22"/>
  <c r="R303" i="22"/>
  <c r="L303" i="22"/>
  <c r="J303" i="22"/>
  <c r="I303" i="22"/>
  <c r="H303" i="22"/>
  <c r="G303" i="22"/>
  <c r="F303" i="22"/>
  <c r="E303" i="22"/>
  <c r="D303" i="22"/>
  <c r="C303" i="22"/>
  <c r="B303" i="22"/>
  <c r="A303" i="22"/>
  <c r="R302" i="22"/>
  <c r="L302" i="22"/>
  <c r="J302" i="22"/>
  <c r="I302" i="22"/>
  <c r="H302" i="22"/>
  <c r="G302" i="22"/>
  <c r="F302" i="22"/>
  <c r="E302" i="22"/>
  <c r="D302" i="22"/>
  <c r="C302" i="22"/>
  <c r="B302" i="22"/>
  <c r="A302" i="22"/>
  <c r="R301" i="22"/>
  <c r="L301" i="22"/>
  <c r="J301" i="22"/>
  <c r="I301" i="22"/>
  <c r="H301" i="22"/>
  <c r="G301" i="22"/>
  <c r="F301" i="22"/>
  <c r="E301" i="22"/>
  <c r="D301" i="22"/>
  <c r="C301" i="22"/>
  <c r="B301" i="22"/>
  <c r="A301" i="22"/>
  <c r="R300" i="22"/>
  <c r="L300" i="22"/>
  <c r="J300" i="22"/>
  <c r="I300" i="22"/>
  <c r="H300" i="22"/>
  <c r="G300" i="22"/>
  <c r="F300" i="22"/>
  <c r="E300" i="22"/>
  <c r="D300" i="22"/>
  <c r="C300" i="22"/>
  <c r="B300" i="22"/>
  <c r="A300" i="22"/>
  <c r="R299" i="22"/>
  <c r="L299" i="22"/>
  <c r="J299" i="22"/>
  <c r="I299" i="22"/>
  <c r="H299" i="22"/>
  <c r="G299" i="22"/>
  <c r="F299" i="22"/>
  <c r="E299" i="22"/>
  <c r="D299" i="22"/>
  <c r="C299" i="22"/>
  <c r="B299" i="22"/>
  <c r="A299" i="22"/>
  <c r="R298" i="22"/>
  <c r="L298" i="22"/>
  <c r="J298" i="22"/>
  <c r="I298" i="22"/>
  <c r="H298" i="22"/>
  <c r="G298" i="22"/>
  <c r="F298" i="22"/>
  <c r="E298" i="22"/>
  <c r="D298" i="22"/>
  <c r="C298" i="22"/>
  <c r="B298" i="22"/>
  <c r="A298" i="22"/>
  <c r="R297" i="22"/>
  <c r="L297" i="22"/>
  <c r="J297" i="22"/>
  <c r="I297" i="22"/>
  <c r="H297" i="22"/>
  <c r="G297" i="22"/>
  <c r="F297" i="22"/>
  <c r="E297" i="22"/>
  <c r="D297" i="22"/>
  <c r="C297" i="22"/>
  <c r="B297" i="22"/>
  <c r="A297" i="22"/>
  <c r="R296" i="22"/>
  <c r="L296" i="22"/>
  <c r="J296" i="22"/>
  <c r="I296" i="22"/>
  <c r="H296" i="22"/>
  <c r="G296" i="22"/>
  <c r="F296" i="22"/>
  <c r="E296" i="22"/>
  <c r="D296" i="22"/>
  <c r="C296" i="22"/>
  <c r="B296" i="22"/>
  <c r="A296" i="22"/>
  <c r="R295" i="22"/>
  <c r="L295" i="22"/>
  <c r="J295" i="22"/>
  <c r="I295" i="22"/>
  <c r="H295" i="22"/>
  <c r="G295" i="22"/>
  <c r="F295" i="22"/>
  <c r="E295" i="22"/>
  <c r="D295" i="22"/>
  <c r="C295" i="22"/>
  <c r="B295" i="22"/>
  <c r="A295" i="22"/>
  <c r="R294" i="22"/>
  <c r="L294" i="22"/>
  <c r="J294" i="22"/>
  <c r="I294" i="22"/>
  <c r="H294" i="22"/>
  <c r="G294" i="22"/>
  <c r="F294" i="22"/>
  <c r="E294" i="22"/>
  <c r="D294" i="22"/>
  <c r="C294" i="22"/>
  <c r="B294" i="22"/>
  <c r="A294" i="22"/>
  <c r="R293" i="22"/>
  <c r="L293" i="22"/>
  <c r="J293" i="22"/>
  <c r="I293" i="22"/>
  <c r="H293" i="22"/>
  <c r="G293" i="22"/>
  <c r="F293" i="22"/>
  <c r="E293" i="22"/>
  <c r="D293" i="22"/>
  <c r="C293" i="22"/>
  <c r="B293" i="22"/>
  <c r="A293" i="22"/>
  <c r="R292" i="22"/>
  <c r="L292" i="22"/>
  <c r="J292" i="22"/>
  <c r="I292" i="22"/>
  <c r="H292" i="22"/>
  <c r="G292" i="22"/>
  <c r="F292" i="22"/>
  <c r="E292" i="22"/>
  <c r="D292" i="22"/>
  <c r="C292" i="22"/>
  <c r="B292" i="22"/>
  <c r="A292" i="22"/>
  <c r="R291" i="22"/>
  <c r="L291" i="22"/>
  <c r="J291" i="22"/>
  <c r="I291" i="22"/>
  <c r="H291" i="22"/>
  <c r="G291" i="22"/>
  <c r="F291" i="22"/>
  <c r="E291" i="22"/>
  <c r="D291" i="22"/>
  <c r="C291" i="22"/>
  <c r="B291" i="22"/>
  <c r="A291" i="22"/>
  <c r="R290" i="22"/>
  <c r="L290" i="22"/>
  <c r="J290" i="22"/>
  <c r="I290" i="22"/>
  <c r="H290" i="22"/>
  <c r="G290" i="22"/>
  <c r="F290" i="22"/>
  <c r="E290" i="22"/>
  <c r="D290" i="22"/>
  <c r="C290" i="22"/>
  <c r="B290" i="22"/>
  <c r="A290" i="22"/>
  <c r="R289" i="22"/>
  <c r="L289" i="22"/>
  <c r="J289" i="22"/>
  <c r="I289" i="22"/>
  <c r="H289" i="22"/>
  <c r="G289" i="22"/>
  <c r="F289" i="22"/>
  <c r="E289" i="22"/>
  <c r="D289" i="22"/>
  <c r="C289" i="22"/>
  <c r="B289" i="22"/>
  <c r="A289" i="22"/>
  <c r="R288" i="22"/>
  <c r="L288" i="22"/>
  <c r="J288" i="22"/>
  <c r="I288" i="22"/>
  <c r="H288" i="22"/>
  <c r="G288" i="22"/>
  <c r="F288" i="22"/>
  <c r="E288" i="22"/>
  <c r="D288" i="22"/>
  <c r="C288" i="22"/>
  <c r="B288" i="22"/>
  <c r="A288" i="22"/>
  <c r="R287" i="22"/>
  <c r="L287" i="22"/>
  <c r="J287" i="22"/>
  <c r="I287" i="22"/>
  <c r="H287" i="22"/>
  <c r="G287" i="22"/>
  <c r="F287" i="22"/>
  <c r="E287" i="22"/>
  <c r="D287" i="22"/>
  <c r="C287" i="22"/>
  <c r="B287" i="22"/>
  <c r="A287" i="22"/>
  <c r="R286" i="22"/>
  <c r="L286" i="22"/>
  <c r="J286" i="22"/>
  <c r="I286" i="22"/>
  <c r="H286" i="22"/>
  <c r="G286" i="22"/>
  <c r="F286" i="22"/>
  <c r="E286" i="22"/>
  <c r="D286" i="22"/>
  <c r="C286" i="22"/>
  <c r="B286" i="22"/>
  <c r="A286" i="22"/>
  <c r="R285" i="22"/>
  <c r="L285" i="22"/>
  <c r="J285" i="22"/>
  <c r="I285" i="22"/>
  <c r="H285" i="22"/>
  <c r="G285" i="22"/>
  <c r="F285" i="22"/>
  <c r="E285" i="22"/>
  <c r="D285" i="22"/>
  <c r="C285" i="22"/>
  <c r="B285" i="22"/>
  <c r="A285" i="22"/>
  <c r="R284" i="22"/>
  <c r="L284" i="22"/>
  <c r="J284" i="22"/>
  <c r="I284" i="22"/>
  <c r="H284" i="22"/>
  <c r="G284" i="22"/>
  <c r="F284" i="22"/>
  <c r="E284" i="22"/>
  <c r="D284" i="22"/>
  <c r="C284" i="22"/>
  <c r="B284" i="22"/>
  <c r="A284" i="22"/>
  <c r="R283" i="22"/>
  <c r="L283" i="22"/>
  <c r="J283" i="22"/>
  <c r="I283" i="22"/>
  <c r="H283" i="22"/>
  <c r="G283" i="22"/>
  <c r="F283" i="22"/>
  <c r="E283" i="22"/>
  <c r="D283" i="22"/>
  <c r="C283" i="22"/>
  <c r="B283" i="22"/>
  <c r="A283" i="22"/>
  <c r="R282" i="22"/>
  <c r="L282" i="22"/>
  <c r="J282" i="22"/>
  <c r="I282" i="22"/>
  <c r="H282" i="22"/>
  <c r="G282" i="22"/>
  <c r="F282" i="22"/>
  <c r="E282" i="22"/>
  <c r="D282" i="22"/>
  <c r="C282" i="22"/>
  <c r="B282" i="22"/>
  <c r="A282" i="22"/>
  <c r="R281" i="22"/>
  <c r="L281" i="22"/>
  <c r="J281" i="22"/>
  <c r="I281" i="22"/>
  <c r="H281" i="22"/>
  <c r="G281" i="22"/>
  <c r="F281" i="22"/>
  <c r="E281" i="22"/>
  <c r="D281" i="22"/>
  <c r="C281" i="22"/>
  <c r="B281" i="22"/>
  <c r="A281" i="22"/>
  <c r="R280" i="22"/>
  <c r="L280" i="22"/>
  <c r="J280" i="22"/>
  <c r="I280" i="22"/>
  <c r="H280" i="22"/>
  <c r="G280" i="22"/>
  <c r="F280" i="22"/>
  <c r="E280" i="22"/>
  <c r="D280" i="22"/>
  <c r="C280" i="22"/>
  <c r="B280" i="22"/>
  <c r="A280" i="22"/>
  <c r="R279" i="22"/>
  <c r="L279" i="22"/>
  <c r="J279" i="22"/>
  <c r="I279" i="22"/>
  <c r="H279" i="22"/>
  <c r="G279" i="22"/>
  <c r="F279" i="22"/>
  <c r="E279" i="22"/>
  <c r="D279" i="22"/>
  <c r="C279" i="22"/>
  <c r="B279" i="22"/>
  <c r="A279" i="22"/>
  <c r="R278" i="22"/>
  <c r="L278" i="22"/>
  <c r="J278" i="22"/>
  <c r="I278" i="22"/>
  <c r="H278" i="22"/>
  <c r="G278" i="22"/>
  <c r="F278" i="22"/>
  <c r="E278" i="22"/>
  <c r="D278" i="22"/>
  <c r="C278" i="22"/>
  <c r="B278" i="22"/>
  <c r="A278" i="22"/>
  <c r="R277" i="22"/>
  <c r="L277" i="22"/>
  <c r="J277" i="22"/>
  <c r="I277" i="22"/>
  <c r="H277" i="22"/>
  <c r="G277" i="22"/>
  <c r="F277" i="22"/>
  <c r="E277" i="22"/>
  <c r="D277" i="22"/>
  <c r="C277" i="22"/>
  <c r="B277" i="22"/>
  <c r="A277" i="22"/>
  <c r="R276" i="22"/>
  <c r="L276" i="22"/>
  <c r="J276" i="22"/>
  <c r="I276" i="22"/>
  <c r="H276" i="22"/>
  <c r="G276" i="22"/>
  <c r="F276" i="22"/>
  <c r="E276" i="22"/>
  <c r="D276" i="22"/>
  <c r="C276" i="22"/>
  <c r="B276" i="22"/>
  <c r="A276" i="22"/>
  <c r="R275" i="22"/>
  <c r="L275" i="22"/>
  <c r="J275" i="22"/>
  <c r="I275" i="22"/>
  <c r="H275" i="22"/>
  <c r="G275" i="22"/>
  <c r="F275" i="22"/>
  <c r="E275" i="22"/>
  <c r="D275" i="22"/>
  <c r="C275" i="22"/>
  <c r="B275" i="22"/>
  <c r="A275" i="22"/>
  <c r="R274" i="22"/>
  <c r="L274" i="22"/>
  <c r="J274" i="22"/>
  <c r="I274" i="22"/>
  <c r="H274" i="22"/>
  <c r="G274" i="22"/>
  <c r="F274" i="22"/>
  <c r="E274" i="22"/>
  <c r="D274" i="22"/>
  <c r="C274" i="22"/>
  <c r="B274" i="22"/>
  <c r="A274" i="22"/>
  <c r="R273" i="22"/>
  <c r="L273" i="22"/>
  <c r="J273" i="22"/>
  <c r="I273" i="22"/>
  <c r="H273" i="22"/>
  <c r="G273" i="22"/>
  <c r="F273" i="22"/>
  <c r="E273" i="22"/>
  <c r="D273" i="22"/>
  <c r="C273" i="22"/>
  <c r="B273" i="22"/>
  <c r="A273" i="22"/>
  <c r="R272" i="22"/>
  <c r="L272" i="22"/>
  <c r="J272" i="22"/>
  <c r="I272" i="22"/>
  <c r="H272" i="22"/>
  <c r="G272" i="22"/>
  <c r="F272" i="22"/>
  <c r="E272" i="22"/>
  <c r="D272" i="22"/>
  <c r="C272" i="22"/>
  <c r="B272" i="22"/>
  <c r="A272" i="22"/>
  <c r="R271" i="22"/>
  <c r="L271" i="22"/>
  <c r="J271" i="22"/>
  <c r="I271" i="22"/>
  <c r="H271" i="22"/>
  <c r="G271" i="22"/>
  <c r="F271" i="22"/>
  <c r="E271" i="22"/>
  <c r="D271" i="22"/>
  <c r="C271" i="22"/>
  <c r="B271" i="22"/>
  <c r="A271" i="22"/>
  <c r="R270" i="22"/>
  <c r="L270" i="22"/>
  <c r="J270" i="22"/>
  <c r="I270" i="22"/>
  <c r="H270" i="22"/>
  <c r="G270" i="22"/>
  <c r="F270" i="22"/>
  <c r="E270" i="22"/>
  <c r="D270" i="22"/>
  <c r="C270" i="22"/>
  <c r="B270" i="22"/>
  <c r="A270" i="22"/>
  <c r="R269" i="22"/>
  <c r="L269" i="22"/>
  <c r="J269" i="22"/>
  <c r="I269" i="22"/>
  <c r="H269" i="22"/>
  <c r="G269" i="22"/>
  <c r="F269" i="22"/>
  <c r="E269" i="22"/>
  <c r="D269" i="22"/>
  <c r="C269" i="22"/>
  <c r="B269" i="22"/>
  <c r="A269" i="22"/>
  <c r="R268" i="22"/>
  <c r="L268" i="22"/>
  <c r="J268" i="22"/>
  <c r="I268" i="22"/>
  <c r="H268" i="22"/>
  <c r="G268" i="22"/>
  <c r="F268" i="22"/>
  <c r="E268" i="22"/>
  <c r="D268" i="22"/>
  <c r="C268" i="22"/>
  <c r="B268" i="22"/>
  <c r="A268" i="22"/>
  <c r="R267" i="22"/>
  <c r="L267" i="22"/>
  <c r="J267" i="22"/>
  <c r="I267" i="22"/>
  <c r="H267" i="22"/>
  <c r="G267" i="22"/>
  <c r="F267" i="22"/>
  <c r="E267" i="22"/>
  <c r="D267" i="22"/>
  <c r="C267" i="22"/>
  <c r="B267" i="22"/>
  <c r="A267" i="22"/>
  <c r="R266" i="22"/>
  <c r="L266" i="22"/>
  <c r="J266" i="22"/>
  <c r="I266" i="22"/>
  <c r="H266" i="22"/>
  <c r="G266" i="22"/>
  <c r="F266" i="22"/>
  <c r="E266" i="22"/>
  <c r="D266" i="22"/>
  <c r="C266" i="22"/>
  <c r="B266" i="22"/>
  <c r="A266" i="22"/>
  <c r="R265" i="22"/>
  <c r="L265" i="22"/>
  <c r="J265" i="22"/>
  <c r="I265" i="22"/>
  <c r="H265" i="22"/>
  <c r="G265" i="22"/>
  <c r="F265" i="22"/>
  <c r="E265" i="22"/>
  <c r="D265" i="22"/>
  <c r="C265" i="22"/>
  <c r="B265" i="22"/>
  <c r="A265" i="22"/>
  <c r="R264" i="22"/>
  <c r="L264" i="22"/>
  <c r="J264" i="22"/>
  <c r="I264" i="22"/>
  <c r="H264" i="22"/>
  <c r="G264" i="22"/>
  <c r="F264" i="22"/>
  <c r="E264" i="22"/>
  <c r="D264" i="22"/>
  <c r="C264" i="22"/>
  <c r="B264" i="22"/>
  <c r="A264" i="22"/>
  <c r="R263" i="22"/>
  <c r="L263" i="22"/>
  <c r="J263" i="22"/>
  <c r="I263" i="22"/>
  <c r="H263" i="22"/>
  <c r="G263" i="22"/>
  <c r="F263" i="22"/>
  <c r="E263" i="22"/>
  <c r="D263" i="22"/>
  <c r="C263" i="22"/>
  <c r="B263" i="22"/>
  <c r="A263" i="22"/>
  <c r="R262" i="22"/>
  <c r="L262" i="22"/>
  <c r="J262" i="22"/>
  <c r="I262" i="22"/>
  <c r="H262" i="22"/>
  <c r="G262" i="22"/>
  <c r="F262" i="22"/>
  <c r="E262" i="22"/>
  <c r="D262" i="22"/>
  <c r="C262" i="22"/>
  <c r="B262" i="22"/>
  <c r="A262" i="22"/>
  <c r="R261" i="22"/>
  <c r="L261" i="22"/>
  <c r="J261" i="22"/>
  <c r="I261" i="22"/>
  <c r="H261" i="22"/>
  <c r="G261" i="22"/>
  <c r="F261" i="22"/>
  <c r="E261" i="22"/>
  <c r="D261" i="22"/>
  <c r="C261" i="22"/>
  <c r="B261" i="22"/>
  <c r="A261" i="22"/>
  <c r="R260" i="22"/>
  <c r="L260" i="22"/>
  <c r="J260" i="22"/>
  <c r="I260" i="22"/>
  <c r="H260" i="22"/>
  <c r="G260" i="22"/>
  <c r="F260" i="22"/>
  <c r="E260" i="22"/>
  <c r="D260" i="22"/>
  <c r="C260" i="22"/>
  <c r="B260" i="22"/>
  <c r="A260" i="22"/>
  <c r="R259" i="22"/>
  <c r="L259" i="22"/>
  <c r="J259" i="22"/>
  <c r="I259" i="22"/>
  <c r="H259" i="22"/>
  <c r="G259" i="22"/>
  <c r="F259" i="22"/>
  <c r="E259" i="22"/>
  <c r="D259" i="22"/>
  <c r="C259" i="22"/>
  <c r="B259" i="22"/>
  <c r="A259" i="22"/>
  <c r="R258" i="22"/>
  <c r="L258" i="22"/>
  <c r="J258" i="22"/>
  <c r="I258" i="22"/>
  <c r="H258" i="22"/>
  <c r="G258" i="22"/>
  <c r="F258" i="22"/>
  <c r="E258" i="22"/>
  <c r="D258" i="22"/>
  <c r="C258" i="22"/>
  <c r="B258" i="22"/>
  <c r="A258" i="22"/>
  <c r="R257" i="22"/>
  <c r="L257" i="22"/>
  <c r="J257" i="22"/>
  <c r="I257" i="22"/>
  <c r="H257" i="22"/>
  <c r="G257" i="22"/>
  <c r="F257" i="22"/>
  <c r="E257" i="22"/>
  <c r="D257" i="22"/>
  <c r="C257" i="22"/>
  <c r="B257" i="22"/>
  <c r="A257" i="22"/>
  <c r="R256" i="22"/>
  <c r="L256" i="22"/>
  <c r="J256" i="22"/>
  <c r="I256" i="22"/>
  <c r="H256" i="22"/>
  <c r="G256" i="22"/>
  <c r="F256" i="22"/>
  <c r="E256" i="22"/>
  <c r="D256" i="22"/>
  <c r="C256" i="22"/>
  <c r="B256" i="22"/>
  <c r="A256" i="22"/>
  <c r="R255" i="22"/>
  <c r="L255" i="22"/>
  <c r="J255" i="22"/>
  <c r="I255" i="22"/>
  <c r="H255" i="22"/>
  <c r="G255" i="22"/>
  <c r="F255" i="22"/>
  <c r="E255" i="22"/>
  <c r="D255" i="22"/>
  <c r="C255" i="22"/>
  <c r="B255" i="22"/>
  <c r="A255" i="22"/>
  <c r="R254" i="22"/>
  <c r="L254" i="22"/>
  <c r="J254" i="22"/>
  <c r="I254" i="22"/>
  <c r="H254" i="22"/>
  <c r="G254" i="22"/>
  <c r="F254" i="22"/>
  <c r="E254" i="22"/>
  <c r="D254" i="22"/>
  <c r="C254" i="22"/>
  <c r="B254" i="22"/>
  <c r="A254" i="22"/>
  <c r="R253" i="22"/>
  <c r="L253" i="22"/>
  <c r="J253" i="22"/>
  <c r="I253" i="22"/>
  <c r="H253" i="22"/>
  <c r="G253" i="22"/>
  <c r="F253" i="22"/>
  <c r="E253" i="22"/>
  <c r="D253" i="22"/>
  <c r="C253" i="22"/>
  <c r="B253" i="22"/>
  <c r="A253" i="22"/>
  <c r="R252" i="22"/>
  <c r="L252" i="22"/>
  <c r="J252" i="22"/>
  <c r="I252" i="22"/>
  <c r="H252" i="22"/>
  <c r="G252" i="22"/>
  <c r="F252" i="22"/>
  <c r="E252" i="22"/>
  <c r="D252" i="22"/>
  <c r="C252" i="22"/>
  <c r="B252" i="22"/>
  <c r="A252" i="22"/>
  <c r="R251" i="22"/>
  <c r="L251" i="22"/>
  <c r="J251" i="22"/>
  <c r="I251" i="22"/>
  <c r="H251" i="22"/>
  <c r="G251" i="22"/>
  <c r="F251" i="22"/>
  <c r="E251" i="22"/>
  <c r="D251" i="22"/>
  <c r="C251" i="22"/>
  <c r="B251" i="22"/>
  <c r="A251" i="22"/>
  <c r="R250" i="22"/>
  <c r="L250" i="22"/>
  <c r="J250" i="22"/>
  <c r="I250" i="22"/>
  <c r="H250" i="22"/>
  <c r="G250" i="22"/>
  <c r="F250" i="22"/>
  <c r="E250" i="22"/>
  <c r="D250" i="22"/>
  <c r="C250" i="22"/>
  <c r="B250" i="22"/>
  <c r="A250" i="22"/>
  <c r="R249" i="22"/>
  <c r="L249" i="22"/>
  <c r="J249" i="22"/>
  <c r="I249" i="22"/>
  <c r="H249" i="22"/>
  <c r="G249" i="22"/>
  <c r="F249" i="22"/>
  <c r="E249" i="22"/>
  <c r="D249" i="22"/>
  <c r="C249" i="22"/>
  <c r="B249" i="22"/>
  <c r="A249" i="22"/>
  <c r="R248" i="22"/>
  <c r="L248" i="22"/>
  <c r="J248" i="22"/>
  <c r="I248" i="22"/>
  <c r="H248" i="22"/>
  <c r="G248" i="22"/>
  <c r="F248" i="22"/>
  <c r="E248" i="22"/>
  <c r="D248" i="22"/>
  <c r="C248" i="22"/>
  <c r="B248" i="22"/>
  <c r="A248" i="22"/>
  <c r="R247" i="22"/>
  <c r="L247" i="22"/>
  <c r="J247" i="22"/>
  <c r="I247" i="22"/>
  <c r="H247" i="22"/>
  <c r="G247" i="22"/>
  <c r="F247" i="22"/>
  <c r="E247" i="22"/>
  <c r="D247" i="22"/>
  <c r="C247" i="22"/>
  <c r="B247" i="22"/>
  <c r="A247" i="22"/>
  <c r="R246" i="22"/>
  <c r="L246" i="22"/>
  <c r="J246" i="22"/>
  <c r="I246" i="22"/>
  <c r="H246" i="22"/>
  <c r="G246" i="22"/>
  <c r="F246" i="22"/>
  <c r="E246" i="22"/>
  <c r="D246" i="22"/>
  <c r="C246" i="22"/>
  <c r="B246" i="22"/>
  <c r="A246" i="22"/>
  <c r="R245" i="22"/>
  <c r="L245" i="22"/>
  <c r="J245" i="22"/>
  <c r="I245" i="22"/>
  <c r="H245" i="22"/>
  <c r="G245" i="22"/>
  <c r="F245" i="22"/>
  <c r="E245" i="22"/>
  <c r="D245" i="22"/>
  <c r="C245" i="22"/>
  <c r="B245" i="22"/>
  <c r="A245" i="22"/>
  <c r="R244" i="22"/>
  <c r="L244" i="22"/>
  <c r="J244" i="22"/>
  <c r="I244" i="22"/>
  <c r="H244" i="22"/>
  <c r="G244" i="22"/>
  <c r="F244" i="22"/>
  <c r="E244" i="22"/>
  <c r="D244" i="22"/>
  <c r="C244" i="22"/>
  <c r="B244" i="22"/>
  <c r="A244" i="22"/>
  <c r="R243" i="22"/>
  <c r="L243" i="22"/>
  <c r="J243" i="22"/>
  <c r="I243" i="22"/>
  <c r="H243" i="22"/>
  <c r="G243" i="22"/>
  <c r="F243" i="22"/>
  <c r="E243" i="22"/>
  <c r="D243" i="22"/>
  <c r="C243" i="22"/>
  <c r="B243" i="22"/>
  <c r="A243" i="22"/>
  <c r="R242" i="22"/>
  <c r="L242" i="22"/>
  <c r="J242" i="22"/>
  <c r="I242" i="22"/>
  <c r="H242" i="22"/>
  <c r="G242" i="22"/>
  <c r="F242" i="22"/>
  <c r="E242" i="22"/>
  <c r="D242" i="22"/>
  <c r="C242" i="22"/>
  <c r="B242" i="22"/>
  <c r="A242" i="22"/>
  <c r="R241" i="22"/>
  <c r="L241" i="22"/>
  <c r="J241" i="22"/>
  <c r="I241" i="22"/>
  <c r="H241" i="22"/>
  <c r="G241" i="22"/>
  <c r="F241" i="22"/>
  <c r="E241" i="22"/>
  <c r="D241" i="22"/>
  <c r="C241" i="22"/>
  <c r="B241" i="22"/>
  <c r="A241" i="22"/>
  <c r="R240" i="22"/>
  <c r="L240" i="22"/>
  <c r="J240" i="22"/>
  <c r="I240" i="22"/>
  <c r="H240" i="22"/>
  <c r="G240" i="22"/>
  <c r="F240" i="22"/>
  <c r="E240" i="22"/>
  <c r="D240" i="22"/>
  <c r="C240" i="22"/>
  <c r="B240" i="22"/>
  <c r="A240" i="22"/>
  <c r="R239" i="22"/>
  <c r="L239" i="22"/>
  <c r="J239" i="22"/>
  <c r="I239" i="22"/>
  <c r="H239" i="22"/>
  <c r="G239" i="22"/>
  <c r="F239" i="22"/>
  <c r="E239" i="22"/>
  <c r="D239" i="22"/>
  <c r="C239" i="22"/>
  <c r="B239" i="22"/>
  <c r="A239" i="22"/>
  <c r="R238" i="22"/>
  <c r="L238" i="22"/>
  <c r="J238" i="22"/>
  <c r="I238" i="22"/>
  <c r="H238" i="22"/>
  <c r="G238" i="22"/>
  <c r="F238" i="22"/>
  <c r="E238" i="22"/>
  <c r="D238" i="22"/>
  <c r="C238" i="22"/>
  <c r="B238" i="22"/>
  <c r="A238" i="22"/>
  <c r="R237" i="22"/>
  <c r="L237" i="22"/>
  <c r="J237" i="22"/>
  <c r="I237" i="22"/>
  <c r="H237" i="22"/>
  <c r="G237" i="22"/>
  <c r="F237" i="22"/>
  <c r="E237" i="22"/>
  <c r="D237" i="22"/>
  <c r="C237" i="22"/>
  <c r="B237" i="22"/>
  <c r="A237" i="22"/>
  <c r="R236" i="22"/>
  <c r="L236" i="22"/>
  <c r="J236" i="22"/>
  <c r="I236" i="22"/>
  <c r="H236" i="22"/>
  <c r="G236" i="22"/>
  <c r="F236" i="22"/>
  <c r="E236" i="22"/>
  <c r="D236" i="22"/>
  <c r="C236" i="22"/>
  <c r="B236" i="22"/>
  <c r="A236" i="22"/>
  <c r="R235" i="22"/>
  <c r="L235" i="22"/>
  <c r="J235" i="22"/>
  <c r="I235" i="22"/>
  <c r="H235" i="22"/>
  <c r="G235" i="22"/>
  <c r="F235" i="22"/>
  <c r="E235" i="22"/>
  <c r="D235" i="22"/>
  <c r="C235" i="22"/>
  <c r="B235" i="22"/>
  <c r="A235" i="22"/>
  <c r="R234" i="22"/>
  <c r="L234" i="22"/>
  <c r="J234" i="22"/>
  <c r="I234" i="22"/>
  <c r="H234" i="22"/>
  <c r="G234" i="22"/>
  <c r="F234" i="22"/>
  <c r="E234" i="22"/>
  <c r="D234" i="22"/>
  <c r="C234" i="22"/>
  <c r="B234" i="22"/>
  <c r="A234" i="22"/>
  <c r="R233" i="22"/>
  <c r="L233" i="22"/>
  <c r="J233" i="22"/>
  <c r="I233" i="22"/>
  <c r="H233" i="22"/>
  <c r="G233" i="22"/>
  <c r="F233" i="22"/>
  <c r="E233" i="22"/>
  <c r="D233" i="22"/>
  <c r="C233" i="22"/>
  <c r="B233" i="22"/>
  <c r="A233" i="22"/>
  <c r="R232" i="22"/>
  <c r="L232" i="22"/>
  <c r="J232" i="22"/>
  <c r="I232" i="22"/>
  <c r="H232" i="22"/>
  <c r="G232" i="22"/>
  <c r="F232" i="22"/>
  <c r="E232" i="22"/>
  <c r="D232" i="22"/>
  <c r="C232" i="22"/>
  <c r="B232" i="22"/>
  <c r="A232" i="22"/>
  <c r="R231" i="22"/>
  <c r="L231" i="22"/>
  <c r="J231" i="22"/>
  <c r="I231" i="22"/>
  <c r="H231" i="22"/>
  <c r="G231" i="22"/>
  <c r="F231" i="22"/>
  <c r="E231" i="22"/>
  <c r="D231" i="22"/>
  <c r="C231" i="22"/>
  <c r="B231" i="22"/>
  <c r="A231" i="22"/>
  <c r="R230" i="22"/>
  <c r="L230" i="22"/>
  <c r="J230" i="22"/>
  <c r="I230" i="22"/>
  <c r="H230" i="22"/>
  <c r="G230" i="22"/>
  <c r="F230" i="22"/>
  <c r="E230" i="22"/>
  <c r="D230" i="22"/>
  <c r="C230" i="22"/>
  <c r="B230" i="22"/>
  <c r="A230" i="22"/>
  <c r="R229" i="22"/>
  <c r="L229" i="22"/>
  <c r="J229" i="22"/>
  <c r="I229" i="22"/>
  <c r="H229" i="22"/>
  <c r="G229" i="22"/>
  <c r="F229" i="22"/>
  <c r="E229" i="22"/>
  <c r="D229" i="22"/>
  <c r="C229" i="22"/>
  <c r="B229" i="22"/>
  <c r="A229" i="22"/>
  <c r="R228" i="22"/>
  <c r="L228" i="22"/>
  <c r="J228" i="22"/>
  <c r="I228" i="22"/>
  <c r="H228" i="22"/>
  <c r="G228" i="22"/>
  <c r="F228" i="22"/>
  <c r="E228" i="22"/>
  <c r="D228" i="22"/>
  <c r="C228" i="22"/>
  <c r="B228" i="22"/>
  <c r="A228" i="22"/>
  <c r="R227" i="22"/>
  <c r="L227" i="22"/>
  <c r="J227" i="22"/>
  <c r="I227" i="22"/>
  <c r="H227" i="22"/>
  <c r="G227" i="22"/>
  <c r="F227" i="22"/>
  <c r="E227" i="22"/>
  <c r="D227" i="22"/>
  <c r="C227" i="22"/>
  <c r="B227" i="22"/>
  <c r="A227" i="22"/>
  <c r="R226" i="22"/>
  <c r="L226" i="22"/>
  <c r="J226" i="22"/>
  <c r="I226" i="22"/>
  <c r="H226" i="22"/>
  <c r="G226" i="22"/>
  <c r="F226" i="22"/>
  <c r="E226" i="22"/>
  <c r="D226" i="22"/>
  <c r="C226" i="22"/>
  <c r="B226" i="22"/>
  <c r="A226" i="22"/>
  <c r="R225" i="22"/>
  <c r="L225" i="22"/>
  <c r="J225" i="22"/>
  <c r="I225" i="22"/>
  <c r="H225" i="22"/>
  <c r="G225" i="22"/>
  <c r="F225" i="22"/>
  <c r="E225" i="22"/>
  <c r="D225" i="22"/>
  <c r="C225" i="22"/>
  <c r="B225" i="22"/>
  <c r="A225" i="22"/>
  <c r="R224" i="22"/>
  <c r="L224" i="22"/>
  <c r="J224" i="22"/>
  <c r="I224" i="22"/>
  <c r="H224" i="22"/>
  <c r="G224" i="22"/>
  <c r="F224" i="22"/>
  <c r="E224" i="22"/>
  <c r="D224" i="22"/>
  <c r="C224" i="22"/>
  <c r="B224" i="22"/>
  <c r="A224" i="22"/>
  <c r="R223" i="22"/>
  <c r="L223" i="22"/>
  <c r="J223" i="22"/>
  <c r="I223" i="22"/>
  <c r="H223" i="22"/>
  <c r="G223" i="22"/>
  <c r="F223" i="22"/>
  <c r="E223" i="22"/>
  <c r="D223" i="22"/>
  <c r="C223" i="22"/>
  <c r="B223" i="22"/>
  <c r="A223" i="22"/>
  <c r="R222" i="22"/>
  <c r="L222" i="22"/>
  <c r="J222" i="22"/>
  <c r="I222" i="22"/>
  <c r="H222" i="22"/>
  <c r="G222" i="22"/>
  <c r="F222" i="22"/>
  <c r="E222" i="22"/>
  <c r="D222" i="22"/>
  <c r="C222" i="22"/>
  <c r="B222" i="22"/>
  <c r="A222" i="22"/>
  <c r="R221" i="22"/>
  <c r="L221" i="22"/>
  <c r="J221" i="22"/>
  <c r="I221" i="22"/>
  <c r="H221" i="22"/>
  <c r="G221" i="22"/>
  <c r="F221" i="22"/>
  <c r="E221" i="22"/>
  <c r="D221" i="22"/>
  <c r="C221" i="22"/>
  <c r="B221" i="22"/>
  <c r="A221" i="22"/>
  <c r="R220" i="22"/>
  <c r="L220" i="22"/>
  <c r="J220" i="22"/>
  <c r="I220" i="22"/>
  <c r="H220" i="22"/>
  <c r="G220" i="22"/>
  <c r="F220" i="22"/>
  <c r="E220" i="22"/>
  <c r="D220" i="22"/>
  <c r="C220" i="22"/>
  <c r="B220" i="22"/>
  <c r="A220" i="22"/>
  <c r="R219" i="22"/>
  <c r="L219" i="22"/>
  <c r="J219" i="22"/>
  <c r="I219" i="22"/>
  <c r="H219" i="22"/>
  <c r="G219" i="22"/>
  <c r="F219" i="22"/>
  <c r="E219" i="22"/>
  <c r="D219" i="22"/>
  <c r="C219" i="22"/>
  <c r="B219" i="22"/>
  <c r="A219" i="22"/>
  <c r="R218" i="22"/>
  <c r="L218" i="22"/>
  <c r="J218" i="22"/>
  <c r="I218" i="22"/>
  <c r="H218" i="22"/>
  <c r="G218" i="22"/>
  <c r="F218" i="22"/>
  <c r="E218" i="22"/>
  <c r="D218" i="22"/>
  <c r="C218" i="22"/>
  <c r="B218" i="22"/>
  <c r="A218" i="22"/>
  <c r="R217" i="22"/>
  <c r="L217" i="22"/>
  <c r="J217" i="22"/>
  <c r="I217" i="22"/>
  <c r="H217" i="22"/>
  <c r="G217" i="22"/>
  <c r="F217" i="22"/>
  <c r="E217" i="22"/>
  <c r="D217" i="22"/>
  <c r="C217" i="22"/>
  <c r="B217" i="22"/>
  <c r="A217" i="22"/>
  <c r="R216" i="22"/>
  <c r="L216" i="22"/>
  <c r="J216" i="22"/>
  <c r="I216" i="22"/>
  <c r="H216" i="22"/>
  <c r="G216" i="22"/>
  <c r="F216" i="22"/>
  <c r="E216" i="22"/>
  <c r="D216" i="22"/>
  <c r="C216" i="22"/>
  <c r="B216" i="22"/>
  <c r="A216" i="22"/>
  <c r="R215" i="22"/>
  <c r="L215" i="22"/>
  <c r="J215" i="22"/>
  <c r="I215" i="22"/>
  <c r="H215" i="22"/>
  <c r="G215" i="22"/>
  <c r="F215" i="22"/>
  <c r="E215" i="22"/>
  <c r="D215" i="22"/>
  <c r="C215" i="22"/>
  <c r="B215" i="22"/>
  <c r="A215" i="22"/>
  <c r="R214" i="22"/>
  <c r="L214" i="22"/>
  <c r="J214" i="22"/>
  <c r="I214" i="22"/>
  <c r="H214" i="22"/>
  <c r="G214" i="22"/>
  <c r="F214" i="22"/>
  <c r="E214" i="22"/>
  <c r="D214" i="22"/>
  <c r="C214" i="22"/>
  <c r="B214" i="22"/>
  <c r="A214" i="22"/>
  <c r="R213" i="22"/>
  <c r="L213" i="22"/>
  <c r="J213" i="22"/>
  <c r="I213" i="22"/>
  <c r="H213" i="22"/>
  <c r="G213" i="22"/>
  <c r="F213" i="22"/>
  <c r="E213" i="22"/>
  <c r="D213" i="22"/>
  <c r="C213" i="22"/>
  <c r="B213" i="22"/>
  <c r="A213" i="22"/>
  <c r="R212" i="22"/>
  <c r="L212" i="22"/>
  <c r="J212" i="22"/>
  <c r="I212" i="22"/>
  <c r="H212" i="22"/>
  <c r="G212" i="22"/>
  <c r="F212" i="22"/>
  <c r="E212" i="22"/>
  <c r="D212" i="22"/>
  <c r="C212" i="22"/>
  <c r="B212" i="22"/>
  <c r="A212" i="22"/>
  <c r="R211" i="22"/>
  <c r="L211" i="22"/>
  <c r="J211" i="22"/>
  <c r="I211" i="22"/>
  <c r="H211" i="22"/>
  <c r="G211" i="22"/>
  <c r="F211" i="22"/>
  <c r="E211" i="22"/>
  <c r="D211" i="22"/>
  <c r="C211" i="22"/>
  <c r="B211" i="22"/>
  <c r="A211" i="22"/>
  <c r="R210" i="22"/>
  <c r="L210" i="22"/>
  <c r="J210" i="22"/>
  <c r="I210" i="22"/>
  <c r="H210" i="22"/>
  <c r="G210" i="22"/>
  <c r="F210" i="22"/>
  <c r="E210" i="22"/>
  <c r="D210" i="22"/>
  <c r="C210" i="22"/>
  <c r="B210" i="22"/>
  <c r="A210" i="22"/>
  <c r="R209" i="22"/>
  <c r="L209" i="22"/>
  <c r="J209" i="22"/>
  <c r="I209" i="22"/>
  <c r="H209" i="22"/>
  <c r="G209" i="22"/>
  <c r="F209" i="22"/>
  <c r="E209" i="22"/>
  <c r="D209" i="22"/>
  <c r="C209" i="22"/>
  <c r="B209" i="22"/>
  <c r="A209" i="22"/>
  <c r="R208" i="22"/>
  <c r="L208" i="22"/>
  <c r="J208" i="22"/>
  <c r="I208" i="22"/>
  <c r="H208" i="22"/>
  <c r="G208" i="22"/>
  <c r="F208" i="22"/>
  <c r="E208" i="22"/>
  <c r="D208" i="22"/>
  <c r="C208" i="22"/>
  <c r="B208" i="22"/>
  <c r="A208" i="22"/>
  <c r="R207" i="22"/>
  <c r="L207" i="22"/>
  <c r="J207" i="22"/>
  <c r="I207" i="22"/>
  <c r="H207" i="22"/>
  <c r="G207" i="22"/>
  <c r="F207" i="22"/>
  <c r="E207" i="22"/>
  <c r="D207" i="22"/>
  <c r="C207" i="22"/>
  <c r="B207" i="22"/>
  <c r="A207" i="22"/>
  <c r="R206" i="22"/>
  <c r="L206" i="22"/>
  <c r="J206" i="22"/>
  <c r="I206" i="22"/>
  <c r="H206" i="22"/>
  <c r="G206" i="22"/>
  <c r="F206" i="22"/>
  <c r="E206" i="22"/>
  <c r="D206" i="22"/>
  <c r="C206" i="22"/>
  <c r="B206" i="22"/>
  <c r="A206" i="22"/>
  <c r="R205" i="22"/>
  <c r="L205" i="22"/>
  <c r="J205" i="22"/>
  <c r="I205" i="22"/>
  <c r="H205" i="22"/>
  <c r="G205" i="22"/>
  <c r="F205" i="22"/>
  <c r="E205" i="22"/>
  <c r="D205" i="22"/>
  <c r="C205" i="22"/>
  <c r="B205" i="22"/>
  <c r="A205" i="22"/>
  <c r="R204" i="22"/>
  <c r="L204" i="22"/>
  <c r="J204" i="22"/>
  <c r="I204" i="22"/>
  <c r="H204" i="22"/>
  <c r="G204" i="22"/>
  <c r="F204" i="22"/>
  <c r="E204" i="22"/>
  <c r="D204" i="22"/>
  <c r="C204" i="22"/>
  <c r="B204" i="22"/>
  <c r="A204" i="22"/>
  <c r="R203" i="22"/>
  <c r="L203" i="22"/>
  <c r="J203" i="22"/>
  <c r="I203" i="22"/>
  <c r="H203" i="22"/>
  <c r="G203" i="22"/>
  <c r="F203" i="22"/>
  <c r="E203" i="22"/>
  <c r="D203" i="22"/>
  <c r="C203" i="22"/>
  <c r="B203" i="22"/>
  <c r="A203" i="22"/>
  <c r="R202" i="22"/>
  <c r="L202" i="22"/>
  <c r="J202" i="22"/>
  <c r="I202" i="22"/>
  <c r="H202" i="22"/>
  <c r="G202" i="22"/>
  <c r="F202" i="22"/>
  <c r="E202" i="22"/>
  <c r="D202" i="22"/>
  <c r="C202" i="22"/>
  <c r="B202" i="22"/>
  <c r="A202" i="22"/>
  <c r="R201" i="22"/>
  <c r="L201" i="22"/>
  <c r="J201" i="22"/>
  <c r="I201" i="22"/>
  <c r="H201" i="22"/>
  <c r="G201" i="22"/>
  <c r="F201" i="22"/>
  <c r="E201" i="22"/>
  <c r="D201" i="22"/>
  <c r="C201" i="22"/>
  <c r="B201" i="22"/>
  <c r="A201" i="22"/>
  <c r="R200" i="22"/>
  <c r="L200" i="22"/>
  <c r="J200" i="22"/>
  <c r="I200" i="22"/>
  <c r="H200" i="22"/>
  <c r="G200" i="22"/>
  <c r="F200" i="22"/>
  <c r="E200" i="22"/>
  <c r="D200" i="22"/>
  <c r="C200" i="22"/>
  <c r="B200" i="22"/>
  <c r="A200" i="22"/>
  <c r="R199" i="22"/>
  <c r="L199" i="22"/>
  <c r="J199" i="22"/>
  <c r="I199" i="22"/>
  <c r="H199" i="22"/>
  <c r="G199" i="22"/>
  <c r="F199" i="22"/>
  <c r="E199" i="22"/>
  <c r="D199" i="22"/>
  <c r="C199" i="22"/>
  <c r="B199" i="22"/>
  <c r="A199" i="22"/>
  <c r="R198" i="22"/>
  <c r="L198" i="22"/>
  <c r="J198" i="22"/>
  <c r="I198" i="22"/>
  <c r="H198" i="22"/>
  <c r="G198" i="22"/>
  <c r="F198" i="22"/>
  <c r="E198" i="22"/>
  <c r="D198" i="22"/>
  <c r="C198" i="22"/>
  <c r="B198" i="22"/>
  <c r="A198" i="22"/>
  <c r="R197" i="22"/>
  <c r="L197" i="22"/>
  <c r="J197" i="22"/>
  <c r="I197" i="22"/>
  <c r="H197" i="22"/>
  <c r="G197" i="22"/>
  <c r="F197" i="22"/>
  <c r="E197" i="22"/>
  <c r="D197" i="22"/>
  <c r="C197" i="22"/>
  <c r="B197" i="22"/>
  <c r="A197" i="22"/>
  <c r="R196" i="22"/>
  <c r="L196" i="22"/>
  <c r="J196" i="22"/>
  <c r="I196" i="22"/>
  <c r="H196" i="22"/>
  <c r="G196" i="22"/>
  <c r="F196" i="22"/>
  <c r="E196" i="22"/>
  <c r="D196" i="22"/>
  <c r="C196" i="22"/>
  <c r="B196" i="22"/>
  <c r="A196" i="22"/>
  <c r="R195" i="22"/>
  <c r="L195" i="22"/>
  <c r="J195" i="22"/>
  <c r="I195" i="22"/>
  <c r="H195" i="22"/>
  <c r="G195" i="22"/>
  <c r="F195" i="22"/>
  <c r="E195" i="22"/>
  <c r="D195" i="22"/>
  <c r="C195" i="22"/>
  <c r="B195" i="22"/>
  <c r="A195" i="22"/>
  <c r="R194" i="22"/>
  <c r="L194" i="22"/>
  <c r="J194" i="22"/>
  <c r="I194" i="22"/>
  <c r="H194" i="22"/>
  <c r="G194" i="22"/>
  <c r="F194" i="22"/>
  <c r="E194" i="22"/>
  <c r="D194" i="22"/>
  <c r="C194" i="22"/>
  <c r="B194" i="22"/>
  <c r="A194" i="22"/>
  <c r="R193" i="22"/>
  <c r="L193" i="22"/>
  <c r="J193" i="22"/>
  <c r="I193" i="22"/>
  <c r="H193" i="22"/>
  <c r="G193" i="22"/>
  <c r="F193" i="22"/>
  <c r="E193" i="22"/>
  <c r="D193" i="22"/>
  <c r="C193" i="22"/>
  <c r="B193" i="22"/>
  <c r="A193" i="22"/>
  <c r="R192" i="22"/>
  <c r="L192" i="22"/>
  <c r="J192" i="22"/>
  <c r="I192" i="22"/>
  <c r="H192" i="22"/>
  <c r="G192" i="22"/>
  <c r="F192" i="22"/>
  <c r="E192" i="22"/>
  <c r="D192" i="22"/>
  <c r="C192" i="22"/>
  <c r="B192" i="22"/>
  <c r="A192" i="22"/>
  <c r="R191" i="22"/>
  <c r="L191" i="22"/>
  <c r="J191" i="22"/>
  <c r="I191" i="22"/>
  <c r="H191" i="22"/>
  <c r="G191" i="22"/>
  <c r="F191" i="22"/>
  <c r="E191" i="22"/>
  <c r="D191" i="22"/>
  <c r="C191" i="22"/>
  <c r="B191" i="22"/>
  <c r="A191" i="22"/>
  <c r="R190" i="22"/>
  <c r="L190" i="22"/>
  <c r="J190" i="22"/>
  <c r="I190" i="22"/>
  <c r="H190" i="22"/>
  <c r="G190" i="22"/>
  <c r="F190" i="22"/>
  <c r="E190" i="22"/>
  <c r="D190" i="22"/>
  <c r="C190" i="22"/>
  <c r="B190" i="22"/>
  <c r="A190" i="22"/>
  <c r="R189" i="22"/>
  <c r="L189" i="22"/>
  <c r="J189" i="22"/>
  <c r="I189" i="22"/>
  <c r="H189" i="22"/>
  <c r="G189" i="22"/>
  <c r="F189" i="22"/>
  <c r="E189" i="22"/>
  <c r="D189" i="22"/>
  <c r="C189" i="22"/>
  <c r="B189" i="22"/>
  <c r="A189" i="22"/>
  <c r="R188" i="22"/>
  <c r="L188" i="22"/>
  <c r="J188" i="22"/>
  <c r="I188" i="22"/>
  <c r="H188" i="22"/>
  <c r="G188" i="22"/>
  <c r="F188" i="22"/>
  <c r="E188" i="22"/>
  <c r="D188" i="22"/>
  <c r="C188" i="22"/>
  <c r="B188" i="22"/>
  <c r="A188" i="22"/>
  <c r="R187" i="22"/>
  <c r="L187" i="22"/>
  <c r="J187" i="22"/>
  <c r="I187" i="22"/>
  <c r="H187" i="22"/>
  <c r="G187" i="22"/>
  <c r="F187" i="22"/>
  <c r="E187" i="22"/>
  <c r="D187" i="22"/>
  <c r="C187" i="22"/>
  <c r="B187" i="22"/>
  <c r="A187" i="22"/>
  <c r="R186" i="22"/>
  <c r="L186" i="22"/>
  <c r="J186" i="22"/>
  <c r="I186" i="22"/>
  <c r="H186" i="22"/>
  <c r="G186" i="22"/>
  <c r="F186" i="22"/>
  <c r="E186" i="22"/>
  <c r="D186" i="22"/>
  <c r="C186" i="22"/>
  <c r="B186" i="22"/>
  <c r="A186" i="22"/>
  <c r="R185" i="22"/>
  <c r="L185" i="22"/>
  <c r="J185" i="22"/>
  <c r="I185" i="22"/>
  <c r="H185" i="22"/>
  <c r="G185" i="22"/>
  <c r="F185" i="22"/>
  <c r="E185" i="22"/>
  <c r="D185" i="22"/>
  <c r="C185" i="22"/>
  <c r="B185" i="22"/>
  <c r="A185" i="22"/>
  <c r="R184" i="22"/>
  <c r="L184" i="22"/>
  <c r="J184" i="22"/>
  <c r="I184" i="22"/>
  <c r="H184" i="22"/>
  <c r="G184" i="22"/>
  <c r="F184" i="22"/>
  <c r="E184" i="22"/>
  <c r="D184" i="22"/>
  <c r="C184" i="22"/>
  <c r="B184" i="22"/>
  <c r="A184" i="22"/>
  <c r="R183" i="22"/>
  <c r="L183" i="22"/>
  <c r="J183" i="22"/>
  <c r="I183" i="22"/>
  <c r="H183" i="22"/>
  <c r="G183" i="22"/>
  <c r="F183" i="22"/>
  <c r="E183" i="22"/>
  <c r="D183" i="22"/>
  <c r="C183" i="22"/>
  <c r="B183" i="22"/>
  <c r="A183" i="22"/>
  <c r="R182" i="22"/>
  <c r="L182" i="22"/>
  <c r="J182" i="22"/>
  <c r="I182" i="22"/>
  <c r="H182" i="22"/>
  <c r="G182" i="22"/>
  <c r="F182" i="22"/>
  <c r="E182" i="22"/>
  <c r="D182" i="22"/>
  <c r="C182" i="22"/>
  <c r="B182" i="22"/>
  <c r="A182" i="22"/>
  <c r="R181" i="22"/>
  <c r="L181" i="22"/>
  <c r="J181" i="22"/>
  <c r="I181" i="22"/>
  <c r="H181" i="22"/>
  <c r="G181" i="22"/>
  <c r="F181" i="22"/>
  <c r="E181" i="22"/>
  <c r="D181" i="22"/>
  <c r="C181" i="22"/>
  <c r="B181" i="22"/>
  <c r="A181" i="22"/>
  <c r="R180" i="22"/>
  <c r="L180" i="22"/>
  <c r="J180" i="22"/>
  <c r="I180" i="22"/>
  <c r="H180" i="22"/>
  <c r="G180" i="22"/>
  <c r="F180" i="22"/>
  <c r="E180" i="22"/>
  <c r="D180" i="22"/>
  <c r="C180" i="22"/>
  <c r="B180" i="22"/>
  <c r="A180" i="22"/>
  <c r="R179" i="22"/>
  <c r="L179" i="22"/>
  <c r="J179" i="22"/>
  <c r="I179" i="22"/>
  <c r="H179" i="22"/>
  <c r="G179" i="22"/>
  <c r="F179" i="22"/>
  <c r="E179" i="22"/>
  <c r="D179" i="22"/>
  <c r="C179" i="22"/>
  <c r="B179" i="22"/>
  <c r="A179" i="22"/>
  <c r="R178" i="22"/>
  <c r="L178" i="22"/>
  <c r="J178" i="22"/>
  <c r="I178" i="22"/>
  <c r="H178" i="22"/>
  <c r="G178" i="22"/>
  <c r="F178" i="22"/>
  <c r="E178" i="22"/>
  <c r="D178" i="22"/>
  <c r="C178" i="22"/>
  <c r="B178" i="22"/>
  <c r="A178" i="22"/>
  <c r="R177" i="22"/>
  <c r="L177" i="22"/>
  <c r="J177" i="22"/>
  <c r="I177" i="22"/>
  <c r="H177" i="22"/>
  <c r="G177" i="22"/>
  <c r="F177" i="22"/>
  <c r="E177" i="22"/>
  <c r="D177" i="22"/>
  <c r="C177" i="22"/>
  <c r="B177" i="22"/>
  <c r="A177" i="22"/>
  <c r="R176" i="22"/>
  <c r="L176" i="22"/>
  <c r="J176" i="22"/>
  <c r="I176" i="22"/>
  <c r="H176" i="22"/>
  <c r="G176" i="22"/>
  <c r="F176" i="22"/>
  <c r="E176" i="22"/>
  <c r="D176" i="22"/>
  <c r="C176" i="22"/>
  <c r="B176" i="22"/>
  <c r="A176" i="22"/>
  <c r="R175" i="22"/>
  <c r="L175" i="22"/>
  <c r="J175" i="22"/>
  <c r="I175" i="22"/>
  <c r="H175" i="22"/>
  <c r="G175" i="22"/>
  <c r="F175" i="22"/>
  <c r="E175" i="22"/>
  <c r="D175" i="22"/>
  <c r="C175" i="22"/>
  <c r="B175" i="22"/>
  <c r="A175" i="22"/>
  <c r="R174" i="22"/>
  <c r="L174" i="22"/>
  <c r="J174" i="22"/>
  <c r="I174" i="22"/>
  <c r="H174" i="22"/>
  <c r="G174" i="22"/>
  <c r="F174" i="22"/>
  <c r="E174" i="22"/>
  <c r="D174" i="22"/>
  <c r="C174" i="22"/>
  <c r="B174" i="22"/>
  <c r="A174" i="22"/>
  <c r="R173" i="22"/>
  <c r="L173" i="22"/>
  <c r="J173" i="22"/>
  <c r="I173" i="22"/>
  <c r="H173" i="22"/>
  <c r="G173" i="22"/>
  <c r="F173" i="22"/>
  <c r="E173" i="22"/>
  <c r="D173" i="22"/>
  <c r="C173" i="22"/>
  <c r="B173" i="22"/>
  <c r="A173" i="22"/>
  <c r="R172" i="22"/>
  <c r="L172" i="22"/>
  <c r="J172" i="22"/>
  <c r="I172" i="22"/>
  <c r="H172" i="22"/>
  <c r="G172" i="22"/>
  <c r="F172" i="22"/>
  <c r="E172" i="22"/>
  <c r="D172" i="22"/>
  <c r="C172" i="22"/>
  <c r="B172" i="22"/>
  <c r="A172" i="22"/>
  <c r="R171" i="22"/>
  <c r="L171" i="22"/>
  <c r="J171" i="22"/>
  <c r="I171" i="22"/>
  <c r="H171" i="22"/>
  <c r="G171" i="22"/>
  <c r="F171" i="22"/>
  <c r="E171" i="22"/>
  <c r="D171" i="22"/>
  <c r="C171" i="22"/>
  <c r="B171" i="22"/>
  <c r="A171" i="22"/>
  <c r="R170" i="22"/>
  <c r="L170" i="22"/>
  <c r="J170" i="22"/>
  <c r="I170" i="22"/>
  <c r="H170" i="22"/>
  <c r="G170" i="22"/>
  <c r="F170" i="22"/>
  <c r="E170" i="22"/>
  <c r="D170" i="22"/>
  <c r="C170" i="22"/>
  <c r="B170" i="22"/>
  <c r="A170" i="22"/>
  <c r="R169" i="22"/>
  <c r="L169" i="22"/>
  <c r="J169" i="22"/>
  <c r="I169" i="22"/>
  <c r="H169" i="22"/>
  <c r="G169" i="22"/>
  <c r="F169" i="22"/>
  <c r="E169" i="22"/>
  <c r="D169" i="22"/>
  <c r="C169" i="22"/>
  <c r="B169" i="22"/>
  <c r="A169" i="22"/>
  <c r="R168" i="22"/>
  <c r="L168" i="22"/>
  <c r="J168" i="22"/>
  <c r="I168" i="22"/>
  <c r="H168" i="22"/>
  <c r="G168" i="22"/>
  <c r="F168" i="22"/>
  <c r="E168" i="22"/>
  <c r="D168" i="22"/>
  <c r="C168" i="22"/>
  <c r="B168" i="22"/>
  <c r="A168" i="22"/>
  <c r="R167" i="22"/>
  <c r="L167" i="22"/>
  <c r="J167" i="22"/>
  <c r="I167" i="22"/>
  <c r="H167" i="22"/>
  <c r="G167" i="22"/>
  <c r="F167" i="22"/>
  <c r="E167" i="22"/>
  <c r="D167" i="22"/>
  <c r="C167" i="22"/>
  <c r="B167" i="22"/>
  <c r="A167" i="22"/>
  <c r="R166" i="22"/>
  <c r="L166" i="22"/>
  <c r="J166" i="22"/>
  <c r="I166" i="22"/>
  <c r="H166" i="22"/>
  <c r="G166" i="22"/>
  <c r="F166" i="22"/>
  <c r="E166" i="22"/>
  <c r="D166" i="22"/>
  <c r="C166" i="22"/>
  <c r="B166" i="22"/>
  <c r="A166" i="22"/>
  <c r="R165" i="22"/>
  <c r="L165" i="22"/>
  <c r="J165" i="22"/>
  <c r="I165" i="22"/>
  <c r="H165" i="22"/>
  <c r="G165" i="22"/>
  <c r="F165" i="22"/>
  <c r="E165" i="22"/>
  <c r="D165" i="22"/>
  <c r="C165" i="22"/>
  <c r="B165" i="22"/>
  <c r="A165" i="22"/>
  <c r="R164" i="22"/>
  <c r="L164" i="22"/>
  <c r="J164" i="22"/>
  <c r="I164" i="22"/>
  <c r="H164" i="22"/>
  <c r="G164" i="22"/>
  <c r="F164" i="22"/>
  <c r="E164" i="22"/>
  <c r="D164" i="22"/>
  <c r="C164" i="22"/>
  <c r="B164" i="22"/>
  <c r="A164" i="22"/>
  <c r="R163" i="22"/>
  <c r="L163" i="22"/>
  <c r="J163" i="22"/>
  <c r="I163" i="22"/>
  <c r="H163" i="22"/>
  <c r="G163" i="22"/>
  <c r="F163" i="22"/>
  <c r="E163" i="22"/>
  <c r="D163" i="22"/>
  <c r="C163" i="22"/>
  <c r="B163" i="22"/>
  <c r="A163" i="22"/>
  <c r="R162" i="22"/>
  <c r="L162" i="22"/>
  <c r="J162" i="22"/>
  <c r="I162" i="22"/>
  <c r="H162" i="22"/>
  <c r="G162" i="22"/>
  <c r="F162" i="22"/>
  <c r="E162" i="22"/>
  <c r="D162" i="22"/>
  <c r="C162" i="22"/>
  <c r="B162" i="22"/>
  <c r="A162" i="22"/>
  <c r="R161" i="22"/>
  <c r="L161" i="22"/>
  <c r="J161" i="22"/>
  <c r="I161" i="22"/>
  <c r="H161" i="22"/>
  <c r="G161" i="22"/>
  <c r="F161" i="22"/>
  <c r="E161" i="22"/>
  <c r="D161" i="22"/>
  <c r="C161" i="22"/>
  <c r="B161" i="22"/>
  <c r="A161" i="22"/>
  <c r="R160" i="22"/>
  <c r="L160" i="22"/>
  <c r="J160" i="22"/>
  <c r="I160" i="22"/>
  <c r="H160" i="22"/>
  <c r="G160" i="22"/>
  <c r="F160" i="22"/>
  <c r="E160" i="22"/>
  <c r="D160" i="22"/>
  <c r="C160" i="22"/>
  <c r="B160" i="22"/>
  <c r="A160" i="22"/>
  <c r="R159" i="22"/>
  <c r="L159" i="22"/>
  <c r="J159" i="22"/>
  <c r="I159" i="22"/>
  <c r="H159" i="22"/>
  <c r="G159" i="22"/>
  <c r="F159" i="22"/>
  <c r="E159" i="22"/>
  <c r="D159" i="22"/>
  <c r="C159" i="22"/>
  <c r="B159" i="22"/>
  <c r="A159" i="22"/>
  <c r="R158" i="22"/>
  <c r="L158" i="22"/>
  <c r="J158" i="22"/>
  <c r="I158" i="22"/>
  <c r="H158" i="22"/>
  <c r="G158" i="22"/>
  <c r="F158" i="22"/>
  <c r="E158" i="22"/>
  <c r="D158" i="22"/>
  <c r="C158" i="22"/>
  <c r="B158" i="22"/>
  <c r="A158" i="22"/>
  <c r="R157" i="22"/>
  <c r="L157" i="22"/>
  <c r="J157" i="22"/>
  <c r="I157" i="22"/>
  <c r="H157" i="22"/>
  <c r="G157" i="22"/>
  <c r="F157" i="22"/>
  <c r="E157" i="22"/>
  <c r="D157" i="22"/>
  <c r="C157" i="22"/>
  <c r="B157" i="22"/>
  <c r="A157" i="22"/>
  <c r="R156" i="22"/>
  <c r="L156" i="22"/>
  <c r="J156" i="22"/>
  <c r="I156" i="22"/>
  <c r="H156" i="22"/>
  <c r="G156" i="22"/>
  <c r="F156" i="22"/>
  <c r="E156" i="22"/>
  <c r="D156" i="22"/>
  <c r="C156" i="22"/>
  <c r="B156" i="22"/>
  <c r="A156" i="22"/>
  <c r="R155" i="22"/>
  <c r="L155" i="22"/>
  <c r="J155" i="22"/>
  <c r="I155" i="22"/>
  <c r="H155" i="22"/>
  <c r="G155" i="22"/>
  <c r="F155" i="22"/>
  <c r="E155" i="22"/>
  <c r="D155" i="22"/>
  <c r="C155" i="22"/>
  <c r="B155" i="22"/>
  <c r="A155" i="22"/>
  <c r="R154" i="22"/>
  <c r="L154" i="22"/>
  <c r="J154" i="22"/>
  <c r="I154" i="22"/>
  <c r="H154" i="22"/>
  <c r="G154" i="22"/>
  <c r="F154" i="22"/>
  <c r="E154" i="22"/>
  <c r="D154" i="22"/>
  <c r="C154" i="22"/>
  <c r="B154" i="22"/>
  <c r="A154" i="22"/>
  <c r="R153" i="22"/>
  <c r="L153" i="22"/>
  <c r="J153" i="22"/>
  <c r="I153" i="22"/>
  <c r="H153" i="22"/>
  <c r="G153" i="22"/>
  <c r="F153" i="22"/>
  <c r="E153" i="22"/>
  <c r="D153" i="22"/>
  <c r="C153" i="22"/>
  <c r="B153" i="22"/>
  <c r="A153" i="22"/>
  <c r="R152" i="22"/>
  <c r="L152" i="22"/>
  <c r="J152" i="22"/>
  <c r="I152" i="22"/>
  <c r="H152" i="22"/>
  <c r="G152" i="22"/>
  <c r="F152" i="22"/>
  <c r="E152" i="22"/>
  <c r="D152" i="22"/>
  <c r="C152" i="22"/>
  <c r="B152" i="22"/>
  <c r="A152" i="22"/>
  <c r="R151" i="22"/>
  <c r="L151" i="22"/>
  <c r="J151" i="22"/>
  <c r="I151" i="22"/>
  <c r="H151" i="22"/>
  <c r="G151" i="22"/>
  <c r="F151" i="22"/>
  <c r="E151" i="22"/>
  <c r="D151" i="22"/>
  <c r="C151" i="22"/>
  <c r="B151" i="22"/>
  <c r="A151" i="22"/>
  <c r="R150" i="22"/>
  <c r="L150" i="22"/>
  <c r="J150" i="22"/>
  <c r="I150" i="22"/>
  <c r="H150" i="22"/>
  <c r="G150" i="22"/>
  <c r="F150" i="22"/>
  <c r="E150" i="22"/>
  <c r="D150" i="22"/>
  <c r="C150" i="22"/>
  <c r="B150" i="22"/>
  <c r="A150" i="22"/>
  <c r="R149" i="22"/>
  <c r="L149" i="22"/>
  <c r="J149" i="22"/>
  <c r="I149" i="22"/>
  <c r="H149" i="22"/>
  <c r="G149" i="22"/>
  <c r="F149" i="22"/>
  <c r="E149" i="22"/>
  <c r="D149" i="22"/>
  <c r="C149" i="22"/>
  <c r="B149" i="22"/>
  <c r="A149" i="22"/>
  <c r="R148" i="22"/>
  <c r="L148" i="22"/>
  <c r="J148" i="22"/>
  <c r="I148" i="22"/>
  <c r="H148" i="22"/>
  <c r="G148" i="22"/>
  <c r="F148" i="22"/>
  <c r="E148" i="22"/>
  <c r="D148" i="22"/>
  <c r="C148" i="22"/>
  <c r="B148" i="22"/>
  <c r="A148" i="22"/>
  <c r="R147" i="22"/>
  <c r="L147" i="22"/>
  <c r="J147" i="22"/>
  <c r="I147" i="22"/>
  <c r="H147" i="22"/>
  <c r="G147" i="22"/>
  <c r="F147" i="22"/>
  <c r="E147" i="22"/>
  <c r="D147" i="22"/>
  <c r="C147" i="22"/>
  <c r="B147" i="22"/>
  <c r="A147" i="22"/>
  <c r="R146" i="22"/>
  <c r="L146" i="22"/>
  <c r="J146" i="22"/>
  <c r="I146" i="22"/>
  <c r="H146" i="22"/>
  <c r="G146" i="22"/>
  <c r="F146" i="22"/>
  <c r="E146" i="22"/>
  <c r="D146" i="22"/>
  <c r="C146" i="22"/>
  <c r="B146" i="22"/>
  <c r="A146" i="22"/>
  <c r="R145" i="22"/>
  <c r="L145" i="22"/>
  <c r="J145" i="22"/>
  <c r="I145" i="22"/>
  <c r="H145" i="22"/>
  <c r="G145" i="22"/>
  <c r="F145" i="22"/>
  <c r="E145" i="22"/>
  <c r="D145" i="22"/>
  <c r="C145" i="22"/>
  <c r="B145" i="22"/>
  <c r="A145" i="22"/>
  <c r="R144" i="22"/>
  <c r="L144" i="22"/>
  <c r="J144" i="22"/>
  <c r="I144" i="22"/>
  <c r="H144" i="22"/>
  <c r="G144" i="22"/>
  <c r="F144" i="22"/>
  <c r="E144" i="22"/>
  <c r="D144" i="22"/>
  <c r="C144" i="22"/>
  <c r="B144" i="22"/>
  <c r="A144" i="22"/>
  <c r="R143" i="22"/>
  <c r="L143" i="22"/>
  <c r="J143" i="22"/>
  <c r="I143" i="22"/>
  <c r="H143" i="22"/>
  <c r="G143" i="22"/>
  <c r="F143" i="22"/>
  <c r="E143" i="22"/>
  <c r="D143" i="22"/>
  <c r="C143" i="22"/>
  <c r="B143" i="22"/>
  <c r="A143" i="22"/>
  <c r="R142" i="22"/>
  <c r="L142" i="22"/>
  <c r="J142" i="22"/>
  <c r="I142" i="22"/>
  <c r="H142" i="22"/>
  <c r="G142" i="22"/>
  <c r="F142" i="22"/>
  <c r="E142" i="22"/>
  <c r="D142" i="22"/>
  <c r="C142" i="22"/>
  <c r="B142" i="22"/>
  <c r="A142" i="22"/>
  <c r="R141" i="22"/>
  <c r="L141" i="22"/>
  <c r="J141" i="22"/>
  <c r="I141" i="22"/>
  <c r="H141" i="22"/>
  <c r="G141" i="22"/>
  <c r="F141" i="22"/>
  <c r="E141" i="22"/>
  <c r="D141" i="22"/>
  <c r="C141" i="22"/>
  <c r="B141" i="22"/>
  <c r="A141" i="22"/>
  <c r="R140" i="22"/>
  <c r="L140" i="22"/>
  <c r="J140" i="22"/>
  <c r="I140" i="22"/>
  <c r="H140" i="22"/>
  <c r="G140" i="22"/>
  <c r="F140" i="22"/>
  <c r="E140" i="22"/>
  <c r="D140" i="22"/>
  <c r="C140" i="22"/>
  <c r="B140" i="22"/>
  <c r="A140" i="22"/>
  <c r="R139" i="22"/>
  <c r="L139" i="22"/>
  <c r="J139" i="22"/>
  <c r="I139" i="22"/>
  <c r="H139" i="22"/>
  <c r="G139" i="22"/>
  <c r="F139" i="22"/>
  <c r="E139" i="22"/>
  <c r="D139" i="22"/>
  <c r="C139" i="22"/>
  <c r="B139" i="22"/>
  <c r="A139" i="22"/>
  <c r="R138" i="22"/>
  <c r="L138" i="22"/>
  <c r="J138" i="22"/>
  <c r="I138" i="22"/>
  <c r="H138" i="22"/>
  <c r="G138" i="22"/>
  <c r="F138" i="22"/>
  <c r="E138" i="22"/>
  <c r="D138" i="22"/>
  <c r="C138" i="22"/>
  <c r="B138" i="22"/>
  <c r="A138" i="22"/>
  <c r="R137" i="22"/>
  <c r="L137" i="22"/>
  <c r="J137" i="22"/>
  <c r="I137" i="22"/>
  <c r="H137" i="22"/>
  <c r="G137" i="22"/>
  <c r="F137" i="22"/>
  <c r="E137" i="22"/>
  <c r="D137" i="22"/>
  <c r="C137" i="22"/>
  <c r="B137" i="22"/>
  <c r="A137" i="22"/>
  <c r="R136" i="22"/>
  <c r="L136" i="22"/>
  <c r="J136" i="22"/>
  <c r="I136" i="22"/>
  <c r="H136" i="22"/>
  <c r="G136" i="22"/>
  <c r="F136" i="22"/>
  <c r="E136" i="22"/>
  <c r="D136" i="22"/>
  <c r="C136" i="22"/>
  <c r="B136" i="22"/>
  <c r="A136" i="22"/>
  <c r="R135" i="22"/>
  <c r="L135" i="22"/>
  <c r="J135" i="22"/>
  <c r="I135" i="22"/>
  <c r="H135" i="22"/>
  <c r="G135" i="22"/>
  <c r="F135" i="22"/>
  <c r="E135" i="22"/>
  <c r="D135" i="22"/>
  <c r="C135" i="22"/>
  <c r="B135" i="22"/>
  <c r="A135" i="22"/>
  <c r="R134" i="22"/>
  <c r="L134" i="22"/>
  <c r="J134" i="22"/>
  <c r="I134" i="22"/>
  <c r="H134" i="22"/>
  <c r="G134" i="22"/>
  <c r="F134" i="22"/>
  <c r="E134" i="22"/>
  <c r="D134" i="22"/>
  <c r="C134" i="22"/>
  <c r="B134" i="22"/>
  <c r="A134" i="22"/>
  <c r="R133" i="22"/>
  <c r="L133" i="22"/>
  <c r="J133" i="22"/>
  <c r="I133" i="22"/>
  <c r="H133" i="22"/>
  <c r="G133" i="22"/>
  <c r="F133" i="22"/>
  <c r="E133" i="22"/>
  <c r="D133" i="22"/>
  <c r="C133" i="22"/>
  <c r="B133" i="22"/>
  <c r="A133" i="22"/>
  <c r="R132" i="22"/>
  <c r="L132" i="22"/>
  <c r="J132" i="22"/>
  <c r="I132" i="22"/>
  <c r="H132" i="22"/>
  <c r="G132" i="22"/>
  <c r="F132" i="22"/>
  <c r="E132" i="22"/>
  <c r="D132" i="22"/>
  <c r="C132" i="22"/>
  <c r="B132" i="22"/>
  <c r="A132" i="22"/>
  <c r="R131" i="22"/>
  <c r="L131" i="22"/>
  <c r="J131" i="22"/>
  <c r="I131" i="22"/>
  <c r="H131" i="22"/>
  <c r="G131" i="22"/>
  <c r="F131" i="22"/>
  <c r="E131" i="22"/>
  <c r="D131" i="22"/>
  <c r="C131" i="22"/>
  <c r="B131" i="22"/>
  <c r="A131" i="22"/>
  <c r="R130" i="22"/>
  <c r="L130" i="22"/>
  <c r="J130" i="22"/>
  <c r="I130" i="22"/>
  <c r="H130" i="22"/>
  <c r="G130" i="22"/>
  <c r="F130" i="22"/>
  <c r="E130" i="22"/>
  <c r="D130" i="22"/>
  <c r="C130" i="22"/>
  <c r="B130" i="22"/>
  <c r="A130" i="22"/>
  <c r="R129" i="22"/>
  <c r="L129" i="22"/>
  <c r="J129" i="22"/>
  <c r="I129" i="22"/>
  <c r="H129" i="22"/>
  <c r="G129" i="22"/>
  <c r="F129" i="22"/>
  <c r="E129" i="22"/>
  <c r="D129" i="22"/>
  <c r="C129" i="22"/>
  <c r="B129" i="22"/>
  <c r="A129" i="22"/>
  <c r="R128" i="22"/>
  <c r="L128" i="22"/>
  <c r="J128" i="22"/>
  <c r="I128" i="22"/>
  <c r="H128" i="22"/>
  <c r="G128" i="22"/>
  <c r="F128" i="22"/>
  <c r="E128" i="22"/>
  <c r="D128" i="22"/>
  <c r="C128" i="22"/>
  <c r="B128" i="22"/>
  <c r="A128" i="22"/>
  <c r="R127" i="22"/>
  <c r="L127" i="22"/>
  <c r="J127" i="22"/>
  <c r="I127" i="22"/>
  <c r="H127" i="22"/>
  <c r="G127" i="22"/>
  <c r="F127" i="22"/>
  <c r="E127" i="22"/>
  <c r="D127" i="22"/>
  <c r="C127" i="22"/>
  <c r="B127" i="22"/>
  <c r="A127" i="22"/>
  <c r="R126" i="22"/>
  <c r="L126" i="22"/>
  <c r="J126" i="22"/>
  <c r="I126" i="22"/>
  <c r="H126" i="22"/>
  <c r="G126" i="22"/>
  <c r="F126" i="22"/>
  <c r="E126" i="22"/>
  <c r="D126" i="22"/>
  <c r="C126" i="22"/>
  <c r="B126" i="22"/>
  <c r="A126" i="22"/>
  <c r="R125" i="22"/>
  <c r="L125" i="22"/>
  <c r="J125" i="22"/>
  <c r="I125" i="22"/>
  <c r="H125" i="22"/>
  <c r="G125" i="22"/>
  <c r="F125" i="22"/>
  <c r="E125" i="22"/>
  <c r="D125" i="22"/>
  <c r="C125" i="22"/>
  <c r="B125" i="22"/>
  <c r="A125" i="22"/>
  <c r="R124" i="22"/>
  <c r="L124" i="22"/>
  <c r="J124" i="22"/>
  <c r="I124" i="22"/>
  <c r="H124" i="22"/>
  <c r="G124" i="22"/>
  <c r="F124" i="22"/>
  <c r="E124" i="22"/>
  <c r="D124" i="22"/>
  <c r="C124" i="22"/>
  <c r="B124" i="22"/>
  <c r="A124" i="22"/>
  <c r="R123" i="22"/>
  <c r="L123" i="22"/>
  <c r="J123" i="22"/>
  <c r="I123" i="22"/>
  <c r="H123" i="22"/>
  <c r="G123" i="22"/>
  <c r="F123" i="22"/>
  <c r="E123" i="22"/>
  <c r="D123" i="22"/>
  <c r="C123" i="22"/>
  <c r="B123" i="22"/>
  <c r="A123" i="22"/>
  <c r="R122" i="22"/>
  <c r="L122" i="22"/>
  <c r="J122" i="22"/>
  <c r="I122" i="22"/>
  <c r="H122" i="22"/>
  <c r="G122" i="22"/>
  <c r="F122" i="22"/>
  <c r="E122" i="22"/>
  <c r="D122" i="22"/>
  <c r="C122" i="22"/>
  <c r="B122" i="22"/>
  <c r="A122" i="22"/>
  <c r="R121" i="22"/>
  <c r="L121" i="22"/>
  <c r="J121" i="22"/>
  <c r="I121" i="22"/>
  <c r="H121" i="22"/>
  <c r="G121" i="22"/>
  <c r="F121" i="22"/>
  <c r="E121" i="22"/>
  <c r="D121" i="22"/>
  <c r="C121" i="22"/>
  <c r="B121" i="22"/>
  <c r="A121" i="22"/>
  <c r="R120" i="22"/>
  <c r="L120" i="22"/>
  <c r="J120" i="22"/>
  <c r="I120" i="22"/>
  <c r="H120" i="22"/>
  <c r="G120" i="22"/>
  <c r="F120" i="22"/>
  <c r="E120" i="22"/>
  <c r="D120" i="22"/>
  <c r="C120" i="22"/>
  <c r="B120" i="22"/>
  <c r="A120" i="22"/>
  <c r="R119" i="22"/>
  <c r="L119" i="22"/>
  <c r="J119" i="22"/>
  <c r="I119" i="22"/>
  <c r="H119" i="22"/>
  <c r="G119" i="22"/>
  <c r="F119" i="22"/>
  <c r="E119" i="22"/>
  <c r="D119" i="22"/>
  <c r="C119" i="22"/>
  <c r="B119" i="22"/>
  <c r="A119" i="22"/>
  <c r="R118" i="22"/>
  <c r="L118" i="22"/>
  <c r="J118" i="22"/>
  <c r="I118" i="22"/>
  <c r="H118" i="22"/>
  <c r="G118" i="22"/>
  <c r="F118" i="22"/>
  <c r="E118" i="22"/>
  <c r="D118" i="22"/>
  <c r="C118" i="22"/>
  <c r="B118" i="22"/>
  <c r="A118" i="22"/>
  <c r="R117" i="22"/>
  <c r="L117" i="22"/>
  <c r="J117" i="22"/>
  <c r="I117" i="22"/>
  <c r="H117" i="22"/>
  <c r="G117" i="22"/>
  <c r="F117" i="22"/>
  <c r="E117" i="22"/>
  <c r="D117" i="22"/>
  <c r="C117" i="22"/>
  <c r="B117" i="22"/>
  <c r="A117" i="22"/>
  <c r="R116" i="22"/>
  <c r="L116" i="22"/>
  <c r="J116" i="22"/>
  <c r="I116" i="22"/>
  <c r="H116" i="22"/>
  <c r="G116" i="22"/>
  <c r="F116" i="22"/>
  <c r="E116" i="22"/>
  <c r="D116" i="22"/>
  <c r="C116" i="22"/>
  <c r="B116" i="22"/>
  <c r="A116" i="22"/>
  <c r="R115" i="22"/>
  <c r="L115" i="22"/>
  <c r="J115" i="22"/>
  <c r="I115" i="22"/>
  <c r="H115" i="22"/>
  <c r="G115" i="22"/>
  <c r="F115" i="22"/>
  <c r="E115" i="22"/>
  <c r="D115" i="22"/>
  <c r="C115" i="22"/>
  <c r="B115" i="22"/>
  <c r="A115" i="22"/>
  <c r="R114" i="22"/>
  <c r="L114" i="22"/>
  <c r="J114" i="22"/>
  <c r="I114" i="22"/>
  <c r="H114" i="22"/>
  <c r="G114" i="22"/>
  <c r="F114" i="22"/>
  <c r="E114" i="22"/>
  <c r="D114" i="22"/>
  <c r="C114" i="22"/>
  <c r="B114" i="22"/>
  <c r="A114" i="22"/>
  <c r="R113" i="22"/>
  <c r="L113" i="22"/>
  <c r="J113" i="22"/>
  <c r="I113" i="22"/>
  <c r="H113" i="22"/>
  <c r="G113" i="22"/>
  <c r="F113" i="22"/>
  <c r="E113" i="22"/>
  <c r="D113" i="22"/>
  <c r="C113" i="22"/>
  <c r="B113" i="22"/>
  <c r="A113" i="22"/>
  <c r="R112" i="22"/>
  <c r="L112" i="22"/>
  <c r="J112" i="22"/>
  <c r="I112" i="22"/>
  <c r="H112" i="22"/>
  <c r="G112" i="22"/>
  <c r="F112" i="22"/>
  <c r="E112" i="22"/>
  <c r="D112" i="22"/>
  <c r="C112" i="22"/>
  <c r="B112" i="22"/>
  <c r="A112" i="22"/>
  <c r="R111" i="22"/>
  <c r="L111" i="22"/>
  <c r="J111" i="22"/>
  <c r="I111" i="22"/>
  <c r="H111" i="22"/>
  <c r="G111" i="22"/>
  <c r="F111" i="22"/>
  <c r="E111" i="22"/>
  <c r="D111" i="22"/>
  <c r="C111" i="22"/>
  <c r="B111" i="22"/>
  <c r="A111" i="22"/>
  <c r="R110" i="22"/>
  <c r="L110" i="22"/>
  <c r="J110" i="22"/>
  <c r="I110" i="22"/>
  <c r="H110" i="22"/>
  <c r="G110" i="22"/>
  <c r="F110" i="22"/>
  <c r="E110" i="22"/>
  <c r="D110" i="22"/>
  <c r="C110" i="22"/>
  <c r="B110" i="22"/>
  <c r="A110" i="22"/>
  <c r="R109" i="22"/>
  <c r="L109" i="22"/>
  <c r="J109" i="22"/>
  <c r="I109" i="22"/>
  <c r="H109" i="22"/>
  <c r="G109" i="22"/>
  <c r="F109" i="22"/>
  <c r="E109" i="22"/>
  <c r="D109" i="22"/>
  <c r="C109" i="22"/>
  <c r="B109" i="22"/>
  <c r="A109" i="22"/>
  <c r="R108" i="22"/>
  <c r="L108" i="22"/>
  <c r="J108" i="22"/>
  <c r="I108" i="22"/>
  <c r="H108" i="22"/>
  <c r="G108" i="22"/>
  <c r="F108" i="22"/>
  <c r="E108" i="22"/>
  <c r="D108" i="22"/>
  <c r="C108" i="22"/>
  <c r="B108" i="22"/>
  <c r="A108" i="22"/>
  <c r="R107" i="22"/>
  <c r="L107" i="22"/>
  <c r="J107" i="22"/>
  <c r="I107" i="22"/>
  <c r="H107" i="22"/>
  <c r="G107" i="22"/>
  <c r="F107" i="22"/>
  <c r="E107" i="22"/>
  <c r="D107" i="22"/>
  <c r="C107" i="22"/>
  <c r="B107" i="22"/>
  <c r="A107" i="22"/>
  <c r="R106" i="22"/>
  <c r="L106" i="22"/>
  <c r="J106" i="22"/>
  <c r="I106" i="22"/>
  <c r="H106" i="22"/>
  <c r="G106" i="22"/>
  <c r="F106" i="22"/>
  <c r="E106" i="22"/>
  <c r="D106" i="22"/>
  <c r="C106" i="22"/>
  <c r="B106" i="22"/>
  <c r="A106" i="22"/>
  <c r="R105" i="22"/>
  <c r="L105" i="22"/>
  <c r="J105" i="22"/>
  <c r="I105" i="22"/>
  <c r="H105" i="22"/>
  <c r="G105" i="22"/>
  <c r="F105" i="22"/>
  <c r="E105" i="22"/>
  <c r="D105" i="22"/>
  <c r="C105" i="22"/>
  <c r="B105" i="22"/>
  <c r="A105" i="22"/>
  <c r="R104" i="22"/>
  <c r="L104" i="22"/>
  <c r="J104" i="22"/>
  <c r="I104" i="22"/>
  <c r="H104" i="22"/>
  <c r="G104" i="22"/>
  <c r="F104" i="22"/>
  <c r="E104" i="22"/>
  <c r="D104" i="22"/>
  <c r="C104" i="22"/>
  <c r="B104" i="22"/>
  <c r="A104" i="22"/>
  <c r="R103" i="22"/>
  <c r="L103" i="22"/>
  <c r="J103" i="22"/>
  <c r="I103" i="22"/>
  <c r="H103" i="22"/>
  <c r="G103" i="22"/>
  <c r="F103" i="22"/>
  <c r="E103" i="22"/>
  <c r="D103" i="22"/>
  <c r="C103" i="22"/>
  <c r="B103" i="22"/>
  <c r="A103" i="22"/>
  <c r="R102" i="22"/>
  <c r="L102" i="22"/>
  <c r="J102" i="22"/>
  <c r="I102" i="22"/>
  <c r="H102" i="22"/>
  <c r="G102" i="22"/>
  <c r="F102" i="22"/>
  <c r="E102" i="22"/>
  <c r="D102" i="22"/>
  <c r="C102" i="22"/>
  <c r="B102" i="22"/>
  <c r="A102" i="22"/>
  <c r="R101" i="22"/>
  <c r="L101" i="22"/>
  <c r="J101" i="22"/>
  <c r="I101" i="22"/>
  <c r="H101" i="22"/>
  <c r="G101" i="22"/>
  <c r="F101" i="22"/>
  <c r="E101" i="22"/>
  <c r="D101" i="22"/>
  <c r="C101" i="22"/>
  <c r="B101" i="22"/>
  <c r="A101" i="22"/>
  <c r="R100" i="22"/>
  <c r="L100" i="22"/>
  <c r="J100" i="22"/>
  <c r="I100" i="22"/>
  <c r="H100" i="22"/>
  <c r="G100" i="22"/>
  <c r="F100" i="22"/>
  <c r="E100" i="22"/>
  <c r="D100" i="22"/>
  <c r="C100" i="22"/>
  <c r="B100" i="22"/>
  <c r="A100" i="22"/>
  <c r="R99" i="22"/>
  <c r="L99" i="22"/>
  <c r="J99" i="22"/>
  <c r="I99" i="22"/>
  <c r="H99" i="22"/>
  <c r="G99" i="22"/>
  <c r="F99" i="22"/>
  <c r="E99" i="22"/>
  <c r="D99" i="22"/>
  <c r="C99" i="22"/>
  <c r="B99" i="22"/>
  <c r="A99" i="22"/>
  <c r="R98" i="22"/>
  <c r="L98" i="22"/>
  <c r="J98" i="22"/>
  <c r="I98" i="22"/>
  <c r="H98" i="22"/>
  <c r="G98" i="22"/>
  <c r="F98" i="22"/>
  <c r="E98" i="22"/>
  <c r="D98" i="22"/>
  <c r="C98" i="22"/>
  <c r="B98" i="22"/>
  <c r="A98" i="22"/>
  <c r="R97" i="22"/>
  <c r="L97" i="22"/>
  <c r="J97" i="22"/>
  <c r="I97" i="22"/>
  <c r="H97" i="22"/>
  <c r="G97" i="22"/>
  <c r="F97" i="22"/>
  <c r="E97" i="22"/>
  <c r="D97" i="22"/>
  <c r="C97" i="22"/>
  <c r="B97" i="22"/>
  <c r="A97" i="22"/>
  <c r="R96" i="22"/>
  <c r="L96" i="22"/>
  <c r="J96" i="22"/>
  <c r="I96" i="22"/>
  <c r="H96" i="22"/>
  <c r="G96" i="22"/>
  <c r="F96" i="22"/>
  <c r="E96" i="22"/>
  <c r="D96" i="22"/>
  <c r="C96" i="22"/>
  <c r="B96" i="22"/>
  <c r="A96" i="22"/>
  <c r="R95" i="22"/>
  <c r="L95" i="22"/>
  <c r="J95" i="22"/>
  <c r="I95" i="22"/>
  <c r="H95" i="22"/>
  <c r="G95" i="22"/>
  <c r="F95" i="22"/>
  <c r="E95" i="22"/>
  <c r="D95" i="22"/>
  <c r="C95" i="22"/>
  <c r="B95" i="22"/>
  <c r="A95" i="22"/>
  <c r="R94" i="22"/>
  <c r="L94" i="22"/>
  <c r="J94" i="22"/>
  <c r="I94" i="22"/>
  <c r="H94" i="22"/>
  <c r="G94" i="22"/>
  <c r="F94" i="22"/>
  <c r="E94" i="22"/>
  <c r="D94" i="22"/>
  <c r="C94" i="22"/>
  <c r="B94" i="22"/>
  <c r="A94" i="22"/>
  <c r="R93" i="22"/>
  <c r="L93" i="22"/>
  <c r="J93" i="22"/>
  <c r="I93" i="22"/>
  <c r="H93" i="22"/>
  <c r="G93" i="22"/>
  <c r="F93" i="22"/>
  <c r="E93" i="22"/>
  <c r="D93" i="22"/>
  <c r="C93" i="22"/>
  <c r="B93" i="22"/>
  <c r="A93" i="22"/>
  <c r="R92" i="22"/>
  <c r="L92" i="22"/>
  <c r="J92" i="22"/>
  <c r="I92" i="22"/>
  <c r="H92" i="22"/>
  <c r="G92" i="22"/>
  <c r="F92" i="22"/>
  <c r="E92" i="22"/>
  <c r="D92" i="22"/>
  <c r="C92" i="22"/>
  <c r="B92" i="22"/>
  <c r="A92" i="22"/>
  <c r="R91" i="22"/>
  <c r="L91" i="22"/>
  <c r="J91" i="22"/>
  <c r="I91" i="22"/>
  <c r="H91" i="22"/>
  <c r="G91" i="22"/>
  <c r="F91" i="22"/>
  <c r="E91" i="22"/>
  <c r="D91" i="22"/>
  <c r="C91" i="22"/>
  <c r="B91" i="22"/>
  <c r="A91" i="22"/>
  <c r="R90" i="22"/>
  <c r="L90" i="22"/>
  <c r="J90" i="22"/>
  <c r="I90" i="22"/>
  <c r="H90" i="22"/>
  <c r="G90" i="22"/>
  <c r="F90" i="22"/>
  <c r="E90" i="22"/>
  <c r="D90" i="22"/>
  <c r="C90" i="22"/>
  <c r="B90" i="22"/>
  <c r="A90" i="22"/>
  <c r="R89" i="22"/>
  <c r="L89" i="22"/>
  <c r="J89" i="22"/>
  <c r="I89" i="22"/>
  <c r="H89" i="22"/>
  <c r="G89" i="22"/>
  <c r="F89" i="22"/>
  <c r="E89" i="22"/>
  <c r="D89" i="22"/>
  <c r="C89" i="22"/>
  <c r="B89" i="22"/>
  <c r="A89" i="22"/>
  <c r="R88" i="22"/>
  <c r="L88" i="22"/>
  <c r="J88" i="22"/>
  <c r="I88" i="22"/>
  <c r="H88" i="22"/>
  <c r="G88" i="22"/>
  <c r="F88" i="22"/>
  <c r="E88" i="22"/>
  <c r="D88" i="22"/>
  <c r="C88" i="22"/>
  <c r="B88" i="22"/>
  <c r="A88" i="22"/>
  <c r="R87" i="22"/>
  <c r="L87" i="22"/>
  <c r="J87" i="22"/>
  <c r="I87" i="22"/>
  <c r="H87" i="22"/>
  <c r="G87" i="22"/>
  <c r="F87" i="22"/>
  <c r="E87" i="22"/>
  <c r="D87" i="22"/>
  <c r="C87" i="22"/>
  <c r="B87" i="22"/>
  <c r="A87" i="22"/>
  <c r="R86" i="22"/>
  <c r="L86" i="22"/>
  <c r="J86" i="22"/>
  <c r="I86" i="22"/>
  <c r="H86" i="22"/>
  <c r="G86" i="22"/>
  <c r="F86" i="22"/>
  <c r="E86" i="22"/>
  <c r="D86" i="22"/>
  <c r="C86" i="22"/>
  <c r="B86" i="22"/>
  <c r="A86" i="22"/>
  <c r="R85" i="22"/>
  <c r="L85" i="22"/>
  <c r="J85" i="22"/>
  <c r="I85" i="22"/>
  <c r="H85" i="22"/>
  <c r="G85" i="22"/>
  <c r="F85" i="22"/>
  <c r="E85" i="22"/>
  <c r="D85" i="22"/>
  <c r="C85" i="22"/>
  <c r="B85" i="22"/>
  <c r="A85" i="22"/>
  <c r="R84" i="22"/>
  <c r="L84" i="22"/>
  <c r="J84" i="22"/>
  <c r="I84" i="22"/>
  <c r="H84" i="22"/>
  <c r="G84" i="22"/>
  <c r="F84" i="22"/>
  <c r="E84" i="22"/>
  <c r="D84" i="22"/>
  <c r="C84" i="22"/>
  <c r="B84" i="22"/>
  <c r="A84" i="22"/>
  <c r="R83" i="22"/>
  <c r="L83" i="22"/>
  <c r="J83" i="22"/>
  <c r="I83" i="22"/>
  <c r="H83" i="22"/>
  <c r="G83" i="22"/>
  <c r="F83" i="22"/>
  <c r="E83" i="22"/>
  <c r="D83" i="22"/>
  <c r="C83" i="22"/>
  <c r="B83" i="22"/>
  <c r="A83" i="22"/>
  <c r="R82" i="22"/>
  <c r="L82" i="22"/>
  <c r="J82" i="22"/>
  <c r="I82" i="22"/>
  <c r="H82" i="22"/>
  <c r="G82" i="22"/>
  <c r="F82" i="22"/>
  <c r="E82" i="22"/>
  <c r="D82" i="22"/>
  <c r="C82" i="22"/>
  <c r="B82" i="22"/>
  <c r="A82" i="22"/>
  <c r="R81" i="22"/>
  <c r="L81" i="22"/>
  <c r="J81" i="22"/>
  <c r="I81" i="22"/>
  <c r="H81" i="22"/>
  <c r="G81" i="22"/>
  <c r="F81" i="22"/>
  <c r="E81" i="22"/>
  <c r="D81" i="22"/>
  <c r="C81" i="22"/>
  <c r="B81" i="22"/>
  <c r="A81" i="22"/>
  <c r="R80" i="22"/>
  <c r="L80" i="22"/>
  <c r="J80" i="22"/>
  <c r="I80" i="22"/>
  <c r="H80" i="22"/>
  <c r="G80" i="22"/>
  <c r="F80" i="22"/>
  <c r="E80" i="22"/>
  <c r="D80" i="22"/>
  <c r="C80" i="22"/>
  <c r="B80" i="22"/>
  <c r="A80" i="22"/>
  <c r="R79" i="22"/>
  <c r="L79" i="22"/>
  <c r="J79" i="22"/>
  <c r="I79" i="22"/>
  <c r="H79" i="22"/>
  <c r="G79" i="22"/>
  <c r="F79" i="22"/>
  <c r="E79" i="22"/>
  <c r="D79" i="22"/>
  <c r="C79" i="22"/>
  <c r="B79" i="22"/>
  <c r="A79" i="22"/>
  <c r="R78" i="22"/>
  <c r="L78" i="22"/>
  <c r="J78" i="22"/>
  <c r="I78" i="22"/>
  <c r="H78" i="22"/>
  <c r="G78" i="22"/>
  <c r="F78" i="22"/>
  <c r="E78" i="22"/>
  <c r="D78" i="22"/>
  <c r="C78" i="22"/>
  <c r="B78" i="22"/>
  <c r="A78" i="22"/>
  <c r="R77" i="22"/>
  <c r="L77" i="22"/>
  <c r="J77" i="22"/>
  <c r="I77" i="22"/>
  <c r="H77" i="22"/>
  <c r="G77" i="22"/>
  <c r="F77" i="22"/>
  <c r="E77" i="22"/>
  <c r="D77" i="22"/>
  <c r="C77" i="22"/>
  <c r="B77" i="22"/>
  <c r="A77" i="22"/>
  <c r="R76" i="22"/>
  <c r="L76" i="22"/>
  <c r="J76" i="22"/>
  <c r="I76" i="22"/>
  <c r="H76" i="22"/>
  <c r="G76" i="22"/>
  <c r="F76" i="22"/>
  <c r="E76" i="22"/>
  <c r="D76" i="22"/>
  <c r="C76" i="22"/>
  <c r="B76" i="22"/>
  <c r="A76" i="22"/>
  <c r="R75" i="22"/>
  <c r="L75" i="22"/>
  <c r="J75" i="22"/>
  <c r="I75" i="22"/>
  <c r="H75" i="22"/>
  <c r="G75" i="22"/>
  <c r="F75" i="22"/>
  <c r="E75" i="22"/>
  <c r="D75" i="22"/>
  <c r="C75" i="22"/>
  <c r="B75" i="22"/>
  <c r="A75" i="22"/>
  <c r="R74" i="22"/>
  <c r="L74" i="22"/>
  <c r="J74" i="22"/>
  <c r="I74" i="22"/>
  <c r="H74" i="22"/>
  <c r="G74" i="22"/>
  <c r="F74" i="22"/>
  <c r="E74" i="22"/>
  <c r="D74" i="22"/>
  <c r="C74" i="22"/>
  <c r="B74" i="22"/>
  <c r="A74" i="22"/>
  <c r="R73" i="22"/>
  <c r="L73" i="22"/>
  <c r="J73" i="22"/>
  <c r="I73" i="22"/>
  <c r="H73" i="22"/>
  <c r="G73" i="22"/>
  <c r="F73" i="22"/>
  <c r="E73" i="22"/>
  <c r="D73" i="22"/>
  <c r="C73" i="22"/>
  <c r="B73" i="22"/>
  <c r="A73" i="22"/>
  <c r="R72" i="22"/>
  <c r="L72" i="22"/>
  <c r="J72" i="22"/>
  <c r="I72" i="22"/>
  <c r="H72" i="22"/>
  <c r="G72" i="22"/>
  <c r="F72" i="22"/>
  <c r="E72" i="22"/>
  <c r="D72" i="22"/>
  <c r="C72" i="22"/>
  <c r="B72" i="22"/>
  <c r="A72" i="22"/>
  <c r="R71" i="22"/>
  <c r="L71" i="22"/>
  <c r="J71" i="22"/>
  <c r="I71" i="22"/>
  <c r="H71" i="22"/>
  <c r="G71" i="22"/>
  <c r="F71" i="22"/>
  <c r="E71" i="22"/>
  <c r="D71" i="22"/>
  <c r="C71" i="22"/>
  <c r="B71" i="22"/>
  <c r="A71" i="22"/>
  <c r="R70" i="22"/>
  <c r="L70" i="22"/>
  <c r="J70" i="22"/>
  <c r="I70" i="22"/>
  <c r="H70" i="22"/>
  <c r="G70" i="22"/>
  <c r="F70" i="22"/>
  <c r="E70" i="22"/>
  <c r="D70" i="22"/>
  <c r="C70" i="22"/>
  <c r="B70" i="22"/>
  <c r="A70" i="22"/>
  <c r="R69" i="22"/>
  <c r="L69" i="22"/>
  <c r="J69" i="22"/>
  <c r="I69" i="22"/>
  <c r="H69" i="22"/>
  <c r="G69" i="22"/>
  <c r="F69" i="22"/>
  <c r="E69" i="22"/>
  <c r="D69" i="22"/>
  <c r="C69" i="22"/>
  <c r="B69" i="22"/>
  <c r="A69" i="22"/>
  <c r="R68" i="22"/>
  <c r="L68" i="22"/>
  <c r="J68" i="22"/>
  <c r="I68" i="22"/>
  <c r="H68" i="22"/>
  <c r="G68" i="22"/>
  <c r="F68" i="22"/>
  <c r="E68" i="22"/>
  <c r="D68" i="22"/>
  <c r="C68" i="22"/>
  <c r="B68" i="22"/>
  <c r="A68" i="22"/>
  <c r="R67" i="22"/>
  <c r="L67" i="22"/>
  <c r="J67" i="22"/>
  <c r="I67" i="22"/>
  <c r="H67" i="22"/>
  <c r="G67" i="22"/>
  <c r="F67" i="22"/>
  <c r="E67" i="22"/>
  <c r="D67" i="22"/>
  <c r="C67" i="22"/>
  <c r="B67" i="22"/>
  <c r="A67" i="22"/>
  <c r="R66" i="22"/>
  <c r="L66" i="22"/>
  <c r="J66" i="22"/>
  <c r="I66" i="22"/>
  <c r="H66" i="22"/>
  <c r="G66" i="22"/>
  <c r="F66" i="22"/>
  <c r="E66" i="22"/>
  <c r="D66" i="22"/>
  <c r="C66" i="22"/>
  <c r="B66" i="22"/>
  <c r="A66" i="22"/>
  <c r="R65" i="22"/>
  <c r="L65" i="22"/>
  <c r="J65" i="22"/>
  <c r="I65" i="22"/>
  <c r="H65" i="22"/>
  <c r="G65" i="22"/>
  <c r="F65" i="22"/>
  <c r="E65" i="22"/>
  <c r="D65" i="22"/>
  <c r="C65" i="22"/>
  <c r="B65" i="22"/>
  <c r="A65" i="22"/>
  <c r="R64" i="22"/>
  <c r="L64" i="22"/>
  <c r="J64" i="22"/>
  <c r="I64" i="22"/>
  <c r="H64" i="22"/>
  <c r="G64" i="22"/>
  <c r="F64" i="22"/>
  <c r="E64" i="22"/>
  <c r="D64" i="22"/>
  <c r="C64" i="22"/>
  <c r="B64" i="22"/>
  <c r="A64" i="22"/>
  <c r="R63" i="22"/>
  <c r="L63" i="22"/>
  <c r="J63" i="22"/>
  <c r="I63" i="22"/>
  <c r="H63" i="22"/>
  <c r="G63" i="22"/>
  <c r="F63" i="22"/>
  <c r="E63" i="22"/>
  <c r="D63" i="22"/>
  <c r="C63" i="22"/>
  <c r="B63" i="22"/>
  <c r="A63" i="22"/>
  <c r="R62" i="22"/>
  <c r="L62" i="22"/>
  <c r="J62" i="22"/>
  <c r="I62" i="22"/>
  <c r="H62" i="22"/>
  <c r="G62" i="22"/>
  <c r="F62" i="22"/>
  <c r="E62" i="22"/>
  <c r="D62" i="22"/>
  <c r="C62" i="22"/>
  <c r="B62" i="22"/>
  <c r="A62" i="22"/>
  <c r="R61" i="22"/>
  <c r="L61" i="22"/>
  <c r="J61" i="22"/>
  <c r="I61" i="22"/>
  <c r="H61" i="22"/>
  <c r="G61" i="22"/>
  <c r="F61" i="22"/>
  <c r="E61" i="22"/>
  <c r="D61" i="22"/>
  <c r="C61" i="22"/>
  <c r="B61" i="22"/>
  <c r="A61" i="22"/>
  <c r="R60" i="22"/>
  <c r="L60" i="22"/>
  <c r="J60" i="22"/>
  <c r="I60" i="22"/>
  <c r="H60" i="22"/>
  <c r="G60" i="22"/>
  <c r="F60" i="22"/>
  <c r="E60" i="22"/>
  <c r="D60" i="22"/>
  <c r="C60" i="22"/>
  <c r="B60" i="22"/>
  <c r="A60" i="22"/>
  <c r="R59" i="22"/>
  <c r="L59" i="22"/>
  <c r="J59" i="22"/>
  <c r="I59" i="22"/>
  <c r="H59" i="22"/>
  <c r="G59" i="22"/>
  <c r="F59" i="22"/>
  <c r="E59" i="22"/>
  <c r="D59" i="22"/>
  <c r="C59" i="22"/>
  <c r="B59" i="22"/>
  <c r="A59" i="22"/>
  <c r="R58" i="22"/>
  <c r="L58" i="22"/>
  <c r="J58" i="22"/>
  <c r="I58" i="22"/>
  <c r="H58" i="22"/>
  <c r="G58" i="22"/>
  <c r="F58" i="22"/>
  <c r="E58" i="22"/>
  <c r="D58" i="22"/>
  <c r="C58" i="22"/>
  <c r="B58" i="22"/>
  <c r="A58" i="22"/>
  <c r="R57" i="22"/>
  <c r="L57" i="22"/>
  <c r="J57" i="22"/>
  <c r="I57" i="22"/>
  <c r="H57" i="22"/>
  <c r="G57" i="22"/>
  <c r="F57" i="22"/>
  <c r="E57" i="22"/>
  <c r="D57" i="22"/>
  <c r="C57" i="22"/>
  <c r="B57" i="22"/>
  <c r="A57" i="22"/>
  <c r="R56" i="22"/>
  <c r="L56" i="22"/>
  <c r="J56" i="22"/>
  <c r="I56" i="22"/>
  <c r="H56" i="22"/>
  <c r="G56" i="22"/>
  <c r="F56" i="22"/>
  <c r="E56" i="22"/>
  <c r="D56" i="22"/>
  <c r="C56" i="22"/>
  <c r="B56" i="22"/>
  <c r="A56" i="22"/>
  <c r="R55" i="22"/>
  <c r="L55" i="22"/>
  <c r="J55" i="22"/>
  <c r="I55" i="22"/>
  <c r="H55" i="22"/>
  <c r="G55" i="22"/>
  <c r="F55" i="22"/>
  <c r="E55" i="22"/>
  <c r="D55" i="22"/>
  <c r="C55" i="22"/>
  <c r="B55" i="22"/>
  <c r="A55" i="22"/>
  <c r="R54" i="22"/>
  <c r="L54" i="22"/>
  <c r="J54" i="22"/>
  <c r="I54" i="22"/>
  <c r="H54" i="22"/>
  <c r="G54" i="22"/>
  <c r="F54" i="22"/>
  <c r="E54" i="22"/>
  <c r="D54" i="22"/>
  <c r="C54" i="22"/>
  <c r="B54" i="22"/>
  <c r="A54" i="22"/>
  <c r="R53" i="22"/>
  <c r="L53" i="22"/>
  <c r="J53" i="22"/>
  <c r="I53" i="22"/>
  <c r="H53" i="22"/>
  <c r="G53" i="22"/>
  <c r="F53" i="22"/>
  <c r="E53" i="22"/>
  <c r="D53" i="22"/>
  <c r="C53" i="22"/>
  <c r="B53" i="22"/>
  <c r="A53" i="22"/>
  <c r="R52" i="22"/>
  <c r="L52" i="22"/>
  <c r="J52" i="22"/>
  <c r="I52" i="22"/>
  <c r="H52" i="22"/>
  <c r="G52" i="22"/>
  <c r="F52" i="22"/>
  <c r="E52" i="22"/>
  <c r="D52" i="22"/>
  <c r="C52" i="22"/>
  <c r="B52" i="22"/>
  <c r="A52" i="22"/>
  <c r="R51" i="22"/>
  <c r="L51" i="22"/>
  <c r="J51" i="22"/>
  <c r="I51" i="22"/>
  <c r="H51" i="22"/>
  <c r="G51" i="22"/>
  <c r="F51" i="22"/>
  <c r="E51" i="22"/>
  <c r="D51" i="22"/>
  <c r="C51" i="22"/>
  <c r="B51" i="22"/>
  <c r="A51" i="22"/>
  <c r="R50" i="22"/>
  <c r="L50" i="22"/>
  <c r="J50" i="22"/>
  <c r="I50" i="22"/>
  <c r="H50" i="22"/>
  <c r="G50" i="22"/>
  <c r="F50" i="22"/>
  <c r="E50" i="22"/>
  <c r="D50" i="22"/>
  <c r="C50" i="22"/>
  <c r="B50" i="22"/>
  <c r="A50" i="22"/>
  <c r="R49" i="22"/>
  <c r="L49" i="22"/>
  <c r="J49" i="22"/>
  <c r="I49" i="22"/>
  <c r="H49" i="22"/>
  <c r="G49" i="22"/>
  <c r="F49" i="22"/>
  <c r="E49" i="22"/>
  <c r="D49" i="22"/>
  <c r="C49" i="22"/>
  <c r="B49" i="22"/>
  <c r="A49" i="22"/>
  <c r="R48" i="22"/>
  <c r="L48" i="22"/>
  <c r="J48" i="22"/>
  <c r="I48" i="22"/>
  <c r="H48" i="22"/>
  <c r="G48" i="22"/>
  <c r="F48" i="22"/>
  <c r="E48" i="22"/>
  <c r="D48" i="22"/>
  <c r="C48" i="22"/>
  <c r="B48" i="22"/>
  <c r="A48" i="22"/>
  <c r="R47" i="22"/>
  <c r="L47" i="22"/>
  <c r="J47" i="22"/>
  <c r="I47" i="22"/>
  <c r="H47" i="22"/>
  <c r="G47" i="22"/>
  <c r="F47" i="22"/>
  <c r="E47" i="22"/>
  <c r="D47" i="22"/>
  <c r="C47" i="22"/>
  <c r="B47" i="22"/>
  <c r="A47" i="22"/>
  <c r="R46" i="22"/>
  <c r="L46" i="22"/>
  <c r="J46" i="22"/>
  <c r="I46" i="22"/>
  <c r="H46" i="22"/>
  <c r="G46" i="22"/>
  <c r="F46" i="22"/>
  <c r="E46" i="22"/>
  <c r="D46" i="22"/>
  <c r="C46" i="22"/>
  <c r="B46" i="22"/>
  <c r="A46" i="22"/>
  <c r="R45" i="22"/>
  <c r="L45" i="22"/>
  <c r="J45" i="22"/>
  <c r="I45" i="22"/>
  <c r="H45" i="22"/>
  <c r="G45" i="22"/>
  <c r="F45" i="22"/>
  <c r="E45" i="22"/>
  <c r="D45" i="22"/>
  <c r="C45" i="22"/>
  <c r="B45" i="22"/>
  <c r="A45" i="22"/>
  <c r="R44" i="22"/>
  <c r="L44" i="22"/>
  <c r="J44" i="22"/>
  <c r="I44" i="22"/>
  <c r="H44" i="22"/>
  <c r="G44" i="22"/>
  <c r="F44" i="22"/>
  <c r="E44" i="22"/>
  <c r="D44" i="22"/>
  <c r="C44" i="22"/>
  <c r="B44" i="22"/>
  <c r="A44" i="22"/>
  <c r="R43" i="22"/>
  <c r="L43" i="22"/>
  <c r="J43" i="22"/>
  <c r="I43" i="22"/>
  <c r="H43" i="22"/>
  <c r="G43" i="22"/>
  <c r="F43" i="22"/>
  <c r="E43" i="22"/>
  <c r="D43" i="22"/>
  <c r="C43" i="22"/>
  <c r="B43" i="22"/>
  <c r="A43" i="22"/>
  <c r="R42" i="22"/>
  <c r="L42" i="22"/>
  <c r="J42" i="22"/>
  <c r="I42" i="22"/>
  <c r="H42" i="22"/>
  <c r="G42" i="22"/>
  <c r="F42" i="22"/>
  <c r="E42" i="22"/>
  <c r="D42" i="22"/>
  <c r="C42" i="22"/>
  <c r="B42" i="22"/>
  <c r="A42" i="22"/>
  <c r="R41" i="22"/>
  <c r="L41" i="22"/>
  <c r="J41" i="22"/>
  <c r="I41" i="22"/>
  <c r="H41" i="22"/>
  <c r="G41" i="22"/>
  <c r="F41" i="22"/>
  <c r="E41" i="22"/>
  <c r="D41" i="22"/>
  <c r="C41" i="22"/>
  <c r="B41" i="22"/>
  <c r="A41" i="22"/>
  <c r="R40" i="22"/>
  <c r="L40" i="22"/>
  <c r="J40" i="22"/>
  <c r="I40" i="22"/>
  <c r="H40" i="22"/>
  <c r="G40" i="22"/>
  <c r="F40" i="22"/>
  <c r="E40" i="22"/>
  <c r="D40" i="22"/>
  <c r="C40" i="22"/>
  <c r="B40" i="22"/>
  <c r="A40" i="22"/>
  <c r="R39" i="22"/>
  <c r="L39" i="22"/>
  <c r="J39" i="22"/>
  <c r="I39" i="22"/>
  <c r="H39" i="22"/>
  <c r="G39" i="22"/>
  <c r="F39" i="22"/>
  <c r="E39" i="22"/>
  <c r="D39" i="22"/>
  <c r="C39" i="22"/>
  <c r="B39" i="22"/>
  <c r="A39" i="22"/>
  <c r="R38" i="22"/>
  <c r="L38" i="22"/>
  <c r="J38" i="22"/>
  <c r="I38" i="22"/>
  <c r="H38" i="22"/>
  <c r="G38" i="22"/>
  <c r="F38" i="22"/>
  <c r="E38" i="22"/>
  <c r="D38" i="22"/>
  <c r="C38" i="22"/>
  <c r="B38" i="22"/>
  <c r="A38" i="22"/>
  <c r="R37" i="22"/>
  <c r="L37" i="22"/>
  <c r="J37" i="22"/>
  <c r="I37" i="22"/>
  <c r="H37" i="22"/>
  <c r="G37" i="22"/>
  <c r="F37" i="22"/>
  <c r="E37" i="22"/>
  <c r="D37" i="22"/>
  <c r="C37" i="22"/>
  <c r="B37" i="22"/>
  <c r="A37" i="22"/>
  <c r="R36" i="22"/>
  <c r="L36" i="22"/>
  <c r="J36" i="22"/>
  <c r="I36" i="22"/>
  <c r="H36" i="22"/>
  <c r="G36" i="22"/>
  <c r="F36" i="22"/>
  <c r="E36" i="22"/>
  <c r="D36" i="22"/>
  <c r="C36" i="22"/>
  <c r="B36" i="22"/>
  <c r="A36" i="22"/>
  <c r="R35" i="22"/>
  <c r="L35" i="22"/>
  <c r="J35" i="22"/>
  <c r="I35" i="22"/>
  <c r="H35" i="22"/>
  <c r="G35" i="22"/>
  <c r="F35" i="22"/>
  <c r="E35" i="22"/>
  <c r="D35" i="22"/>
  <c r="C35" i="22"/>
  <c r="B35" i="22"/>
  <c r="A35" i="22"/>
  <c r="R34" i="22"/>
  <c r="L34" i="22"/>
  <c r="J34" i="22"/>
  <c r="I34" i="22"/>
  <c r="H34" i="22"/>
  <c r="G34" i="22"/>
  <c r="F34" i="22"/>
  <c r="E34" i="22"/>
  <c r="D34" i="22"/>
  <c r="C34" i="22"/>
  <c r="B34" i="22"/>
  <c r="A34" i="22"/>
  <c r="R33" i="22"/>
  <c r="L33" i="22"/>
  <c r="J33" i="22"/>
  <c r="I33" i="22"/>
  <c r="H33" i="22"/>
  <c r="G33" i="22"/>
  <c r="F33" i="22"/>
  <c r="E33" i="22"/>
  <c r="D33" i="22"/>
  <c r="C33" i="22"/>
  <c r="B33" i="22"/>
  <c r="A33" i="22"/>
  <c r="R32" i="22"/>
  <c r="L32" i="22"/>
  <c r="J32" i="22"/>
  <c r="I32" i="22"/>
  <c r="H32" i="22"/>
  <c r="G32" i="22"/>
  <c r="F32" i="22"/>
  <c r="E32" i="22"/>
  <c r="D32" i="22"/>
  <c r="C32" i="22"/>
  <c r="B32" i="22"/>
  <c r="A32" i="22"/>
  <c r="R31" i="22"/>
  <c r="L31" i="22"/>
  <c r="J31" i="22"/>
  <c r="I31" i="22"/>
  <c r="H31" i="22"/>
  <c r="G31" i="22"/>
  <c r="F31" i="22"/>
  <c r="E31" i="22"/>
  <c r="D31" i="22"/>
  <c r="C31" i="22"/>
  <c r="B31" i="22"/>
  <c r="A31" i="22"/>
  <c r="R30" i="22"/>
  <c r="L30" i="22"/>
  <c r="J30" i="22"/>
  <c r="I30" i="22"/>
  <c r="H30" i="22"/>
  <c r="G30" i="22"/>
  <c r="F30" i="22"/>
  <c r="E30" i="22"/>
  <c r="D30" i="22"/>
  <c r="C30" i="22"/>
  <c r="B30" i="22"/>
  <c r="A30" i="22"/>
  <c r="R29" i="22"/>
  <c r="L29" i="22"/>
  <c r="J29" i="22"/>
  <c r="I29" i="22"/>
  <c r="H29" i="22"/>
  <c r="G29" i="22"/>
  <c r="F29" i="22"/>
  <c r="E29" i="22"/>
  <c r="D29" i="22"/>
  <c r="C29" i="22"/>
  <c r="B29" i="22"/>
  <c r="A29" i="22"/>
  <c r="R28" i="22"/>
  <c r="L28" i="22"/>
  <c r="J28" i="22"/>
  <c r="I28" i="22"/>
  <c r="H28" i="22"/>
  <c r="G28" i="22"/>
  <c r="F28" i="22"/>
  <c r="E28" i="22"/>
  <c r="D28" i="22"/>
  <c r="C28" i="22"/>
  <c r="B28" i="22"/>
  <c r="A28" i="22"/>
  <c r="R27" i="22"/>
  <c r="L27" i="22"/>
  <c r="J27" i="22"/>
  <c r="I27" i="22"/>
  <c r="H27" i="22"/>
  <c r="G27" i="22"/>
  <c r="F27" i="22"/>
  <c r="E27" i="22"/>
  <c r="D27" i="22"/>
  <c r="C27" i="22"/>
  <c r="B27" i="22"/>
  <c r="A27" i="22"/>
  <c r="R26" i="22"/>
  <c r="L26" i="22"/>
  <c r="J26" i="22"/>
  <c r="I26" i="22"/>
  <c r="H26" i="22"/>
  <c r="G26" i="22"/>
  <c r="F26" i="22"/>
  <c r="E26" i="22"/>
  <c r="D26" i="22"/>
  <c r="C26" i="22"/>
  <c r="B26" i="22"/>
  <c r="A26" i="22"/>
  <c r="R25" i="22"/>
  <c r="L25" i="22"/>
  <c r="J25" i="22"/>
  <c r="I25" i="22"/>
  <c r="H25" i="22"/>
  <c r="G25" i="22"/>
  <c r="F25" i="22"/>
  <c r="E25" i="22"/>
  <c r="D25" i="22"/>
  <c r="C25" i="22"/>
  <c r="B25" i="22"/>
  <c r="A25" i="22"/>
  <c r="R24" i="22"/>
  <c r="L24" i="22"/>
  <c r="J24" i="22"/>
  <c r="I24" i="22"/>
  <c r="H24" i="22"/>
  <c r="G24" i="22"/>
  <c r="F24" i="22"/>
  <c r="E24" i="22"/>
  <c r="D24" i="22"/>
  <c r="C24" i="22"/>
  <c r="B24" i="22"/>
  <c r="A24" i="22"/>
  <c r="R23" i="22"/>
  <c r="L23" i="22"/>
  <c r="J23" i="22"/>
  <c r="I23" i="22"/>
  <c r="H23" i="22"/>
  <c r="G23" i="22"/>
  <c r="F23" i="22"/>
  <c r="E23" i="22"/>
  <c r="D23" i="22"/>
  <c r="C23" i="22"/>
  <c r="B23" i="22"/>
  <c r="A23" i="22"/>
  <c r="R22" i="22"/>
  <c r="L22" i="22"/>
  <c r="J22" i="22"/>
  <c r="I22" i="22"/>
  <c r="H22" i="22"/>
  <c r="G22" i="22"/>
  <c r="F22" i="22"/>
  <c r="E22" i="22"/>
  <c r="D22" i="22"/>
  <c r="C22" i="22"/>
  <c r="B22" i="22"/>
  <c r="A22" i="22"/>
  <c r="R21" i="22"/>
  <c r="L21" i="22"/>
  <c r="J21" i="22"/>
  <c r="I21" i="22"/>
  <c r="H21" i="22"/>
  <c r="G21" i="22"/>
  <c r="F21" i="22"/>
  <c r="E21" i="22"/>
  <c r="D21" i="22"/>
  <c r="C21" i="22"/>
  <c r="B21" i="22"/>
  <c r="A21" i="22"/>
  <c r="R20" i="22"/>
  <c r="L20" i="22"/>
  <c r="J20" i="22"/>
  <c r="I20" i="22"/>
  <c r="H20" i="22"/>
  <c r="G20" i="22"/>
  <c r="F20" i="22"/>
  <c r="E20" i="22"/>
  <c r="D20" i="22"/>
  <c r="C20" i="22"/>
  <c r="B20" i="22"/>
  <c r="A20" i="22"/>
  <c r="R19" i="22"/>
  <c r="L19" i="22"/>
  <c r="J19" i="22"/>
  <c r="I19" i="22"/>
  <c r="H19" i="22"/>
  <c r="G19" i="22"/>
  <c r="F19" i="22"/>
  <c r="E19" i="22"/>
  <c r="D19" i="22"/>
  <c r="C19" i="22"/>
  <c r="B19" i="22"/>
  <c r="A19" i="22"/>
  <c r="R18" i="22"/>
  <c r="L18" i="22"/>
  <c r="J18" i="22"/>
  <c r="I18" i="22"/>
  <c r="H18" i="22"/>
  <c r="G18" i="22"/>
  <c r="F18" i="22"/>
  <c r="E18" i="22"/>
  <c r="D18" i="22"/>
  <c r="C18" i="22"/>
  <c r="B18" i="22"/>
  <c r="A18" i="22"/>
  <c r="R17" i="22"/>
  <c r="L17" i="22"/>
  <c r="J17" i="22"/>
  <c r="I17" i="22"/>
  <c r="H17" i="22"/>
  <c r="G17" i="22"/>
  <c r="F17" i="22"/>
  <c r="E17" i="22"/>
  <c r="D17" i="22"/>
  <c r="C17" i="22"/>
  <c r="B17" i="22"/>
  <c r="A17" i="22"/>
  <c r="R16" i="22"/>
  <c r="L16" i="22"/>
  <c r="J16" i="22"/>
  <c r="I16" i="22"/>
  <c r="H16" i="22"/>
  <c r="G16" i="22"/>
  <c r="F16" i="22"/>
  <c r="E16" i="22"/>
  <c r="D16" i="22"/>
  <c r="C16" i="22"/>
  <c r="B16" i="22"/>
  <c r="A16" i="22"/>
  <c r="R15" i="22"/>
  <c r="L15" i="22"/>
  <c r="J15" i="22"/>
  <c r="I15" i="22"/>
  <c r="H15" i="22"/>
  <c r="G15" i="22"/>
  <c r="F15" i="22"/>
  <c r="E15" i="22"/>
  <c r="D15" i="22"/>
  <c r="C15" i="22"/>
  <c r="B15" i="22"/>
  <c r="A15" i="22"/>
  <c r="R14" i="22"/>
  <c r="L14" i="22"/>
  <c r="J14" i="22"/>
  <c r="I14" i="22"/>
  <c r="H14" i="22"/>
  <c r="G14" i="22"/>
  <c r="F14" i="22"/>
  <c r="E14" i="22"/>
  <c r="D14" i="22"/>
  <c r="C14" i="22"/>
  <c r="B14" i="22"/>
  <c r="A14" i="22"/>
  <c r="R13" i="22"/>
  <c r="L13" i="22"/>
  <c r="J13" i="22"/>
  <c r="I13" i="22"/>
  <c r="H13" i="22"/>
  <c r="G13" i="22"/>
  <c r="F13" i="22"/>
  <c r="E13" i="22"/>
  <c r="D13" i="22"/>
  <c r="C13" i="22"/>
  <c r="B13" i="22"/>
  <c r="A13" i="22"/>
  <c r="R12" i="22"/>
  <c r="L12" i="22"/>
  <c r="J12" i="22"/>
  <c r="I12" i="22"/>
  <c r="H12" i="22"/>
  <c r="G12" i="22"/>
  <c r="F12" i="22"/>
  <c r="E12" i="22"/>
  <c r="D12" i="22"/>
  <c r="C12" i="22"/>
  <c r="B12" i="22"/>
  <c r="A12" i="22"/>
  <c r="R11" i="22"/>
  <c r="L11" i="22"/>
  <c r="J11" i="22"/>
  <c r="I11" i="22"/>
  <c r="H11" i="22"/>
  <c r="G11" i="22"/>
  <c r="F11" i="22"/>
  <c r="E11" i="22"/>
  <c r="D11" i="22"/>
  <c r="C11" i="22"/>
  <c r="B11" i="22"/>
  <c r="A11" i="22"/>
  <c r="R10" i="22"/>
  <c r="L10" i="22"/>
  <c r="J10" i="22"/>
  <c r="I10" i="22"/>
  <c r="H10" i="22"/>
  <c r="G10" i="22"/>
  <c r="F10" i="22"/>
  <c r="E10" i="22"/>
  <c r="D10" i="22"/>
  <c r="C10" i="22"/>
  <c r="B10" i="22"/>
  <c r="A10" i="22"/>
  <c r="R9" i="22"/>
  <c r="L9" i="22"/>
  <c r="J9" i="22"/>
  <c r="I9" i="22"/>
  <c r="H9" i="22"/>
  <c r="G9" i="22"/>
  <c r="F9" i="22"/>
  <c r="E9" i="22"/>
  <c r="D9" i="22"/>
  <c r="C9" i="22"/>
  <c r="B9" i="22"/>
  <c r="A9" i="22"/>
  <c r="R8" i="22"/>
  <c r="L8" i="22"/>
  <c r="J8" i="22"/>
  <c r="I8" i="22"/>
  <c r="H8" i="22"/>
  <c r="G8" i="22"/>
  <c r="F8" i="22"/>
  <c r="E8" i="22"/>
  <c r="D8" i="22"/>
  <c r="C8" i="22"/>
  <c r="B8" i="22"/>
  <c r="A8" i="22"/>
  <c r="R7" i="22"/>
  <c r="L7" i="22"/>
  <c r="J7" i="22"/>
  <c r="I7" i="22"/>
  <c r="H7" i="22"/>
  <c r="G7" i="22"/>
  <c r="F7" i="22"/>
  <c r="E7" i="22"/>
  <c r="D7" i="22"/>
  <c r="C7" i="22"/>
  <c r="B7" i="22"/>
  <c r="A7" i="22"/>
  <c r="R6" i="22"/>
  <c r="L6" i="22"/>
  <c r="J6" i="22"/>
  <c r="I6" i="22"/>
  <c r="H6" i="22"/>
  <c r="G6" i="22"/>
  <c r="F6" i="22"/>
  <c r="E6" i="22"/>
  <c r="D6" i="22"/>
  <c r="C6" i="22"/>
  <c r="B6" i="22"/>
  <c r="A6" i="22"/>
  <c r="R5" i="22"/>
  <c r="L5" i="22"/>
  <c r="J5" i="22"/>
  <c r="I5" i="22"/>
  <c r="H5" i="22"/>
  <c r="G5" i="22"/>
  <c r="F5" i="22"/>
  <c r="E5" i="22"/>
  <c r="D5" i="22"/>
  <c r="C5" i="22"/>
  <c r="B5" i="22"/>
  <c r="A5" i="22"/>
  <c r="R4" i="22"/>
  <c r="L4" i="22"/>
  <c r="J4" i="22"/>
  <c r="I4" i="22"/>
  <c r="H4" i="22"/>
  <c r="G4" i="22"/>
  <c r="F4" i="22"/>
  <c r="E4" i="22"/>
  <c r="D4" i="22"/>
  <c r="C4" i="22"/>
  <c r="B4" i="22"/>
  <c r="A4" i="22"/>
  <c r="R3" i="22"/>
  <c r="L3" i="22"/>
  <c r="J3" i="22"/>
  <c r="I3" i="22"/>
  <c r="H3" i="22"/>
  <c r="G3" i="22"/>
  <c r="F3" i="22"/>
  <c r="E3" i="22"/>
  <c r="D3" i="22"/>
  <c r="C3" i="22"/>
  <c r="B3" i="22"/>
  <c r="A3" i="22"/>
  <c r="R2" i="22"/>
  <c r="L2" i="22"/>
  <c r="J2" i="22"/>
  <c r="I2" i="22"/>
  <c r="H2" i="22"/>
  <c r="G2" i="22"/>
  <c r="F2" i="22"/>
  <c r="E2" i="22"/>
  <c r="D2" i="22"/>
  <c r="C2" i="22"/>
  <c r="B2" i="22"/>
  <c r="A2" i="22"/>
  <c r="R1" i="22"/>
  <c r="Q1" i="22"/>
  <c r="P1" i="22"/>
  <c r="O1" i="22"/>
  <c r="N1" i="22"/>
  <c r="M1" i="22"/>
  <c r="A31" i="23"/>
  <c r="A30" i="23"/>
  <c r="A3" i="23"/>
  <c r="A2" i="23"/>
  <c r="E34" i="37"/>
  <c r="C6" i="37"/>
  <c r="C5" i="37"/>
  <c r="C4" i="37"/>
  <c r="C3" i="37"/>
  <c r="C2" i="37"/>
  <c r="E42" i="14"/>
  <c r="E35" i="14"/>
  <c r="D13" i="14"/>
  <c r="D12" i="14"/>
  <c r="D9" i="14"/>
  <c r="K66" i="19"/>
  <c r="H66" i="19"/>
  <c r="K64" i="19"/>
  <c r="L62" i="19"/>
  <c r="K62" i="19"/>
  <c r="K60" i="19"/>
  <c r="K58" i="19"/>
  <c r="H58" i="19"/>
  <c r="K56" i="19"/>
  <c r="L54" i="19"/>
  <c r="K54" i="19"/>
  <c r="K52" i="19"/>
  <c r="K50" i="19"/>
  <c r="H50" i="19"/>
  <c r="K48" i="19"/>
  <c r="L46" i="19"/>
  <c r="K46" i="19"/>
  <c r="K44" i="19"/>
  <c r="K42" i="19"/>
  <c r="H42" i="19"/>
  <c r="K40" i="19"/>
  <c r="L38" i="19"/>
  <c r="K38" i="19"/>
  <c r="K36" i="19"/>
  <c r="K34" i="19"/>
  <c r="H34" i="19"/>
  <c r="K32" i="19"/>
  <c r="L30" i="19"/>
  <c r="K30" i="19"/>
  <c r="K28" i="19"/>
  <c r="K26" i="19"/>
  <c r="H26" i="19"/>
  <c r="M25" i="19"/>
  <c r="M66" i="19" s="1"/>
  <c r="L25" i="19"/>
  <c r="L65" i="19" s="1"/>
  <c r="K65" i="19"/>
  <c r="J25" i="19"/>
  <c r="J66" i="19" s="1"/>
  <c r="I25" i="19"/>
  <c r="I66" i="19" s="1"/>
  <c r="H25" i="19"/>
  <c r="H65" i="19" s="1"/>
  <c r="A3" i="19"/>
  <c r="A2" i="19"/>
  <c r="C13" i="32"/>
  <c r="C9" i="32"/>
  <c r="F16" i="34"/>
  <c r="C16" i="34"/>
  <c r="F15" i="34"/>
  <c r="C15" i="34"/>
  <c r="C13" i="34"/>
  <c r="C12" i="34"/>
  <c r="B12" i="34"/>
  <c r="C9" i="34"/>
  <c r="C12" i="28"/>
  <c r="C9" i="28"/>
  <c r="B9" i="28"/>
  <c r="V33" i="33"/>
  <c r="Q16" i="31" s="1"/>
  <c r="U33" i="33"/>
  <c r="P16" i="31" s="1"/>
  <c r="T33" i="33"/>
  <c r="O16" i="31" s="1"/>
  <c r="Q33" i="33"/>
  <c r="L16" i="31" s="1"/>
  <c r="K16" i="31"/>
  <c r="V32" i="33"/>
  <c r="Q15" i="31" s="1"/>
  <c r="U32" i="33"/>
  <c r="P15" i="31" s="1"/>
  <c r="T32" i="33"/>
  <c r="O15" i="31" s="1"/>
  <c r="Q32" i="33"/>
  <c r="L15" i="31" s="1"/>
  <c r="K15" i="31"/>
  <c r="V31" i="33"/>
  <c r="Q14" i="31" s="1"/>
  <c r="U31" i="33"/>
  <c r="P14" i="31" s="1"/>
  <c r="T31" i="33"/>
  <c r="O14" i="31" s="1"/>
  <c r="Q31" i="33"/>
  <c r="L14" i="31" s="1"/>
  <c r="K14" i="31"/>
  <c r="V30" i="33"/>
  <c r="Q13" i="31" s="1"/>
  <c r="U30" i="33"/>
  <c r="P13" i="31" s="1"/>
  <c r="T30" i="33"/>
  <c r="O13" i="31" s="1"/>
  <c r="Q30" i="33"/>
  <c r="L13" i="31" s="1"/>
  <c r="K13" i="31"/>
  <c r="V29" i="33"/>
  <c r="Q12" i="31" s="1"/>
  <c r="U29" i="33"/>
  <c r="P12" i="31" s="1"/>
  <c r="T29" i="33"/>
  <c r="O12" i="31" s="1"/>
  <c r="Q29" i="33"/>
  <c r="L12" i="31" s="1"/>
  <c r="K12" i="31"/>
  <c r="V28" i="33"/>
  <c r="Q11" i="31" s="1"/>
  <c r="U28" i="33"/>
  <c r="P11" i="31" s="1"/>
  <c r="T28" i="33"/>
  <c r="O11" i="31" s="1"/>
  <c r="Q28" i="33"/>
  <c r="L11" i="31" s="1"/>
  <c r="K11" i="31"/>
  <c r="V27" i="33"/>
  <c r="Q10" i="31" s="1"/>
  <c r="U27" i="33"/>
  <c r="P10" i="31" s="1"/>
  <c r="T27" i="33"/>
  <c r="O10" i="31" s="1"/>
  <c r="Q27" i="33"/>
  <c r="L10" i="31" s="1"/>
  <c r="K10" i="31"/>
  <c r="V26" i="33"/>
  <c r="W26" i="33" s="1"/>
  <c r="R9" i="31" s="1"/>
  <c r="U26" i="33"/>
  <c r="P9" i="31" s="1"/>
  <c r="T26" i="33"/>
  <c r="O9" i="31" s="1"/>
  <c r="Q26" i="33"/>
  <c r="L9" i="31" s="1"/>
  <c r="K9" i="31"/>
  <c r="V25" i="33"/>
  <c r="Q8" i="31" s="1"/>
  <c r="U25" i="33"/>
  <c r="P8" i="31" s="1"/>
  <c r="T25" i="33"/>
  <c r="O8" i="31" s="1"/>
  <c r="Q25" i="33"/>
  <c r="L8" i="31" s="1"/>
  <c r="K8" i="31"/>
  <c r="V24" i="33"/>
  <c r="Q7" i="31" s="1"/>
  <c r="U24" i="33"/>
  <c r="P7" i="31" s="1"/>
  <c r="T24" i="33"/>
  <c r="O7" i="31" s="1"/>
  <c r="Q24" i="33"/>
  <c r="L7" i="31" s="1"/>
  <c r="K7" i="31"/>
  <c r="V23" i="33"/>
  <c r="Q6" i="31" s="1"/>
  <c r="U23" i="33"/>
  <c r="P6" i="31" s="1"/>
  <c r="T23" i="33"/>
  <c r="O6" i="31" s="1"/>
  <c r="Q23" i="33"/>
  <c r="L6" i="31" s="1"/>
  <c r="K6" i="31"/>
  <c r="V22" i="33"/>
  <c r="Q5" i="31" s="1"/>
  <c r="U22" i="33"/>
  <c r="P5" i="31" s="1"/>
  <c r="T22" i="33"/>
  <c r="O5" i="31" s="1"/>
  <c r="Q22" i="33"/>
  <c r="L5" i="31" s="1"/>
  <c r="K5" i="31"/>
  <c r="V21" i="33"/>
  <c r="Q4" i="31" s="1"/>
  <c r="U21" i="33"/>
  <c r="P4" i="31" s="1"/>
  <c r="T21" i="33"/>
  <c r="O4" i="31" s="1"/>
  <c r="Q21" i="33"/>
  <c r="X21" i="33" s="1"/>
  <c r="S4" i="31" s="1"/>
  <c r="K4" i="31"/>
  <c r="V20" i="33"/>
  <c r="Q3" i="31" s="1"/>
  <c r="U20" i="33"/>
  <c r="P3" i="31" s="1"/>
  <c r="T20" i="33"/>
  <c r="O3" i="31" s="1"/>
  <c r="Q20" i="33"/>
  <c r="R20" i="33" s="1"/>
  <c r="M3" i="31" s="1"/>
  <c r="Q2" i="31"/>
  <c r="U19" i="33"/>
  <c r="P2" i="31" s="1"/>
  <c r="T19" i="33"/>
  <c r="O2" i="31" s="1"/>
  <c r="Q19" i="33"/>
  <c r="L2" i="31" s="1"/>
  <c r="D13" i="33"/>
  <c r="D12" i="33"/>
  <c r="D9" i="33"/>
  <c r="S364" i="21"/>
  <c r="P345" i="22" s="1"/>
  <c r="R364" i="21"/>
  <c r="O345" i="22" s="1"/>
  <c r="Q364" i="21"/>
  <c r="N345" i="22" s="1"/>
  <c r="P364" i="21"/>
  <c r="M345" i="22" s="1"/>
  <c r="N364" i="21"/>
  <c r="K345" i="22" s="1"/>
  <c r="S363" i="21"/>
  <c r="P344" i="22" s="1"/>
  <c r="R363" i="21"/>
  <c r="O344" i="22" s="1"/>
  <c r="Q363" i="21"/>
  <c r="N344" i="22" s="1"/>
  <c r="P363" i="21"/>
  <c r="M344" i="22" s="1"/>
  <c r="N363" i="21"/>
  <c r="K344" i="22" s="1"/>
  <c r="S362" i="21"/>
  <c r="P343" i="22" s="1"/>
  <c r="R362" i="21"/>
  <c r="O343" i="22" s="1"/>
  <c r="Q362" i="21"/>
  <c r="N343" i="22" s="1"/>
  <c r="P362" i="21"/>
  <c r="M343" i="22" s="1"/>
  <c r="N362" i="21"/>
  <c r="K343" i="22" s="1"/>
  <c r="S361" i="21"/>
  <c r="P342" i="22" s="1"/>
  <c r="R361" i="21"/>
  <c r="O342" i="22" s="1"/>
  <c r="Q361" i="21"/>
  <c r="N342" i="22" s="1"/>
  <c r="P361" i="21"/>
  <c r="M342" i="22" s="1"/>
  <c r="N361" i="21"/>
  <c r="K342" i="22" s="1"/>
  <c r="S360" i="21"/>
  <c r="P341" i="22" s="1"/>
  <c r="R360" i="21"/>
  <c r="O341" i="22" s="1"/>
  <c r="Q360" i="21"/>
  <c r="N341" i="22" s="1"/>
  <c r="P360" i="21"/>
  <c r="M341" i="22" s="1"/>
  <c r="N360" i="21"/>
  <c r="K341" i="22" s="1"/>
  <c r="S359" i="21"/>
  <c r="P340" i="22" s="1"/>
  <c r="R359" i="21"/>
  <c r="O340" i="22" s="1"/>
  <c r="Q359" i="21"/>
  <c r="N340" i="22" s="1"/>
  <c r="P359" i="21"/>
  <c r="M340" i="22" s="1"/>
  <c r="N359" i="21"/>
  <c r="K340" i="22" s="1"/>
  <c r="S358" i="21"/>
  <c r="P339" i="22" s="1"/>
  <c r="R358" i="21"/>
  <c r="O339" i="22" s="1"/>
  <c r="Q358" i="21"/>
  <c r="N339" i="22" s="1"/>
  <c r="P358" i="21"/>
  <c r="M339" i="22" s="1"/>
  <c r="N358" i="21"/>
  <c r="K339" i="22" s="1"/>
  <c r="S357" i="21"/>
  <c r="P338" i="22" s="1"/>
  <c r="R357" i="21"/>
  <c r="O338" i="22" s="1"/>
  <c r="Q357" i="21"/>
  <c r="N338" i="22" s="1"/>
  <c r="P357" i="21"/>
  <c r="M338" i="22" s="1"/>
  <c r="N357" i="21"/>
  <c r="K338" i="22" s="1"/>
  <c r="S356" i="21"/>
  <c r="P337" i="22" s="1"/>
  <c r="R356" i="21"/>
  <c r="O337" i="22" s="1"/>
  <c r="Q356" i="21"/>
  <c r="N337" i="22" s="1"/>
  <c r="P356" i="21"/>
  <c r="M337" i="22" s="1"/>
  <c r="N356" i="21"/>
  <c r="K337" i="22" s="1"/>
  <c r="S355" i="21"/>
  <c r="P336" i="22" s="1"/>
  <c r="R355" i="21"/>
  <c r="O336" i="22" s="1"/>
  <c r="Q355" i="21"/>
  <c r="N336" i="22" s="1"/>
  <c r="P355" i="21"/>
  <c r="M336" i="22" s="1"/>
  <c r="N355" i="21"/>
  <c r="K336" i="22" s="1"/>
  <c r="S354" i="21"/>
  <c r="P335" i="22" s="1"/>
  <c r="R354" i="21"/>
  <c r="O335" i="22" s="1"/>
  <c r="Q354" i="21"/>
  <c r="N335" i="22" s="1"/>
  <c r="P354" i="21"/>
  <c r="M335" i="22" s="1"/>
  <c r="N354" i="21"/>
  <c r="K335" i="22" s="1"/>
  <c r="S353" i="21"/>
  <c r="P334" i="22" s="1"/>
  <c r="R353" i="21"/>
  <c r="O334" i="22" s="1"/>
  <c r="Q353" i="21"/>
  <c r="N334" i="22" s="1"/>
  <c r="P353" i="21"/>
  <c r="M334" i="22" s="1"/>
  <c r="N353" i="21"/>
  <c r="K334" i="22" s="1"/>
  <c r="S352" i="21"/>
  <c r="P333" i="22" s="1"/>
  <c r="R352" i="21"/>
  <c r="O333" i="22" s="1"/>
  <c r="Q352" i="21"/>
  <c r="N333" i="22" s="1"/>
  <c r="P352" i="21"/>
  <c r="M333" i="22" s="1"/>
  <c r="N352" i="21"/>
  <c r="K333" i="22" s="1"/>
  <c r="S351" i="21"/>
  <c r="P332" i="22" s="1"/>
  <c r="R351" i="21"/>
  <c r="O332" i="22" s="1"/>
  <c r="Q351" i="21"/>
  <c r="N332" i="22" s="1"/>
  <c r="P351" i="21"/>
  <c r="M332" i="22" s="1"/>
  <c r="N351" i="21"/>
  <c r="K332" i="22" s="1"/>
  <c r="S350" i="21"/>
  <c r="P331" i="22" s="1"/>
  <c r="R350" i="21"/>
  <c r="O331" i="22" s="1"/>
  <c r="Q350" i="21"/>
  <c r="N331" i="22" s="1"/>
  <c r="P350" i="21"/>
  <c r="M331" i="22" s="1"/>
  <c r="N350" i="21"/>
  <c r="K331" i="22" s="1"/>
  <c r="S349" i="21"/>
  <c r="P330" i="22" s="1"/>
  <c r="R349" i="21"/>
  <c r="O330" i="22" s="1"/>
  <c r="Q349" i="21"/>
  <c r="N330" i="22" s="1"/>
  <c r="P349" i="21"/>
  <c r="M330" i="22" s="1"/>
  <c r="N349" i="21"/>
  <c r="K330" i="22" s="1"/>
  <c r="S348" i="21"/>
  <c r="P329" i="22" s="1"/>
  <c r="R348" i="21"/>
  <c r="O329" i="22" s="1"/>
  <c r="Q348" i="21"/>
  <c r="N329" i="22" s="1"/>
  <c r="P348" i="21"/>
  <c r="M329" i="22" s="1"/>
  <c r="N348" i="21"/>
  <c r="K329" i="22" s="1"/>
  <c r="S347" i="21"/>
  <c r="P328" i="22" s="1"/>
  <c r="R347" i="21"/>
  <c r="O328" i="22" s="1"/>
  <c r="Q347" i="21"/>
  <c r="N328" i="22" s="1"/>
  <c r="P347" i="21"/>
  <c r="M328" i="22" s="1"/>
  <c r="N347" i="21"/>
  <c r="K328" i="22" s="1"/>
  <c r="S346" i="21"/>
  <c r="P327" i="22" s="1"/>
  <c r="R346" i="21"/>
  <c r="O327" i="22" s="1"/>
  <c r="Q346" i="21"/>
  <c r="N327" i="22" s="1"/>
  <c r="P346" i="21"/>
  <c r="M327" i="22" s="1"/>
  <c r="N346" i="21"/>
  <c r="K327" i="22" s="1"/>
  <c r="S345" i="21"/>
  <c r="P326" i="22" s="1"/>
  <c r="R345" i="21"/>
  <c r="O326" i="22" s="1"/>
  <c r="Q345" i="21"/>
  <c r="N326" i="22" s="1"/>
  <c r="P345" i="21"/>
  <c r="M326" i="22" s="1"/>
  <c r="N345" i="21"/>
  <c r="K326" i="22" s="1"/>
  <c r="S344" i="21"/>
  <c r="P325" i="22" s="1"/>
  <c r="R344" i="21"/>
  <c r="O325" i="22" s="1"/>
  <c r="Q344" i="21"/>
  <c r="N325" i="22" s="1"/>
  <c r="P344" i="21"/>
  <c r="M325" i="22" s="1"/>
  <c r="N344" i="21"/>
  <c r="K325" i="22" s="1"/>
  <c r="S343" i="21"/>
  <c r="P324" i="22" s="1"/>
  <c r="R343" i="21"/>
  <c r="O324" i="22" s="1"/>
  <c r="Q343" i="21"/>
  <c r="N324" i="22" s="1"/>
  <c r="P343" i="21"/>
  <c r="M324" i="22" s="1"/>
  <c r="N343" i="21"/>
  <c r="K324" i="22" s="1"/>
  <c r="S342" i="21"/>
  <c r="P323" i="22" s="1"/>
  <c r="R342" i="21"/>
  <c r="O323" i="22" s="1"/>
  <c r="Q342" i="21"/>
  <c r="N323" i="22" s="1"/>
  <c r="P342" i="21"/>
  <c r="M323" i="22" s="1"/>
  <c r="N342" i="21"/>
  <c r="K323" i="22" s="1"/>
  <c r="S341" i="21"/>
  <c r="P322" i="22" s="1"/>
  <c r="R341" i="21"/>
  <c r="O322" i="22" s="1"/>
  <c r="Q341" i="21"/>
  <c r="N322" i="22" s="1"/>
  <c r="P341" i="21"/>
  <c r="M322" i="22" s="1"/>
  <c r="N341" i="21"/>
  <c r="K322" i="22" s="1"/>
  <c r="S340" i="21"/>
  <c r="P321" i="22" s="1"/>
  <c r="R340" i="21"/>
  <c r="O321" i="22" s="1"/>
  <c r="Q340" i="21"/>
  <c r="N321" i="22" s="1"/>
  <c r="P340" i="21"/>
  <c r="M321" i="22" s="1"/>
  <c r="N340" i="21"/>
  <c r="K321" i="22" s="1"/>
  <c r="S339" i="21"/>
  <c r="P320" i="22" s="1"/>
  <c r="R339" i="21"/>
  <c r="O320" i="22" s="1"/>
  <c r="Q339" i="21"/>
  <c r="N320" i="22" s="1"/>
  <c r="P339" i="21"/>
  <c r="M320" i="22" s="1"/>
  <c r="N339" i="21"/>
  <c r="K320" i="22" s="1"/>
  <c r="S338" i="21"/>
  <c r="P319" i="22" s="1"/>
  <c r="R338" i="21"/>
  <c r="O319" i="22" s="1"/>
  <c r="Q338" i="21"/>
  <c r="N319" i="22" s="1"/>
  <c r="P338" i="21"/>
  <c r="M319" i="22" s="1"/>
  <c r="N338" i="21"/>
  <c r="K319" i="22" s="1"/>
  <c r="S337" i="21"/>
  <c r="P318" i="22" s="1"/>
  <c r="R337" i="21"/>
  <c r="O318" i="22" s="1"/>
  <c r="Q337" i="21"/>
  <c r="N318" i="22" s="1"/>
  <c r="P337" i="21"/>
  <c r="M318" i="22" s="1"/>
  <c r="N337" i="21"/>
  <c r="K318" i="22" s="1"/>
  <c r="S336" i="21"/>
  <c r="P317" i="22" s="1"/>
  <c r="R336" i="21"/>
  <c r="O317" i="22" s="1"/>
  <c r="Q336" i="21"/>
  <c r="N317" i="22" s="1"/>
  <c r="P336" i="21"/>
  <c r="M317" i="22" s="1"/>
  <c r="N336" i="21"/>
  <c r="K317" i="22" s="1"/>
  <c r="S335" i="21"/>
  <c r="P316" i="22" s="1"/>
  <c r="R335" i="21"/>
  <c r="O316" i="22" s="1"/>
  <c r="Q335" i="21"/>
  <c r="N316" i="22" s="1"/>
  <c r="P335" i="21"/>
  <c r="M316" i="22" s="1"/>
  <c r="N335" i="21"/>
  <c r="K316" i="22" s="1"/>
  <c r="S334" i="21"/>
  <c r="P315" i="22" s="1"/>
  <c r="R334" i="21"/>
  <c r="O315" i="22" s="1"/>
  <c r="Q334" i="21"/>
  <c r="N315" i="22" s="1"/>
  <c r="P334" i="21"/>
  <c r="M315" i="22" s="1"/>
  <c r="N334" i="21"/>
  <c r="K315" i="22" s="1"/>
  <c r="S333" i="21"/>
  <c r="P314" i="22" s="1"/>
  <c r="R333" i="21"/>
  <c r="O314" i="22" s="1"/>
  <c r="Q333" i="21"/>
  <c r="N314" i="22" s="1"/>
  <c r="P333" i="21"/>
  <c r="M314" i="22" s="1"/>
  <c r="N333" i="21"/>
  <c r="K314" i="22" s="1"/>
  <c r="S332" i="21"/>
  <c r="P313" i="22" s="1"/>
  <c r="R332" i="21"/>
  <c r="O313" i="22" s="1"/>
  <c r="Q332" i="21"/>
  <c r="N313" i="22" s="1"/>
  <c r="P332" i="21"/>
  <c r="M313" i="22" s="1"/>
  <c r="N332" i="21"/>
  <c r="K313" i="22" s="1"/>
  <c r="S331" i="21"/>
  <c r="P312" i="22" s="1"/>
  <c r="R331" i="21"/>
  <c r="O312" i="22" s="1"/>
  <c r="Q331" i="21"/>
  <c r="N312" i="22" s="1"/>
  <c r="P331" i="21"/>
  <c r="M312" i="22" s="1"/>
  <c r="N331" i="21"/>
  <c r="K312" i="22" s="1"/>
  <c r="S330" i="21"/>
  <c r="P311" i="22" s="1"/>
  <c r="R330" i="21"/>
  <c r="O311" i="22" s="1"/>
  <c r="Q330" i="21"/>
  <c r="N311" i="22" s="1"/>
  <c r="P330" i="21"/>
  <c r="M311" i="22" s="1"/>
  <c r="N330" i="21"/>
  <c r="K311" i="22" s="1"/>
  <c r="S329" i="21"/>
  <c r="P310" i="22" s="1"/>
  <c r="R329" i="21"/>
  <c r="O310" i="22" s="1"/>
  <c r="Q329" i="21"/>
  <c r="N310" i="22" s="1"/>
  <c r="P329" i="21"/>
  <c r="M310" i="22" s="1"/>
  <c r="N329" i="21"/>
  <c r="K310" i="22" s="1"/>
  <c r="S328" i="21"/>
  <c r="P309" i="22" s="1"/>
  <c r="R328" i="21"/>
  <c r="O309" i="22" s="1"/>
  <c r="Q328" i="21"/>
  <c r="N309" i="22" s="1"/>
  <c r="P328" i="21"/>
  <c r="M309" i="22" s="1"/>
  <c r="N328" i="21"/>
  <c r="K309" i="22" s="1"/>
  <c r="S327" i="21"/>
  <c r="P308" i="22" s="1"/>
  <c r="R327" i="21"/>
  <c r="O308" i="22" s="1"/>
  <c r="Q327" i="21"/>
  <c r="N308" i="22" s="1"/>
  <c r="P327" i="21"/>
  <c r="M308" i="22" s="1"/>
  <c r="N327" i="21"/>
  <c r="K308" i="22" s="1"/>
  <c r="S326" i="21"/>
  <c r="P307" i="22" s="1"/>
  <c r="R326" i="21"/>
  <c r="O307" i="22" s="1"/>
  <c r="Q326" i="21"/>
  <c r="N307" i="22" s="1"/>
  <c r="P326" i="21"/>
  <c r="M307" i="22" s="1"/>
  <c r="N326" i="21"/>
  <c r="K307" i="22" s="1"/>
  <c r="S325" i="21"/>
  <c r="P306" i="22" s="1"/>
  <c r="R325" i="21"/>
  <c r="O306" i="22" s="1"/>
  <c r="Q325" i="21"/>
  <c r="N306" i="22" s="1"/>
  <c r="P325" i="21"/>
  <c r="M306" i="22" s="1"/>
  <c r="N325" i="21"/>
  <c r="K306" i="22" s="1"/>
  <c r="S324" i="21"/>
  <c r="P305" i="22" s="1"/>
  <c r="R324" i="21"/>
  <c r="O305" i="22" s="1"/>
  <c r="Q324" i="21"/>
  <c r="N305" i="22" s="1"/>
  <c r="P324" i="21"/>
  <c r="M305" i="22" s="1"/>
  <c r="N324" i="21"/>
  <c r="K305" i="22" s="1"/>
  <c r="S323" i="21"/>
  <c r="P304" i="22" s="1"/>
  <c r="R323" i="21"/>
  <c r="O304" i="22" s="1"/>
  <c r="Q323" i="21"/>
  <c r="N304" i="22" s="1"/>
  <c r="P323" i="21"/>
  <c r="M304" i="22" s="1"/>
  <c r="N323" i="21"/>
  <c r="K304" i="22" s="1"/>
  <c r="S322" i="21"/>
  <c r="P303" i="22" s="1"/>
  <c r="R322" i="21"/>
  <c r="O303" i="22" s="1"/>
  <c r="Q322" i="21"/>
  <c r="N303" i="22" s="1"/>
  <c r="P322" i="21"/>
  <c r="M303" i="22" s="1"/>
  <c r="N322" i="21"/>
  <c r="K303" i="22" s="1"/>
  <c r="S321" i="21"/>
  <c r="P302" i="22" s="1"/>
  <c r="R321" i="21"/>
  <c r="O302" i="22" s="1"/>
  <c r="Q321" i="21"/>
  <c r="N302" i="22" s="1"/>
  <c r="P321" i="21"/>
  <c r="M302" i="22" s="1"/>
  <c r="N321" i="21"/>
  <c r="K302" i="22" s="1"/>
  <c r="S320" i="21"/>
  <c r="P301" i="22" s="1"/>
  <c r="R320" i="21"/>
  <c r="O301" i="22" s="1"/>
  <c r="Q320" i="21"/>
  <c r="N301" i="22" s="1"/>
  <c r="P320" i="21"/>
  <c r="M301" i="22" s="1"/>
  <c r="N320" i="21"/>
  <c r="K301" i="22" s="1"/>
  <c r="S319" i="21"/>
  <c r="P300" i="22" s="1"/>
  <c r="R319" i="21"/>
  <c r="O300" i="22" s="1"/>
  <c r="Q319" i="21"/>
  <c r="N300" i="22" s="1"/>
  <c r="P319" i="21"/>
  <c r="M300" i="22" s="1"/>
  <c r="N319" i="21"/>
  <c r="K300" i="22" s="1"/>
  <c r="S318" i="21"/>
  <c r="P299" i="22" s="1"/>
  <c r="R318" i="21"/>
  <c r="O299" i="22" s="1"/>
  <c r="Q318" i="21"/>
  <c r="N299" i="22" s="1"/>
  <c r="P318" i="21"/>
  <c r="M299" i="22" s="1"/>
  <c r="N318" i="21"/>
  <c r="K299" i="22" s="1"/>
  <c r="S317" i="21"/>
  <c r="P298" i="22" s="1"/>
  <c r="R317" i="21"/>
  <c r="O298" i="22" s="1"/>
  <c r="Q317" i="21"/>
  <c r="N298" i="22" s="1"/>
  <c r="P317" i="21"/>
  <c r="M298" i="22" s="1"/>
  <c r="N317" i="21"/>
  <c r="K298" i="22" s="1"/>
  <c r="S316" i="21"/>
  <c r="R316" i="21"/>
  <c r="O297" i="22" s="1"/>
  <c r="Q316" i="21"/>
  <c r="N297" i="22" s="1"/>
  <c r="P316" i="21"/>
  <c r="M297" i="22" s="1"/>
  <c r="N316" i="21"/>
  <c r="K297" i="22" s="1"/>
  <c r="S315" i="21"/>
  <c r="R315" i="21"/>
  <c r="O296" i="22" s="1"/>
  <c r="Q315" i="21"/>
  <c r="N296" i="22" s="1"/>
  <c r="P315" i="21"/>
  <c r="M296" i="22" s="1"/>
  <c r="N315" i="21"/>
  <c r="K296" i="22" s="1"/>
  <c r="S314" i="21"/>
  <c r="R314" i="21"/>
  <c r="O295" i="22" s="1"/>
  <c r="Q314" i="21"/>
  <c r="N295" i="22" s="1"/>
  <c r="P314" i="21"/>
  <c r="M295" i="22" s="1"/>
  <c r="N314" i="21"/>
  <c r="K295" i="22" s="1"/>
  <c r="S313" i="21"/>
  <c r="R313" i="21"/>
  <c r="O294" i="22" s="1"/>
  <c r="Q313" i="21"/>
  <c r="N294" i="22" s="1"/>
  <c r="P313" i="21"/>
  <c r="M294" i="22" s="1"/>
  <c r="N313" i="21"/>
  <c r="K294" i="22" s="1"/>
  <c r="S312" i="21"/>
  <c r="R312" i="21"/>
  <c r="O293" i="22" s="1"/>
  <c r="Q312" i="21"/>
  <c r="N293" i="22" s="1"/>
  <c r="P312" i="21"/>
  <c r="M293" i="22" s="1"/>
  <c r="N312" i="21"/>
  <c r="K293" i="22" s="1"/>
  <c r="S311" i="21"/>
  <c r="R311" i="21"/>
  <c r="O292" i="22" s="1"/>
  <c r="Q311" i="21"/>
  <c r="N292" i="22" s="1"/>
  <c r="P311" i="21"/>
  <c r="M292" i="22" s="1"/>
  <c r="N311" i="21"/>
  <c r="K292" i="22" s="1"/>
  <c r="S310" i="21"/>
  <c r="R310" i="21"/>
  <c r="O291" i="22" s="1"/>
  <c r="Q310" i="21"/>
  <c r="N291" i="22" s="1"/>
  <c r="P310" i="21"/>
  <c r="M291" i="22" s="1"/>
  <c r="N310" i="21"/>
  <c r="K291" i="22" s="1"/>
  <c r="S309" i="21"/>
  <c r="R309" i="21"/>
  <c r="O290" i="22" s="1"/>
  <c r="Q309" i="21"/>
  <c r="N290" i="22" s="1"/>
  <c r="P309" i="21"/>
  <c r="M290" i="22" s="1"/>
  <c r="N309" i="21"/>
  <c r="K290" i="22" s="1"/>
  <c r="S308" i="21"/>
  <c r="R308" i="21"/>
  <c r="O289" i="22" s="1"/>
  <c r="Q308" i="21"/>
  <c r="N289" i="22" s="1"/>
  <c r="P308" i="21"/>
  <c r="M289" i="22" s="1"/>
  <c r="N308" i="21"/>
  <c r="K289" i="22" s="1"/>
  <c r="S307" i="21"/>
  <c r="R307" i="21"/>
  <c r="O288" i="22" s="1"/>
  <c r="Q307" i="21"/>
  <c r="N288" i="22" s="1"/>
  <c r="P307" i="21"/>
  <c r="M288" i="22" s="1"/>
  <c r="N307" i="21"/>
  <c r="K288" i="22" s="1"/>
  <c r="S306" i="21"/>
  <c r="R306" i="21"/>
  <c r="O287" i="22" s="1"/>
  <c r="Q306" i="21"/>
  <c r="N287" i="22" s="1"/>
  <c r="P306" i="21"/>
  <c r="M287" i="22" s="1"/>
  <c r="N306" i="21"/>
  <c r="K287" i="22" s="1"/>
  <c r="S305" i="21"/>
  <c r="R305" i="21"/>
  <c r="O286" i="22" s="1"/>
  <c r="Q305" i="21"/>
  <c r="N286" i="22" s="1"/>
  <c r="P305" i="21"/>
  <c r="M286" i="22" s="1"/>
  <c r="N305" i="21"/>
  <c r="K286" i="22" s="1"/>
  <c r="S304" i="21"/>
  <c r="R304" i="21"/>
  <c r="O285" i="22" s="1"/>
  <c r="Q304" i="21"/>
  <c r="N285" i="22" s="1"/>
  <c r="P304" i="21"/>
  <c r="M285" i="22" s="1"/>
  <c r="N304" i="21"/>
  <c r="K285" i="22" s="1"/>
  <c r="S303" i="21"/>
  <c r="R303" i="21"/>
  <c r="O284" i="22" s="1"/>
  <c r="Q303" i="21"/>
  <c r="N284" i="22" s="1"/>
  <c r="P303" i="21"/>
  <c r="M284" i="22" s="1"/>
  <c r="N303" i="21"/>
  <c r="K284" i="22" s="1"/>
  <c r="S302" i="21"/>
  <c r="R302" i="21"/>
  <c r="O283" i="22" s="1"/>
  <c r="Q302" i="21"/>
  <c r="N283" i="22" s="1"/>
  <c r="P302" i="21"/>
  <c r="M283" i="22" s="1"/>
  <c r="N302" i="21"/>
  <c r="K283" i="22" s="1"/>
  <c r="S301" i="21"/>
  <c r="R301" i="21"/>
  <c r="O282" i="22" s="1"/>
  <c r="Q301" i="21"/>
  <c r="N282" i="22" s="1"/>
  <c r="P301" i="21"/>
  <c r="M282" i="22" s="1"/>
  <c r="N301" i="21"/>
  <c r="K282" i="22" s="1"/>
  <c r="S300" i="21"/>
  <c r="R300" i="21"/>
  <c r="O281" i="22" s="1"/>
  <c r="Q300" i="21"/>
  <c r="N281" i="22" s="1"/>
  <c r="P300" i="21"/>
  <c r="M281" i="22" s="1"/>
  <c r="N300" i="21"/>
  <c r="K281" i="22" s="1"/>
  <c r="S299" i="21"/>
  <c r="R299" i="21"/>
  <c r="O280" i="22" s="1"/>
  <c r="Q299" i="21"/>
  <c r="N280" i="22" s="1"/>
  <c r="P299" i="21"/>
  <c r="M280" i="22" s="1"/>
  <c r="N299" i="21"/>
  <c r="K280" i="22" s="1"/>
  <c r="S298" i="21"/>
  <c r="R298" i="21"/>
  <c r="O279" i="22" s="1"/>
  <c r="Q298" i="21"/>
  <c r="N279" i="22" s="1"/>
  <c r="P298" i="21"/>
  <c r="M279" i="22" s="1"/>
  <c r="N298" i="21"/>
  <c r="K279" i="22" s="1"/>
  <c r="S297" i="21"/>
  <c r="R297" i="21"/>
  <c r="O278" i="22" s="1"/>
  <c r="Q297" i="21"/>
  <c r="N278" i="22" s="1"/>
  <c r="P297" i="21"/>
  <c r="M278" i="22" s="1"/>
  <c r="N297" i="21"/>
  <c r="K278" i="22" s="1"/>
  <c r="S296" i="21"/>
  <c r="R296" i="21"/>
  <c r="O277" i="22" s="1"/>
  <c r="Q296" i="21"/>
  <c r="N277" i="22" s="1"/>
  <c r="P296" i="21"/>
  <c r="M277" i="22" s="1"/>
  <c r="N296" i="21"/>
  <c r="K277" i="22" s="1"/>
  <c r="S295" i="21"/>
  <c r="R295" i="21"/>
  <c r="O276" i="22" s="1"/>
  <c r="Q295" i="21"/>
  <c r="N276" i="22" s="1"/>
  <c r="P295" i="21"/>
  <c r="M276" i="22" s="1"/>
  <c r="N295" i="21"/>
  <c r="K276" i="22" s="1"/>
  <c r="S294" i="21"/>
  <c r="R294" i="21"/>
  <c r="O275" i="22" s="1"/>
  <c r="Q294" i="21"/>
  <c r="N275" i="22" s="1"/>
  <c r="P294" i="21"/>
  <c r="M275" i="22" s="1"/>
  <c r="N294" i="21"/>
  <c r="K275" i="22" s="1"/>
  <c r="S293" i="21"/>
  <c r="R293" i="21"/>
  <c r="O274" i="22" s="1"/>
  <c r="Q293" i="21"/>
  <c r="N274" i="22" s="1"/>
  <c r="P293" i="21"/>
  <c r="M274" i="22" s="1"/>
  <c r="N293" i="21"/>
  <c r="K274" i="22" s="1"/>
  <c r="S292" i="21"/>
  <c r="R292" i="21"/>
  <c r="O273" i="22" s="1"/>
  <c r="Q292" i="21"/>
  <c r="N273" i="22" s="1"/>
  <c r="P292" i="21"/>
  <c r="M273" i="22" s="1"/>
  <c r="N292" i="21"/>
  <c r="K273" i="22" s="1"/>
  <c r="S291" i="21"/>
  <c r="R291" i="21"/>
  <c r="O272" i="22" s="1"/>
  <c r="Q291" i="21"/>
  <c r="N272" i="22" s="1"/>
  <c r="P291" i="21"/>
  <c r="M272" i="22" s="1"/>
  <c r="N291" i="21"/>
  <c r="K272" i="22" s="1"/>
  <c r="S290" i="21"/>
  <c r="R290" i="21"/>
  <c r="O271" i="22" s="1"/>
  <c r="Q290" i="21"/>
  <c r="N271" i="22" s="1"/>
  <c r="P290" i="21"/>
  <c r="M271" i="22" s="1"/>
  <c r="N290" i="21"/>
  <c r="K271" i="22" s="1"/>
  <c r="S289" i="21"/>
  <c r="R289" i="21"/>
  <c r="O270" i="22" s="1"/>
  <c r="Q289" i="21"/>
  <c r="N270" i="22" s="1"/>
  <c r="P289" i="21"/>
  <c r="M270" i="22" s="1"/>
  <c r="N289" i="21"/>
  <c r="K270" i="22" s="1"/>
  <c r="S288" i="21"/>
  <c r="R288" i="21"/>
  <c r="O269" i="22" s="1"/>
  <c r="Q288" i="21"/>
  <c r="N269" i="22" s="1"/>
  <c r="P288" i="21"/>
  <c r="M269" i="22" s="1"/>
  <c r="N288" i="21"/>
  <c r="K269" i="22" s="1"/>
  <c r="S287" i="21"/>
  <c r="R287" i="21"/>
  <c r="O268" i="22" s="1"/>
  <c r="Q287" i="21"/>
  <c r="N268" i="22" s="1"/>
  <c r="P287" i="21"/>
  <c r="M268" i="22" s="1"/>
  <c r="N287" i="21"/>
  <c r="K268" i="22" s="1"/>
  <c r="S286" i="21"/>
  <c r="R286" i="21"/>
  <c r="O267" i="22" s="1"/>
  <c r="Q286" i="21"/>
  <c r="N267" i="22" s="1"/>
  <c r="P286" i="21"/>
  <c r="M267" i="22" s="1"/>
  <c r="N286" i="21"/>
  <c r="K267" i="22" s="1"/>
  <c r="S285" i="21"/>
  <c r="R285" i="21"/>
  <c r="O266" i="22" s="1"/>
  <c r="Q285" i="21"/>
  <c r="N266" i="22" s="1"/>
  <c r="P285" i="21"/>
  <c r="M266" i="22" s="1"/>
  <c r="N285" i="21"/>
  <c r="K266" i="22" s="1"/>
  <c r="S284" i="21"/>
  <c r="R284" i="21"/>
  <c r="O265" i="22" s="1"/>
  <c r="Q284" i="21"/>
  <c r="N265" i="22" s="1"/>
  <c r="P284" i="21"/>
  <c r="M265" i="22" s="1"/>
  <c r="N284" i="21"/>
  <c r="K265" i="22" s="1"/>
  <c r="S283" i="21"/>
  <c r="R283" i="21"/>
  <c r="O264" i="22" s="1"/>
  <c r="Q283" i="21"/>
  <c r="N264" i="22" s="1"/>
  <c r="P283" i="21"/>
  <c r="M264" i="22" s="1"/>
  <c r="N283" i="21"/>
  <c r="K264" i="22" s="1"/>
  <c r="S282" i="21"/>
  <c r="R282" i="21"/>
  <c r="O263" i="22" s="1"/>
  <c r="Q282" i="21"/>
  <c r="N263" i="22" s="1"/>
  <c r="P282" i="21"/>
  <c r="M263" i="22" s="1"/>
  <c r="N282" i="21"/>
  <c r="K263" i="22" s="1"/>
  <c r="S281" i="21"/>
  <c r="R281" i="21"/>
  <c r="O262" i="22" s="1"/>
  <c r="Q281" i="21"/>
  <c r="N262" i="22" s="1"/>
  <c r="P281" i="21"/>
  <c r="M262" i="22" s="1"/>
  <c r="N281" i="21"/>
  <c r="K262" i="22" s="1"/>
  <c r="S280" i="21"/>
  <c r="R280" i="21"/>
  <c r="O261" i="22" s="1"/>
  <c r="Q280" i="21"/>
  <c r="N261" i="22" s="1"/>
  <c r="P280" i="21"/>
  <c r="M261" i="22" s="1"/>
  <c r="N280" i="21"/>
  <c r="K261" i="22" s="1"/>
  <c r="S279" i="21"/>
  <c r="R279" i="21"/>
  <c r="O260" i="22" s="1"/>
  <c r="Q279" i="21"/>
  <c r="N260" i="22" s="1"/>
  <c r="P279" i="21"/>
  <c r="M260" i="22" s="1"/>
  <c r="N279" i="21"/>
  <c r="K260" i="22" s="1"/>
  <c r="S278" i="21"/>
  <c r="R278" i="21"/>
  <c r="O259" i="22" s="1"/>
  <c r="Q278" i="21"/>
  <c r="N259" i="22" s="1"/>
  <c r="P278" i="21"/>
  <c r="M259" i="22" s="1"/>
  <c r="N278" i="21"/>
  <c r="K259" i="22" s="1"/>
  <c r="S277" i="21"/>
  <c r="R277" i="21"/>
  <c r="O258" i="22" s="1"/>
  <c r="Q277" i="21"/>
  <c r="N258" i="22" s="1"/>
  <c r="P277" i="21"/>
  <c r="M258" i="22" s="1"/>
  <c r="N277" i="21"/>
  <c r="K258" i="22" s="1"/>
  <c r="S276" i="21"/>
  <c r="R276" i="21"/>
  <c r="O257" i="22" s="1"/>
  <c r="Q276" i="21"/>
  <c r="N257" i="22" s="1"/>
  <c r="P276" i="21"/>
  <c r="M257" i="22" s="1"/>
  <c r="N276" i="21"/>
  <c r="K257" i="22" s="1"/>
  <c r="S275" i="21"/>
  <c r="R275" i="21"/>
  <c r="O256" i="22" s="1"/>
  <c r="Q275" i="21"/>
  <c r="N256" i="22" s="1"/>
  <c r="P275" i="21"/>
  <c r="M256" i="22" s="1"/>
  <c r="N275" i="21"/>
  <c r="K256" i="22" s="1"/>
  <c r="S274" i="21"/>
  <c r="R274" i="21"/>
  <c r="O255" i="22" s="1"/>
  <c r="Q274" i="21"/>
  <c r="N255" i="22" s="1"/>
  <c r="P274" i="21"/>
  <c r="M255" i="22" s="1"/>
  <c r="N274" i="21"/>
  <c r="K255" i="22" s="1"/>
  <c r="S273" i="21"/>
  <c r="R273" i="21"/>
  <c r="O254" i="22" s="1"/>
  <c r="Q273" i="21"/>
  <c r="N254" i="22" s="1"/>
  <c r="P273" i="21"/>
  <c r="M254" i="22" s="1"/>
  <c r="N273" i="21"/>
  <c r="K254" i="22" s="1"/>
  <c r="S272" i="21"/>
  <c r="R272" i="21"/>
  <c r="O253" i="22" s="1"/>
  <c r="Q272" i="21"/>
  <c r="N253" i="22" s="1"/>
  <c r="P272" i="21"/>
  <c r="M253" i="22" s="1"/>
  <c r="N272" i="21"/>
  <c r="K253" i="22" s="1"/>
  <c r="S271" i="21"/>
  <c r="R271" i="21"/>
  <c r="O252" i="22" s="1"/>
  <c r="Q271" i="21"/>
  <c r="N252" i="22" s="1"/>
  <c r="P271" i="21"/>
  <c r="M252" i="22" s="1"/>
  <c r="N271" i="21"/>
  <c r="K252" i="22" s="1"/>
  <c r="S270" i="21"/>
  <c r="R270" i="21"/>
  <c r="O251" i="22" s="1"/>
  <c r="Q270" i="21"/>
  <c r="N251" i="22" s="1"/>
  <c r="P270" i="21"/>
  <c r="M251" i="22" s="1"/>
  <c r="N270" i="21"/>
  <c r="K251" i="22" s="1"/>
  <c r="S269" i="21"/>
  <c r="R269" i="21"/>
  <c r="O250" i="22" s="1"/>
  <c r="Q269" i="21"/>
  <c r="N250" i="22" s="1"/>
  <c r="P269" i="21"/>
  <c r="M250" i="22" s="1"/>
  <c r="N269" i="21"/>
  <c r="K250" i="22" s="1"/>
  <c r="S268" i="21"/>
  <c r="R268" i="21"/>
  <c r="O249" i="22" s="1"/>
  <c r="Q268" i="21"/>
  <c r="N249" i="22" s="1"/>
  <c r="P268" i="21"/>
  <c r="M249" i="22" s="1"/>
  <c r="N268" i="21"/>
  <c r="K249" i="22" s="1"/>
  <c r="S267" i="21"/>
  <c r="R267" i="21"/>
  <c r="O248" i="22" s="1"/>
  <c r="Q267" i="21"/>
  <c r="N248" i="22" s="1"/>
  <c r="P267" i="21"/>
  <c r="M248" i="22" s="1"/>
  <c r="N267" i="21"/>
  <c r="K248" i="22" s="1"/>
  <c r="S266" i="21"/>
  <c r="R266" i="21"/>
  <c r="O247" i="22" s="1"/>
  <c r="Q266" i="21"/>
  <c r="N247" i="22" s="1"/>
  <c r="P266" i="21"/>
  <c r="M247" i="22" s="1"/>
  <c r="N266" i="21"/>
  <c r="K247" i="22" s="1"/>
  <c r="S265" i="21"/>
  <c r="R265" i="21"/>
  <c r="O246" i="22" s="1"/>
  <c r="Q265" i="21"/>
  <c r="N246" i="22" s="1"/>
  <c r="P265" i="21"/>
  <c r="M246" i="22" s="1"/>
  <c r="N265" i="21"/>
  <c r="K246" i="22" s="1"/>
  <c r="S264" i="21"/>
  <c r="R264" i="21"/>
  <c r="O245" i="22" s="1"/>
  <c r="Q264" i="21"/>
  <c r="N245" i="22" s="1"/>
  <c r="P264" i="21"/>
  <c r="M245" i="22" s="1"/>
  <c r="N264" i="21"/>
  <c r="K245" i="22" s="1"/>
  <c r="S263" i="21"/>
  <c r="R263" i="21"/>
  <c r="O244" i="22" s="1"/>
  <c r="Q263" i="21"/>
  <c r="N244" i="22" s="1"/>
  <c r="P263" i="21"/>
  <c r="M244" i="22" s="1"/>
  <c r="N263" i="21"/>
  <c r="K244" i="22" s="1"/>
  <c r="S262" i="21"/>
  <c r="R262" i="21"/>
  <c r="O243" i="22" s="1"/>
  <c r="Q262" i="21"/>
  <c r="N243" i="22" s="1"/>
  <c r="P262" i="21"/>
  <c r="M243" i="22" s="1"/>
  <c r="N262" i="21"/>
  <c r="K243" i="22" s="1"/>
  <c r="S261" i="21"/>
  <c r="R261" i="21"/>
  <c r="O242" i="22" s="1"/>
  <c r="Q261" i="21"/>
  <c r="N242" i="22" s="1"/>
  <c r="P261" i="21"/>
  <c r="M242" i="22" s="1"/>
  <c r="N261" i="21"/>
  <c r="K242" i="22" s="1"/>
  <c r="S260" i="21"/>
  <c r="R260" i="21"/>
  <c r="O241" i="22" s="1"/>
  <c r="Q260" i="21"/>
  <c r="N241" i="22" s="1"/>
  <c r="P260" i="21"/>
  <c r="M241" i="22" s="1"/>
  <c r="N260" i="21"/>
  <c r="K241" i="22" s="1"/>
  <c r="S259" i="21"/>
  <c r="R259" i="21"/>
  <c r="O240" i="22" s="1"/>
  <c r="Q259" i="21"/>
  <c r="N240" i="22" s="1"/>
  <c r="P259" i="21"/>
  <c r="M240" i="22" s="1"/>
  <c r="N259" i="21"/>
  <c r="K240" i="22" s="1"/>
  <c r="S258" i="21"/>
  <c r="R258" i="21"/>
  <c r="O239" i="22" s="1"/>
  <c r="Q258" i="21"/>
  <c r="N239" i="22" s="1"/>
  <c r="P258" i="21"/>
  <c r="M239" i="22" s="1"/>
  <c r="N258" i="21"/>
  <c r="K239" i="22" s="1"/>
  <c r="S257" i="21"/>
  <c r="R257" i="21"/>
  <c r="O238" i="22" s="1"/>
  <c r="Q257" i="21"/>
  <c r="N238" i="22" s="1"/>
  <c r="P257" i="21"/>
  <c r="M238" i="22" s="1"/>
  <c r="N257" i="21"/>
  <c r="K238" i="22" s="1"/>
  <c r="S256" i="21"/>
  <c r="R256" i="21"/>
  <c r="O237" i="22" s="1"/>
  <c r="Q256" i="21"/>
  <c r="N237" i="22" s="1"/>
  <c r="P256" i="21"/>
  <c r="M237" i="22" s="1"/>
  <c r="N256" i="21"/>
  <c r="K237" i="22" s="1"/>
  <c r="S255" i="21"/>
  <c r="R255" i="21"/>
  <c r="O236" i="22" s="1"/>
  <c r="Q255" i="21"/>
  <c r="N236" i="22" s="1"/>
  <c r="P255" i="21"/>
  <c r="M236" i="22" s="1"/>
  <c r="N255" i="21"/>
  <c r="K236" i="22" s="1"/>
  <c r="S254" i="21"/>
  <c r="R254" i="21"/>
  <c r="O235" i="22" s="1"/>
  <c r="Q254" i="21"/>
  <c r="N235" i="22" s="1"/>
  <c r="P254" i="21"/>
  <c r="M235" i="22" s="1"/>
  <c r="N254" i="21"/>
  <c r="K235" i="22" s="1"/>
  <c r="S253" i="21"/>
  <c r="R253" i="21"/>
  <c r="O234" i="22" s="1"/>
  <c r="Q253" i="21"/>
  <c r="N234" i="22" s="1"/>
  <c r="P253" i="21"/>
  <c r="M234" i="22" s="1"/>
  <c r="N253" i="21"/>
  <c r="K234" i="22" s="1"/>
  <c r="S252" i="21"/>
  <c r="R252" i="21"/>
  <c r="O233" i="22" s="1"/>
  <c r="Q252" i="21"/>
  <c r="N233" i="22" s="1"/>
  <c r="P252" i="21"/>
  <c r="M233" i="22" s="1"/>
  <c r="N252" i="21"/>
  <c r="K233" i="22" s="1"/>
  <c r="S251" i="21"/>
  <c r="R251" i="21"/>
  <c r="O232" i="22" s="1"/>
  <c r="Q251" i="21"/>
  <c r="N232" i="22" s="1"/>
  <c r="P251" i="21"/>
  <c r="M232" i="22" s="1"/>
  <c r="N251" i="21"/>
  <c r="K232" i="22" s="1"/>
  <c r="S250" i="21"/>
  <c r="R250" i="21"/>
  <c r="O231" i="22" s="1"/>
  <c r="Q250" i="21"/>
  <c r="N231" i="22" s="1"/>
  <c r="P250" i="21"/>
  <c r="M231" i="22" s="1"/>
  <c r="N250" i="21"/>
  <c r="K231" i="22" s="1"/>
  <c r="S249" i="21"/>
  <c r="R249" i="21"/>
  <c r="O230" i="22" s="1"/>
  <c r="Q249" i="21"/>
  <c r="N230" i="22" s="1"/>
  <c r="P249" i="21"/>
  <c r="M230" i="22" s="1"/>
  <c r="N249" i="21"/>
  <c r="K230" i="22" s="1"/>
  <c r="S248" i="21"/>
  <c r="R248" i="21"/>
  <c r="O229" i="22" s="1"/>
  <c r="Q248" i="21"/>
  <c r="N229" i="22" s="1"/>
  <c r="P248" i="21"/>
  <c r="M229" i="22" s="1"/>
  <c r="N248" i="21"/>
  <c r="K229" i="22" s="1"/>
  <c r="S247" i="21"/>
  <c r="R247" i="21"/>
  <c r="O228" i="22" s="1"/>
  <c r="Q247" i="21"/>
  <c r="N228" i="22" s="1"/>
  <c r="P247" i="21"/>
  <c r="M228" i="22" s="1"/>
  <c r="N247" i="21"/>
  <c r="K228" i="22" s="1"/>
  <c r="S246" i="21"/>
  <c r="R246" i="21"/>
  <c r="O227" i="22" s="1"/>
  <c r="Q246" i="21"/>
  <c r="N227" i="22" s="1"/>
  <c r="P246" i="21"/>
  <c r="M227" i="22" s="1"/>
  <c r="N246" i="21"/>
  <c r="K227" i="22" s="1"/>
  <c r="S245" i="21"/>
  <c r="R245" i="21"/>
  <c r="O226" i="22" s="1"/>
  <c r="Q245" i="21"/>
  <c r="N226" i="22" s="1"/>
  <c r="P245" i="21"/>
  <c r="M226" i="22" s="1"/>
  <c r="N245" i="21"/>
  <c r="K226" i="22" s="1"/>
  <c r="S244" i="21"/>
  <c r="R244" i="21"/>
  <c r="O225" i="22" s="1"/>
  <c r="Q244" i="21"/>
  <c r="N225" i="22" s="1"/>
  <c r="P244" i="21"/>
  <c r="M225" i="22" s="1"/>
  <c r="N244" i="21"/>
  <c r="K225" i="22" s="1"/>
  <c r="S243" i="21"/>
  <c r="R243" i="21"/>
  <c r="O224" i="22" s="1"/>
  <c r="Q243" i="21"/>
  <c r="N224" i="22" s="1"/>
  <c r="P243" i="21"/>
  <c r="M224" i="22" s="1"/>
  <c r="N243" i="21"/>
  <c r="K224" i="22" s="1"/>
  <c r="S242" i="21"/>
  <c r="R242" i="21"/>
  <c r="O223" i="22" s="1"/>
  <c r="Q242" i="21"/>
  <c r="N223" i="22" s="1"/>
  <c r="P242" i="21"/>
  <c r="M223" i="22" s="1"/>
  <c r="N242" i="21"/>
  <c r="K223" i="22" s="1"/>
  <c r="S241" i="21"/>
  <c r="R241" i="21"/>
  <c r="O222" i="22" s="1"/>
  <c r="Q241" i="21"/>
  <c r="N222" i="22" s="1"/>
  <c r="P241" i="21"/>
  <c r="M222" i="22" s="1"/>
  <c r="N241" i="21"/>
  <c r="K222" i="22" s="1"/>
  <c r="S240" i="21"/>
  <c r="R240" i="21"/>
  <c r="O221" i="22" s="1"/>
  <c r="Q240" i="21"/>
  <c r="N221" i="22" s="1"/>
  <c r="P240" i="21"/>
  <c r="M221" i="22" s="1"/>
  <c r="N240" i="21"/>
  <c r="K221" i="22" s="1"/>
  <c r="S239" i="21"/>
  <c r="R239" i="21"/>
  <c r="O220" i="22" s="1"/>
  <c r="Q239" i="21"/>
  <c r="N220" i="22" s="1"/>
  <c r="P239" i="21"/>
  <c r="M220" i="22" s="1"/>
  <c r="N239" i="21"/>
  <c r="K220" i="22" s="1"/>
  <c r="S238" i="21"/>
  <c r="R238" i="21"/>
  <c r="O219" i="22" s="1"/>
  <c r="Q238" i="21"/>
  <c r="N219" i="22" s="1"/>
  <c r="P238" i="21"/>
  <c r="M219" i="22" s="1"/>
  <c r="N238" i="21"/>
  <c r="K219" i="22" s="1"/>
  <c r="S237" i="21"/>
  <c r="R237" i="21"/>
  <c r="O218" i="22" s="1"/>
  <c r="Q237" i="21"/>
  <c r="N218" i="22" s="1"/>
  <c r="P237" i="21"/>
  <c r="M218" i="22" s="1"/>
  <c r="N237" i="21"/>
  <c r="K218" i="22" s="1"/>
  <c r="S236" i="21"/>
  <c r="R236" i="21"/>
  <c r="O217" i="22" s="1"/>
  <c r="Q236" i="21"/>
  <c r="N217" i="22" s="1"/>
  <c r="P236" i="21"/>
  <c r="M217" i="22" s="1"/>
  <c r="N236" i="21"/>
  <c r="K217" i="22" s="1"/>
  <c r="S235" i="21"/>
  <c r="R235" i="21"/>
  <c r="O216" i="22" s="1"/>
  <c r="Q235" i="21"/>
  <c r="N216" i="22" s="1"/>
  <c r="P235" i="21"/>
  <c r="M216" i="22" s="1"/>
  <c r="N235" i="21"/>
  <c r="K216" i="22" s="1"/>
  <c r="S234" i="21"/>
  <c r="R234" i="21"/>
  <c r="O215" i="22" s="1"/>
  <c r="Q234" i="21"/>
  <c r="N215" i="22" s="1"/>
  <c r="P234" i="21"/>
  <c r="M215" i="22" s="1"/>
  <c r="N234" i="21"/>
  <c r="K215" i="22" s="1"/>
  <c r="S233" i="21"/>
  <c r="R233" i="21"/>
  <c r="O214" i="22" s="1"/>
  <c r="Q233" i="21"/>
  <c r="N214" i="22" s="1"/>
  <c r="P233" i="21"/>
  <c r="M214" i="22" s="1"/>
  <c r="N233" i="21"/>
  <c r="K214" i="22" s="1"/>
  <c r="S232" i="21"/>
  <c r="R232" i="21"/>
  <c r="O213" i="22" s="1"/>
  <c r="Q232" i="21"/>
  <c r="N213" i="22" s="1"/>
  <c r="P232" i="21"/>
  <c r="M213" i="22" s="1"/>
  <c r="N232" i="21"/>
  <c r="K213" i="22" s="1"/>
  <c r="S231" i="21"/>
  <c r="R231" i="21"/>
  <c r="O212" i="22" s="1"/>
  <c r="Q231" i="21"/>
  <c r="N212" i="22" s="1"/>
  <c r="P231" i="21"/>
  <c r="M212" i="22" s="1"/>
  <c r="N231" i="21"/>
  <c r="K212" i="22" s="1"/>
  <c r="S230" i="21"/>
  <c r="R230" i="21"/>
  <c r="O211" i="22" s="1"/>
  <c r="Q230" i="21"/>
  <c r="N211" i="22" s="1"/>
  <c r="P230" i="21"/>
  <c r="M211" i="22" s="1"/>
  <c r="N230" i="21"/>
  <c r="K211" i="22" s="1"/>
  <c r="S229" i="21"/>
  <c r="R229" i="21"/>
  <c r="O210" i="22" s="1"/>
  <c r="Q229" i="21"/>
  <c r="N210" i="22" s="1"/>
  <c r="P229" i="21"/>
  <c r="M210" i="22" s="1"/>
  <c r="N229" i="21"/>
  <c r="K210" i="22" s="1"/>
  <c r="S228" i="21"/>
  <c r="R228" i="21"/>
  <c r="O209" i="22" s="1"/>
  <c r="Q228" i="21"/>
  <c r="N209" i="22" s="1"/>
  <c r="P228" i="21"/>
  <c r="M209" i="22" s="1"/>
  <c r="N228" i="21"/>
  <c r="K209" i="22" s="1"/>
  <c r="S227" i="21"/>
  <c r="R227" i="21"/>
  <c r="O208" i="22" s="1"/>
  <c r="Q227" i="21"/>
  <c r="N208" i="22" s="1"/>
  <c r="P227" i="21"/>
  <c r="M208" i="22" s="1"/>
  <c r="N227" i="21"/>
  <c r="K208" i="22" s="1"/>
  <c r="S226" i="21"/>
  <c r="R226" i="21"/>
  <c r="O207" i="22" s="1"/>
  <c r="Q226" i="21"/>
  <c r="N207" i="22" s="1"/>
  <c r="P226" i="21"/>
  <c r="M207" i="22" s="1"/>
  <c r="N226" i="21"/>
  <c r="K207" i="22" s="1"/>
  <c r="S225" i="21"/>
  <c r="R225" i="21"/>
  <c r="O206" i="22" s="1"/>
  <c r="Q225" i="21"/>
  <c r="N206" i="22" s="1"/>
  <c r="P225" i="21"/>
  <c r="M206" i="22" s="1"/>
  <c r="N225" i="21"/>
  <c r="K206" i="22" s="1"/>
  <c r="S224" i="21"/>
  <c r="R224" i="21"/>
  <c r="O205" i="22" s="1"/>
  <c r="Q224" i="21"/>
  <c r="N205" i="22" s="1"/>
  <c r="P224" i="21"/>
  <c r="M205" i="22" s="1"/>
  <c r="N224" i="21"/>
  <c r="K205" i="22" s="1"/>
  <c r="S223" i="21"/>
  <c r="R223" i="21"/>
  <c r="O204" i="22" s="1"/>
  <c r="Q223" i="21"/>
  <c r="N204" i="22" s="1"/>
  <c r="P223" i="21"/>
  <c r="M204" i="22" s="1"/>
  <c r="N223" i="21"/>
  <c r="K204" i="22" s="1"/>
  <c r="S222" i="21"/>
  <c r="R222" i="21"/>
  <c r="O203" i="22" s="1"/>
  <c r="Q222" i="21"/>
  <c r="N203" i="22" s="1"/>
  <c r="P222" i="21"/>
  <c r="M203" i="22" s="1"/>
  <c r="N222" i="21"/>
  <c r="K203" i="22" s="1"/>
  <c r="S221" i="21"/>
  <c r="R221" i="21"/>
  <c r="O202" i="22" s="1"/>
  <c r="Q221" i="21"/>
  <c r="N202" i="22" s="1"/>
  <c r="P221" i="21"/>
  <c r="M202" i="22" s="1"/>
  <c r="N221" i="21"/>
  <c r="K202" i="22" s="1"/>
  <c r="S220" i="21"/>
  <c r="R220" i="21"/>
  <c r="O201" i="22" s="1"/>
  <c r="Q220" i="21"/>
  <c r="N201" i="22" s="1"/>
  <c r="P220" i="21"/>
  <c r="M201" i="22" s="1"/>
  <c r="N220" i="21"/>
  <c r="K201" i="22" s="1"/>
  <c r="S219" i="21"/>
  <c r="R219" i="21"/>
  <c r="O200" i="22" s="1"/>
  <c r="Q219" i="21"/>
  <c r="N200" i="22" s="1"/>
  <c r="P219" i="21"/>
  <c r="M200" i="22" s="1"/>
  <c r="N219" i="21"/>
  <c r="K200" i="22" s="1"/>
  <c r="S218" i="21"/>
  <c r="R218" i="21"/>
  <c r="O199" i="22" s="1"/>
  <c r="Q218" i="21"/>
  <c r="N199" i="22" s="1"/>
  <c r="P218" i="21"/>
  <c r="M199" i="22" s="1"/>
  <c r="N218" i="21"/>
  <c r="K199" i="22" s="1"/>
  <c r="S217" i="21"/>
  <c r="R217" i="21"/>
  <c r="O198" i="22" s="1"/>
  <c r="Q217" i="21"/>
  <c r="N198" i="22" s="1"/>
  <c r="P217" i="21"/>
  <c r="M198" i="22" s="1"/>
  <c r="N217" i="21"/>
  <c r="K198" i="22" s="1"/>
  <c r="S216" i="21"/>
  <c r="R216" i="21"/>
  <c r="O197" i="22" s="1"/>
  <c r="Q216" i="21"/>
  <c r="N197" i="22" s="1"/>
  <c r="P216" i="21"/>
  <c r="M197" i="22" s="1"/>
  <c r="N216" i="21"/>
  <c r="K197" i="22" s="1"/>
  <c r="S215" i="21"/>
  <c r="R215" i="21"/>
  <c r="O196" i="22" s="1"/>
  <c r="Q215" i="21"/>
  <c r="N196" i="22" s="1"/>
  <c r="P215" i="21"/>
  <c r="M196" i="22" s="1"/>
  <c r="N215" i="21"/>
  <c r="K196" i="22" s="1"/>
  <c r="S214" i="21"/>
  <c r="R214" i="21"/>
  <c r="O195" i="22" s="1"/>
  <c r="Q214" i="21"/>
  <c r="N195" i="22" s="1"/>
  <c r="P214" i="21"/>
  <c r="M195" i="22" s="1"/>
  <c r="N214" i="21"/>
  <c r="K195" i="22" s="1"/>
  <c r="S213" i="21"/>
  <c r="R213" i="21"/>
  <c r="O194" i="22" s="1"/>
  <c r="Q213" i="21"/>
  <c r="N194" i="22" s="1"/>
  <c r="P213" i="21"/>
  <c r="M194" i="22" s="1"/>
  <c r="N213" i="21"/>
  <c r="K194" i="22" s="1"/>
  <c r="S212" i="21"/>
  <c r="R212" i="21"/>
  <c r="O193" i="22" s="1"/>
  <c r="Q212" i="21"/>
  <c r="N193" i="22" s="1"/>
  <c r="P212" i="21"/>
  <c r="M193" i="22" s="1"/>
  <c r="N212" i="21"/>
  <c r="K193" i="22" s="1"/>
  <c r="S211" i="21"/>
  <c r="R211" i="21"/>
  <c r="O192" i="22" s="1"/>
  <c r="Q211" i="21"/>
  <c r="N192" i="22" s="1"/>
  <c r="P211" i="21"/>
  <c r="M192" i="22" s="1"/>
  <c r="N211" i="21"/>
  <c r="K192" i="22" s="1"/>
  <c r="S210" i="21"/>
  <c r="R210" i="21"/>
  <c r="O191" i="22" s="1"/>
  <c r="Q210" i="21"/>
  <c r="N191" i="22" s="1"/>
  <c r="P210" i="21"/>
  <c r="M191" i="22" s="1"/>
  <c r="N210" i="21"/>
  <c r="K191" i="22" s="1"/>
  <c r="S209" i="21"/>
  <c r="R209" i="21"/>
  <c r="O190" i="22" s="1"/>
  <c r="Q209" i="21"/>
  <c r="N190" i="22" s="1"/>
  <c r="P209" i="21"/>
  <c r="M190" i="22" s="1"/>
  <c r="N209" i="21"/>
  <c r="K190" i="22" s="1"/>
  <c r="S208" i="21"/>
  <c r="R208" i="21"/>
  <c r="O189" i="22" s="1"/>
  <c r="Q208" i="21"/>
  <c r="N189" i="22" s="1"/>
  <c r="P208" i="21"/>
  <c r="M189" i="22" s="1"/>
  <c r="N208" i="21"/>
  <c r="K189" i="22" s="1"/>
  <c r="S207" i="21"/>
  <c r="R207" i="21"/>
  <c r="O188" i="22" s="1"/>
  <c r="Q207" i="21"/>
  <c r="N188" i="22" s="1"/>
  <c r="P207" i="21"/>
  <c r="M188" i="22" s="1"/>
  <c r="N207" i="21"/>
  <c r="K188" i="22" s="1"/>
  <c r="S206" i="21"/>
  <c r="R206" i="21"/>
  <c r="O187" i="22" s="1"/>
  <c r="Q206" i="21"/>
  <c r="N187" i="22" s="1"/>
  <c r="P206" i="21"/>
  <c r="M187" i="22" s="1"/>
  <c r="N206" i="21"/>
  <c r="K187" i="22" s="1"/>
  <c r="S205" i="21"/>
  <c r="R205" i="21"/>
  <c r="O186" i="22" s="1"/>
  <c r="Q205" i="21"/>
  <c r="N186" i="22" s="1"/>
  <c r="P205" i="21"/>
  <c r="M186" i="22" s="1"/>
  <c r="N205" i="21"/>
  <c r="K186" i="22" s="1"/>
  <c r="S204" i="21"/>
  <c r="R204" i="21"/>
  <c r="O185" i="22" s="1"/>
  <c r="Q204" i="21"/>
  <c r="N185" i="22" s="1"/>
  <c r="P204" i="21"/>
  <c r="M185" i="22" s="1"/>
  <c r="N204" i="21"/>
  <c r="K185" i="22" s="1"/>
  <c r="S203" i="21"/>
  <c r="R203" i="21"/>
  <c r="O184" i="22" s="1"/>
  <c r="Q203" i="21"/>
  <c r="N184" i="22" s="1"/>
  <c r="P203" i="21"/>
  <c r="M184" i="22" s="1"/>
  <c r="N203" i="21"/>
  <c r="K184" i="22" s="1"/>
  <c r="S202" i="21"/>
  <c r="R202" i="21"/>
  <c r="O183" i="22" s="1"/>
  <c r="Q202" i="21"/>
  <c r="N183" i="22" s="1"/>
  <c r="P202" i="21"/>
  <c r="M183" i="22" s="1"/>
  <c r="N202" i="21"/>
  <c r="K183" i="22" s="1"/>
  <c r="S201" i="21"/>
  <c r="R201" i="21"/>
  <c r="O182" i="22" s="1"/>
  <c r="Q201" i="21"/>
  <c r="N182" i="22" s="1"/>
  <c r="P201" i="21"/>
  <c r="M182" i="22" s="1"/>
  <c r="N201" i="21"/>
  <c r="K182" i="22" s="1"/>
  <c r="S200" i="21"/>
  <c r="R200" i="21"/>
  <c r="O181" i="22" s="1"/>
  <c r="Q200" i="21"/>
  <c r="N181" i="22" s="1"/>
  <c r="P200" i="21"/>
  <c r="M181" i="22" s="1"/>
  <c r="N200" i="21"/>
  <c r="K181" i="22" s="1"/>
  <c r="S199" i="21"/>
  <c r="R199" i="21"/>
  <c r="O180" i="22" s="1"/>
  <c r="Q199" i="21"/>
  <c r="N180" i="22" s="1"/>
  <c r="P199" i="21"/>
  <c r="M180" i="22" s="1"/>
  <c r="N199" i="21"/>
  <c r="K180" i="22" s="1"/>
  <c r="S198" i="21"/>
  <c r="R198" i="21"/>
  <c r="O179" i="22" s="1"/>
  <c r="Q198" i="21"/>
  <c r="N179" i="22" s="1"/>
  <c r="P198" i="21"/>
  <c r="M179" i="22" s="1"/>
  <c r="N198" i="21"/>
  <c r="K179" i="22" s="1"/>
  <c r="S197" i="21"/>
  <c r="R197" i="21"/>
  <c r="O178" i="22" s="1"/>
  <c r="Q197" i="21"/>
  <c r="N178" i="22" s="1"/>
  <c r="P197" i="21"/>
  <c r="M178" i="22" s="1"/>
  <c r="N197" i="21"/>
  <c r="K178" i="22" s="1"/>
  <c r="S196" i="21"/>
  <c r="R196" i="21"/>
  <c r="O177" i="22" s="1"/>
  <c r="Q196" i="21"/>
  <c r="N177" i="22" s="1"/>
  <c r="P196" i="21"/>
  <c r="M177" i="22" s="1"/>
  <c r="N196" i="21"/>
  <c r="K177" i="22" s="1"/>
  <c r="S195" i="21"/>
  <c r="R195" i="21"/>
  <c r="O176" i="22" s="1"/>
  <c r="Q195" i="21"/>
  <c r="N176" i="22" s="1"/>
  <c r="P195" i="21"/>
  <c r="M176" i="22" s="1"/>
  <c r="N195" i="21"/>
  <c r="K176" i="22" s="1"/>
  <c r="S194" i="21"/>
  <c r="R194" i="21"/>
  <c r="O175" i="22" s="1"/>
  <c r="Q194" i="21"/>
  <c r="N175" i="22" s="1"/>
  <c r="P194" i="21"/>
  <c r="M175" i="22" s="1"/>
  <c r="N194" i="21"/>
  <c r="K175" i="22" s="1"/>
  <c r="S193" i="21"/>
  <c r="R193" i="21"/>
  <c r="O174" i="22" s="1"/>
  <c r="Q193" i="21"/>
  <c r="N174" i="22" s="1"/>
  <c r="P193" i="21"/>
  <c r="M174" i="22" s="1"/>
  <c r="N193" i="21"/>
  <c r="K174" i="22" s="1"/>
  <c r="S192" i="21"/>
  <c r="R192" i="21"/>
  <c r="O173" i="22" s="1"/>
  <c r="Q192" i="21"/>
  <c r="N173" i="22" s="1"/>
  <c r="P192" i="21"/>
  <c r="M173" i="22" s="1"/>
  <c r="N192" i="21"/>
  <c r="K173" i="22" s="1"/>
  <c r="S191" i="21"/>
  <c r="R191" i="21"/>
  <c r="O172" i="22" s="1"/>
  <c r="Q191" i="21"/>
  <c r="N172" i="22" s="1"/>
  <c r="P191" i="21"/>
  <c r="M172" i="22" s="1"/>
  <c r="N191" i="21"/>
  <c r="K172" i="22" s="1"/>
  <c r="S190" i="21"/>
  <c r="R190" i="21"/>
  <c r="O171" i="22" s="1"/>
  <c r="Q190" i="21"/>
  <c r="N171" i="22" s="1"/>
  <c r="P190" i="21"/>
  <c r="M171" i="22" s="1"/>
  <c r="N190" i="21"/>
  <c r="K171" i="22" s="1"/>
  <c r="S189" i="21"/>
  <c r="R189" i="21"/>
  <c r="O170" i="22" s="1"/>
  <c r="Q189" i="21"/>
  <c r="N170" i="22" s="1"/>
  <c r="P189" i="21"/>
  <c r="M170" i="22" s="1"/>
  <c r="N189" i="21"/>
  <c r="K170" i="22" s="1"/>
  <c r="S188" i="21"/>
  <c r="R188" i="21"/>
  <c r="O169" i="22" s="1"/>
  <c r="Q188" i="21"/>
  <c r="N169" i="22" s="1"/>
  <c r="P188" i="21"/>
  <c r="M169" i="22" s="1"/>
  <c r="N188" i="21"/>
  <c r="K169" i="22" s="1"/>
  <c r="S187" i="21"/>
  <c r="R187" i="21"/>
  <c r="O168" i="22" s="1"/>
  <c r="Q187" i="21"/>
  <c r="N168" i="22" s="1"/>
  <c r="P187" i="21"/>
  <c r="M168" i="22" s="1"/>
  <c r="N187" i="21"/>
  <c r="K168" i="22" s="1"/>
  <c r="S186" i="21"/>
  <c r="R186" i="21"/>
  <c r="O167" i="22" s="1"/>
  <c r="Q186" i="21"/>
  <c r="N167" i="22" s="1"/>
  <c r="P186" i="21"/>
  <c r="M167" i="22" s="1"/>
  <c r="N186" i="21"/>
  <c r="K167" i="22" s="1"/>
  <c r="S185" i="21"/>
  <c r="R185" i="21"/>
  <c r="O166" i="22" s="1"/>
  <c r="Q185" i="21"/>
  <c r="N166" i="22" s="1"/>
  <c r="P185" i="21"/>
  <c r="M166" i="22" s="1"/>
  <c r="N185" i="21"/>
  <c r="K166" i="22" s="1"/>
  <c r="S184" i="21"/>
  <c r="R184" i="21"/>
  <c r="O165" i="22" s="1"/>
  <c r="Q184" i="21"/>
  <c r="N165" i="22" s="1"/>
  <c r="P184" i="21"/>
  <c r="M165" i="22" s="1"/>
  <c r="N184" i="21"/>
  <c r="K165" i="22" s="1"/>
  <c r="S183" i="21"/>
  <c r="R183" i="21"/>
  <c r="O164" i="22" s="1"/>
  <c r="Q183" i="21"/>
  <c r="N164" i="22" s="1"/>
  <c r="P183" i="21"/>
  <c r="M164" i="22" s="1"/>
  <c r="N183" i="21"/>
  <c r="K164" i="22" s="1"/>
  <c r="S182" i="21"/>
  <c r="R182" i="21"/>
  <c r="O163" i="22" s="1"/>
  <c r="Q182" i="21"/>
  <c r="N163" i="22" s="1"/>
  <c r="P182" i="21"/>
  <c r="M163" i="22" s="1"/>
  <c r="N182" i="21"/>
  <c r="K163" i="22" s="1"/>
  <c r="S181" i="21"/>
  <c r="R181" i="21"/>
  <c r="O162" i="22" s="1"/>
  <c r="Q181" i="21"/>
  <c r="N162" i="22" s="1"/>
  <c r="P181" i="21"/>
  <c r="M162" i="22" s="1"/>
  <c r="N181" i="21"/>
  <c r="K162" i="22" s="1"/>
  <c r="S180" i="21"/>
  <c r="R180" i="21"/>
  <c r="O161" i="22" s="1"/>
  <c r="Q180" i="21"/>
  <c r="N161" i="22" s="1"/>
  <c r="P180" i="21"/>
  <c r="M161" i="22" s="1"/>
  <c r="N180" i="21"/>
  <c r="K161" i="22" s="1"/>
  <c r="S179" i="21"/>
  <c r="R179" i="21"/>
  <c r="O160" i="22" s="1"/>
  <c r="Q179" i="21"/>
  <c r="N160" i="22" s="1"/>
  <c r="P179" i="21"/>
  <c r="M160" i="22" s="1"/>
  <c r="N179" i="21"/>
  <c r="K160" i="22" s="1"/>
  <c r="S178" i="21"/>
  <c r="R178" i="21"/>
  <c r="O159" i="22" s="1"/>
  <c r="Q178" i="21"/>
  <c r="N159" i="22" s="1"/>
  <c r="P178" i="21"/>
  <c r="M159" i="22" s="1"/>
  <c r="N178" i="21"/>
  <c r="K159" i="22" s="1"/>
  <c r="S177" i="21"/>
  <c r="R177" i="21"/>
  <c r="O158" i="22" s="1"/>
  <c r="Q177" i="21"/>
  <c r="N158" i="22" s="1"/>
  <c r="P177" i="21"/>
  <c r="M158" i="22" s="1"/>
  <c r="N177" i="21"/>
  <c r="K158" i="22" s="1"/>
  <c r="S176" i="21"/>
  <c r="R176" i="21"/>
  <c r="O157" i="22" s="1"/>
  <c r="Q176" i="21"/>
  <c r="N157" i="22" s="1"/>
  <c r="P176" i="21"/>
  <c r="M157" i="22" s="1"/>
  <c r="N176" i="21"/>
  <c r="K157" i="22" s="1"/>
  <c r="S175" i="21"/>
  <c r="R175" i="21"/>
  <c r="O156" i="22" s="1"/>
  <c r="Q175" i="21"/>
  <c r="N156" i="22" s="1"/>
  <c r="P175" i="21"/>
  <c r="M156" i="22" s="1"/>
  <c r="N175" i="21"/>
  <c r="K156" i="22" s="1"/>
  <c r="S174" i="21"/>
  <c r="R174" i="21"/>
  <c r="O155" i="22" s="1"/>
  <c r="Q174" i="21"/>
  <c r="N155" i="22" s="1"/>
  <c r="P174" i="21"/>
  <c r="M155" i="22" s="1"/>
  <c r="N174" i="21"/>
  <c r="K155" i="22" s="1"/>
  <c r="S173" i="21"/>
  <c r="R173" i="21"/>
  <c r="O154" i="22" s="1"/>
  <c r="Q173" i="21"/>
  <c r="N154" i="22" s="1"/>
  <c r="P173" i="21"/>
  <c r="M154" i="22" s="1"/>
  <c r="N173" i="21"/>
  <c r="K154" i="22" s="1"/>
  <c r="S172" i="21"/>
  <c r="R172" i="21"/>
  <c r="O153" i="22" s="1"/>
  <c r="Q172" i="21"/>
  <c r="N153" i="22" s="1"/>
  <c r="P172" i="21"/>
  <c r="M153" i="22" s="1"/>
  <c r="N172" i="21"/>
  <c r="K153" i="22" s="1"/>
  <c r="S171" i="21"/>
  <c r="R171" i="21"/>
  <c r="O152" i="22" s="1"/>
  <c r="Q171" i="21"/>
  <c r="N152" i="22" s="1"/>
  <c r="P171" i="21"/>
  <c r="M152" i="22" s="1"/>
  <c r="N171" i="21"/>
  <c r="K152" i="22" s="1"/>
  <c r="S170" i="21"/>
  <c r="R170" i="21"/>
  <c r="O151" i="22" s="1"/>
  <c r="Q170" i="21"/>
  <c r="N151" i="22" s="1"/>
  <c r="P170" i="21"/>
  <c r="M151" i="22" s="1"/>
  <c r="N170" i="21"/>
  <c r="K151" i="22" s="1"/>
  <c r="S169" i="21"/>
  <c r="R169" i="21"/>
  <c r="O150" i="22" s="1"/>
  <c r="Q169" i="21"/>
  <c r="N150" i="22" s="1"/>
  <c r="P169" i="21"/>
  <c r="M150" i="22" s="1"/>
  <c r="N169" i="21"/>
  <c r="K150" i="22" s="1"/>
  <c r="S168" i="21"/>
  <c r="R168" i="21"/>
  <c r="O149" i="22" s="1"/>
  <c r="Q168" i="21"/>
  <c r="N149" i="22" s="1"/>
  <c r="P168" i="21"/>
  <c r="M149" i="22" s="1"/>
  <c r="N168" i="21"/>
  <c r="K149" i="22" s="1"/>
  <c r="S167" i="21"/>
  <c r="R167" i="21"/>
  <c r="O148" i="22" s="1"/>
  <c r="Q167" i="21"/>
  <c r="N148" i="22" s="1"/>
  <c r="P167" i="21"/>
  <c r="M148" i="22" s="1"/>
  <c r="N167" i="21"/>
  <c r="K148" i="22" s="1"/>
  <c r="S166" i="21"/>
  <c r="R166" i="21"/>
  <c r="O147" i="22" s="1"/>
  <c r="Q166" i="21"/>
  <c r="N147" i="22" s="1"/>
  <c r="P166" i="21"/>
  <c r="M147" i="22" s="1"/>
  <c r="N166" i="21"/>
  <c r="K147" i="22" s="1"/>
  <c r="S165" i="21"/>
  <c r="R165" i="21"/>
  <c r="O146" i="22" s="1"/>
  <c r="Q165" i="21"/>
  <c r="N146" i="22" s="1"/>
  <c r="P165" i="21"/>
  <c r="M146" i="22" s="1"/>
  <c r="N165" i="21"/>
  <c r="K146" i="22" s="1"/>
  <c r="S164" i="21"/>
  <c r="R164" i="21"/>
  <c r="O145" i="22" s="1"/>
  <c r="Q164" i="21"/>
  <c r="N145" i="22" s="1"/>
  <c r="P164" i="21"/>
  <c r="M145" i="22" s="1"/>
  <c r="N164" i="21"/>
  <c r="K145" i="22" s="1"/>
  <c r="S163" i="21"/>
  <c r="R163" i="21"/>
  <c r="O144" i="22" s="1"/>
  <c r="Q163" i="21"/>
  <c r="N144" i="22" s="1"/>
  <c r="P163" i="21"/>
  <c r="M144" i="22" s="1"/>
  <c r="N163" i="21"/>
  <c r="K144" i="22" s="1"/>
  <c r="S162" i="21"/>
  <c r="R162" i="21"/>
  <c r="O143" i="22" s="1"/>
  <c r="Q162" i="21"/>
  <c r="N143" i="22" s="1"/>
  <c r="P162" i="21"/>
  <c r="M143" i="22" s="1"/>
  <c r="N162" i="21"/>
  <c r="K143" i="22" s="1"/>
  <c r="S161" i="21"/>
  <c r="R161" i="21"/>
  <c r="O142" i="22" s="1"/>
  <c r="Q161" i="21"/>
  <c r="N142" i="22" s="1"/>
  <c r="P161" i="21"/>
  <c r="M142" i="22" s="1"/>
  <c r="N161" i="21"/>
  <c r="K142" i="22" s="1"/>
  <c r="S160" i="21"/>
  <c r="R160" i="21"/>
  <c r="O141" i="22" s="1"/>
  <c r="Q160" i="21"/>
  <c r="N141" i="22" s="1"/>
  <c r="P160" i="21"/>
  <c r="M141" i="22" s="1"/>
  <c r="N160" i="21"/>
  <c r="K141" i="22" s="1"/>
  <c r="S159" i="21"/>
  <c r="R159" i="21"/>
  <c r="O140" i="22" s="1"/>
  <c r="Q159" i="21"/>
  <c r="N140" i="22" s="1"/>
  <c r="P159" i="21"/>
  <c r="M140" i="22" s="1"/>
  <c r="N159" i="21"/>
  <c r="K140" i="22" s="1"/>
  <c r="S158" i="21"/>
  <c r="R158" i="21"/>
  <c r="O139" i="22" s="1"/>
  <c r="Q158" i="21"/>
  <c r="N139" i="22" s="1"/>
  <c r="P158" i="21"/>
  <c r="M139" i="22" s="1"/>
  <c r="N158" i="21"/>
  <c r="K139" i="22" s="1"/>
  <c r="S157" i="21"/>
  <c r="R157" i="21"/>
  <c r="O138" i="22" s="1"/>
  <c r="Q157" i="21"/>
  <c r="N138" i="22" s="1"/>
  <c r="P157" i="21"/>
  <c r="M138" i="22" s="1"/>
  <c r="N157" i="21"/>
  <c r="K138" i="22" s="1"/>
  <c r="S156" i="21"/>
  <c r="R156" i="21"/>
  <c r="O137" i="22" s="1"/>
  <c r="Q156" i="21"/>
  <c r="N137" i="22" s="1"/>
  <c r="P156" i="21"/>
  <c r="M137" i="22" s="1"/>
  <c r="N156" i="21"/>
  <c r="K137" i="22" s="1"/>
  <c r="S155" i="21"/>
  <c r="R155" i="21"/>
  <c r="O136" i="22" s="1"/>
  <c r="Q155" i="21"/>
  <c r="N136" i="22" s="1"/>
  <c r="P155" i="21"/>
  <c r="M136" i="22" s="1"/>
  <c r="N155" i="21"/>
  <c r="K136" i="22" s="1"/>
  <c r="S154" i="21"/>
  <c r="R154" i="21"/>
  <c r="O135" i="22" s="1"/>
  <c r="Q154" i="21"/>
  <c r="N135" i="22" s="1"/>
  <c r="P154" i="21"/>
  <c r="M135" i="22" s="1"/>
  <c r="N154" i="21"/>
  <c r="K135" i="22" s="1"/>
  <c r="S153" i="21"/>
  <c r="R153" i="21"/>
  <c r="O134" i="22" s="1"/>
  <c r="Q153" i="21"/>
  <c r="N134" i="22" s="1"/>
  <c r="P153" i="21"/>
  <c r="M134" i="22" s="1"/>
  <c r="N153" i="21"/>
  <c r="K134" i="22" s="1"/>
  <c r="S152" i="21"/>
  <c r="R152" i="21"/>
  <c r="O133" i="22" s="1"/>
  <c r="Q152" i="21"/>
  <c r="N133" i="22" s="1"/>
  <c r="P152" i="21"/>
  <c r="M133" i="22" s="1"/>
  <c r="N152" i="21"/>
  <c r="K133" i="22" s="1"/>
  <c r="S151" i="21"/>
  <c r="R151" i="21"/>
  <c r="O132" i="22" s="1"/>
  <c r="Q151" i="21"/>
  <c r="N132" i="22" s="1"/>
  <c r="P151" i="21"/>
  <c r="M132" i="22" s="1"/>
  <c r="N151" i="21"/>
  <c r="K132" i="22" s="1"/>
  <c r="S150" i="21"/>
  <c r="R150" i="21"/>
  <c r="O131" i="22" s="1"/>
  <c r="Q150" i="21"/>
  <c r="N131" i="22" s="1"/>
  <c r="P150" i="21"/>
  <c r="M131" i="22" s="1"/>
  <c r="N150" i="21"/>
  <c r="K131" i="22" s="1"/>
  <c r="S149" i="21"/>
  <c r="R149" i="21"/>
  <c r="O130" i="22" s="1"/>
  <c r="Q149" i="21"/>
  <c r="N130" i="22" s="1"/>
  <c r="P149" i="21"/>
  <c r="M130" i="22" s="1"/>
  <c r="N149" i="21"/>
  <c r="K130" i="22" s="1"/>
  <c r="S148" i="21"/>
  <c r="R148" i="21"/>
  <c r="O129" i="22" s="1"/>
  <c r="Q148" i="21"/>
  <c r="N129" i="22" s="1"/>
  <c r="P148" i="21"/>
  <c r="M129" i="22" s="1"/>
  <c r="N148" i="21"/>
  <c r="K129" i="22" s="1"/>
  <c r="S147" i="21"/>
  <c r="R147" i="21"/>
  <c r="O128" i="22" s="1"/>
  <c r="Q147" i="21"/>
  <c r="N128" i="22" s="1"/>
  <c r="P147" i="21"/>
  <c r="M128" i="22" s="1"/>
  <c r="N147" i="21"/>
  <c r="K128" i="22" s="1"/>
  <c r="S146" i="21"/>
  <c r="R146" i="21"/>
  <c r="O127" i="22" s="1"/>
  <c r="Q146" i="21"/>
  <c r="N127" i="22" s="1"/>
  <c r="P146" i="21"/>
  <c r="M127" i="22" s="1"/>
  <c r="N146" i="21"/>
  <c r="K127" i="22" s="1"/>
  <c r="S145" i="21"/>
  <c r="R145" i="21"/>
  <c r="O126" i="22" s="1"/>
  <c r="Q145" i="21"/>
  <c r="N126" i="22" s="1"/>
  <c r="P145" i="21"/>
  <c r="M126" i="22" s="1"/>
  <c r="N145" i="21"/>
  <c r="K126" i="22" s="1"/>
  <c r="S144" i="21"/>
  <c r="R144" i="21"/>
  <c r="O125" i="22" s="1"/>
  <c r="Q144" i="21"/>
  <c r="N125" i="22" s="1"/>
  <c r="P144" i="21"/>
  <c r="M125" i="22" s="1"/>
  <c r="N144" i="21"/>
  <c r="K125" i="22" s="1"/>
  <c r="S143" i="21"/>
  <c r="R143" i="21"/>
  <c r="O124" i="22" s="1"/>
  <c r="Q143" i="21"/>
  <c r="N124" i="22" s="1"/>
  <c r="P143" i="21"/>
  <c r="M124" i="22" s="1"/>
  <c r="N143" i="21"/>
  <c r="K124" i="22" s="1"/>
  <c r="S142" i="21"/>
  <c r="R142" i="21"/>
  <c r="O123" i="22" s="1"/>
  <c r="Q142" i="21"/>
  <c r="N123" i="22" s="1"/>
  <c r="P142" i="21"/>
  <c r="M123" i="22" s="1"/>
  <c r="N142" i="21"/>
  <c r="K123" i="22" s="1"/>
  <c r="S141" i="21"/>
  <c r="R141" i="21"/>
  <c r="O122" i="22" s="1"/>
  <c r="Q141" i="21"/>
  <c r="N122" i="22" s="1"/>
  <c r="P141" i="21"/>
  <c r="M122" i="22" s="1"/>
  <c r="N141" i="21"/>
  <c r="K122" i="22" s="1"/>
  <c r="S140" i="21"/>
  <c r="R140" i="21"/>
  <c r="O121" i="22" s="1"/>
  <c r="Q140" i="21"/>
  <c r="N121" i="22" s="1"/>
  <c r="P140" i="21"/>
  <c r="M121" i="22" s="1"/>
  <c r="N140" i="21"/>
  <c r="K121" i="22" s="1"/>
  <c r="S139" i="21"/>
  <c r="R139" i="21"/>
  <c r="O120" i="22" s="1"/>
  <c r="Q139" i="21"/>
  <c r="N120" i="22" s="1"/>
  <c r="P139" i="21"/>
  <c r="M120" i="22" s="1"/>
  <c r="N139" i="21"/>
  <c r="K120" i="22" s="1"/>
  <c r="S138" i="21"/>
  <c r="R138" i="21"/>
  <c r="O119" i="22" s="1"/>
  <c r="Q138" i="21"/>
  <c r="N119" i="22" s="1"/>
  <c r="P138" i="21"/>
  <c r="M119" i="22" s="1"/>
  <c r="N138" i="21"/>
  <c r="K119" i="22" s="1"/>
  <c r="S137" i="21"/>
  <c r="R137" i="21"/>
  <c r="O118" i="22" s="1"/>
  <c r="Q137" i="21"/>
  <c r="N118" i="22" s="1"/>
  <c r="P137" i="21"/>
  <c r="M118" i="22" s="1"/>
  <c r="N137" i="21"/>
  <c r="K118" i="22" s="1"/>
  <c r="S136" i="21"/>
  <c r="R136" i="21"/>
  <c r="O117" i="22" s="1"/>
  <c r="Q136" i="21"/>
  <c r="N117" i="22" s="1"/>
  <c r="P136" i="21"/>
  <c r="M117" i="22" s="1"/>
  <c r="N136" i="21"/>
  <c r="K117" i="22" s="1"/>
  <c r="S135" i="21"/>
  <c r="R135" i="21"/>
  <c r="O116" i="22" s="1"/>
  <c r="Q135" i="21"/>
  <c r="N116" i="22" s="1"/>
  <c r="P135" i="21"/>
  <c r="M116" i="22" s="1"/>
  <c r="N135" i="21"/>
  <c r="K116" i="22" s="1"/>
  <c r="S134" i="21"/>
  <c r="R134" i="21"/>
  <c r="O115" i="22" s="1"/>
  <c r="Q134" i="21"/>
  <c r="N115" i="22" s="1"/>
  <c r="P134" i="21"/>
  <c r="M115" i="22" s="1"/>
  <c r="N134" i="21"/>
  <c r="K115" i="22" s="1"/>
  <c r="S133" i="21"/>
  <c r="R133" i="21"/>
  <c r="O114" i="22" s="1"/>
  <c r="Q133" i="21"/>
  <c r="N114" i="22" s="1"/>
  <c r="P133" i="21"/>
  <c r="M114" i="22" s="1"/>
  <c r="N133" i="21"/>
  <c r="K114" i="22" s="1"/>
  <c r="S132" i="21"/>
  <c r="R132" i="21"/>
  <c r="O113" i="22" s="1"/>
  <c r="Q132" i="21"/>
  <c r="N113" i="22" s="1"/>
  <c r="P132" i="21"/>
  <c r="M113" i="22" s="1"/>
  <c r="N132" i="21"/>
  <c r="K113" i="22" s="1"/>
  <c r="S131" i="21"/>
  <c r="R131" i="21"/>
  <c r="O112" i="22" s="1"/>
  <c r="Q131" i="21"/>
  <c r="N112" i="22" s="1"/>
  <c r="P131" i="21"/>
  <c r="M112" i="22" s="1"/>
  <c r="N131" i="21"/>
  <c r="K112" i="22" s="1"/>
  <c r="S130" i="21"/>
  <c r="R130" i="21"/>
  <c r="O111" i="22" s="1"/>
  <c r="Q130" i="21"/>
  <c r="N111" i="22" s="1"/>
  <c r="P130" i="21"/>
  <c r="M111" i="22" s="1"/>
  <c r="N130" i="21"/>
  <c r="K111" i="22" s="1"/>
  <c r="S129" i="21"/>
  <c r="R129" i="21"/>
  <c r="O110" i="22" s="1"/>
  <c r="Q129" i="21"/>
  <c r="N110" i="22" s="1"/>
  <c r="P129" i="21"/>
  <c r="M110" i="22" s="1"/>
  <c r="N129" i="21"/>
  <c r="K110" i="22" s="1"/>
  <c r="S128" i="21"/>
  <c r="R128" i="21"/>
  <c r="O109" i="22" s="1"/>
  <c r="Q128" i="21"/>
  <c r="N109" i="22" s="1"/>
  <c r="P128" i="21"/>
  <c r="M109" i="22" s="1"/>
  <c r="N128" i="21"/>
  <c r="K109" i="22" s="1"/>
  <c r="S127" i="21"/>
  <c r="R127" i="21"/>
  <c r="O108" i="22" s="1"/>
  <c r="Q127" i="21"/>
  <c r="N108" i="22" s="1"/>
  <c r="P127" i="21"/>
  <c r="M108" i="22" s="1"/>
  <c r="N127" i="21"/>
  <c r="K108" i="22" s="1"/>
  <c r="S126" i="21"/>
  <c r="R126" i="21"/>
  <c r="O107" i="22" s="1"/>
  <c r="Q126" i="21"/>
  <c r="N107" i="22" s="1"/>
  <c r="P126" i="21"/>
  <c r="M107" i="22" s="1"/>
  <c r="N126" i="21"/>
  <c r="K107" i="22" s="1"/>
  <c r="S125" i="21"/>
  <c r="R125" i="21"/>
  <c r="O106" i="22" s="1"/>
  <c r="Q125" i="21"/>
  <c r="N106" i="22" s="1"/>
  <c r="P125" i="21"/>
  <c r="M106" i="22" s="1"/>
  <c r="N125" i="21"/>
  <c r="K106" i="22" s="1"/>
  <c r="S124" i="21"/>
  <c r="R124" i="21"/>
  <c r="O105" i="22" s="1"/>
  <c r="Q124" i="21"/>
  <c r="N105" i="22" s="1"/>
  <c r="P124" i="21"/>
  <c r="M105" i="22" s="1"/>
  <c r="N124" i="21"/>
  <c r="K105" i="22" s="1"/>
  <c r="S123" i="21"/>
  <c r="R123" i="21"/>
  <c r="O104" i="22" s="1"/>
  <c r="Q123" i="21"/>
  <c r="N104" i="22" s="1"/>
  <c r="P123" i="21"/>
  <c r="M104" i="22" s="1"/>
  <c r="N123" i="21"/>
  <c r="K104" i="22" s="1"/>
  <c r="S122" i="21"/>
  <c r="R122" i="21"/>
  <c r="O103" i="22" s="1"/>
  <c r="Q122" i="21"/>
  <c r="N103" i="22" s="1"/>
  <c r="P122" i="21"/>
  <c r="M103" i="22" s="1"/>
  <c r="N122" i="21"/>
  <c r="K103" i="22" s="1"/>
  <c r="S121" i="21"/>
  <c r="R121" i="21"/>
  <c r="O102" i="22" s="1"/>
  <c r="Q121" i="21"/>
  <c r="N102" i="22" s="1"/>
  <c r="P121" i="21"/>
  <c r="M102" i="22" s="1"/>
  <c r="N121" i="21"/>
  <c r="K102" i="22" s="1"/>
  <c r="S120" i="21"/>
  <c r="R120" i="21"/>
  <c r="O101" i="22" s="1"/>
  <c r="Q120" i="21"/>
  <c r="N101" i="22" s="1"/>
  <c r="P120" i="21"/>
  <c r="M101" i="22" s="1"/>
  <c r="N120" i="21"/>
  <c r="K101" i="22" s="1"/>
  <c r="S119" i="21"/>
  <c r="R119" i="21"/>
  <c r="O100" i="22" s="1"/>
  <c r="Q119" i="21"/>
  <c r="N100" i="22" s="1"/>
  <c r="P119" i="21"/>
  <c r="M100" i="22" s="1"/>
  <c r="N119" i="21"/>
  <c r="K100" i="22" s="1"/>
  <c r="S118" i="21"/>
  <c r="R118" i="21"/>
  <c r="O99" i="22" s="1"/>
  <c r="Q118" i="21"/>
  <c r="N99" i="22" s="1"/>
  <c r="P118" i="21"/>
  <c r="M99" i="22" s="1"/>
  <c r="N118" i="21"/>
  <c r="K99" i="22" s="1"/>
  <c r="S117" i="21"/>
  <c r="R117" i="21"/>
  <c r="O98" i="22" s="1"/>
  <c r="Q117" i="21"/>
  <c r="N98" i="22" s="1"/>
  <c r="P117" i="21"/>
  <c r="M98" i="22" s="1"/>
  <c r="N117" i="21"/>
  <c r="K98" i="22" s="1"/>
  <c r="S116" i="21"/>
  <c r="R116" i="21"/>
  <c r="O97" i="22" s="1"/>
  <c r="Q116" i="21"/>
  <c r="N97" i="22" s="1"/>
  <c r="P116" i="21"/>
  <c r="M97" i="22" s="1"/>
  <c r="N116" i="21"/>
  <c r="K97" i="22" s="1"/>
  <c r="S115" i="21"/>
  <c r="R115" i="21"/>
  <c r="O96" i="22" s="1"/>
  <c r="Q115" i="21"/>
  <c r="N96" i="22" s="1"/>
  <c r="P115" i="21"/>
  <c r="M96" i="22" s="1"/>
  <c r="N115" i="21"/>
  <c r="K96" i="22" s="1"/>
  <c r="S114" i="21"/>
  <c r="R114" i="21"/>
  <c r="O95" i="22" s="1"/>
  <c r="Q114" i="21"/>
  <c r="N95" i="22" s="1"/>
  <c r="P114" i="21"/>
  <c r="M95" i="22" s="1"/>
  <c r="N114" i="21"/>
  <c r="K95" i="22" s="1"/>
  <c r="S113" i="21"/>
  <c r="R113" i="21"/>
  <c r="O94" i="22" s="1"/>
  <c r="Q113" i="21"/>
  <c r="N94" i="22" s="1"/>
  <c r="P113" i="21"/>
  <c r="M94" i="22" s="1"/>
  <c r="N113" i="21"/>
  <c r="K94" i="22" s="1"/>
  <c r="S112" i="21"/>
  <c r="R112" i="21"/>
  <c r="O93" i="22" s="1"/>
  <c r="Q112" i="21"/>
  <c r="N93" i="22" s="1"/>
  <c r="P112" i="21"/>
  <c r="M93" i="22" s="1"/>
  <c r="N112" i="21"/>
  <c r="K93" i="22" s="1"/>
  <c r="S111" i="21"/>
  <c r="R111" i="21"/>
  <c r="O92" i="22" s="1"/>
  <c r="Q111" i="21"/>
  <c r="N92" i="22" s="1"/>
  <c r="P111" i="21"/>
  <c r="M92" i="22" s="1"/>
  <c r="N111" i="21"/>
  <c r="K92" i="22" s="1"/>
  <c r="S110" i="21"/>
  <c r="R110" i="21"/>
  <c r="O91" i="22" s="1"/>
  <c r="Q110" i="21"/>
  <c r="N91" i="22" s="1"/>
  <c r="P110" i="21"/>
  <c r="M91" i="22" s="1"/>
  <c r="N110" i="21"/>
  <c r="K91" i="22" s="1"/>
  <c r="S109" i="21"/>
  <c r="R109" i="21"/>
  <c r="O90" i="22" s="1"/>
  <c r="Q109" i="21"/>
  <c r="N90" i="22" s="1"/>
  <c r="P109" i="21"/>
  <c r="M90" i="22" s="1"/>
  <c r="N109" i="21"/>
  <c r="K90" i="22" s="1"/>
  <c r="S108" i="21"/>
  <c r="R108" i="21"/>
  <c r="O89" i="22" s="1"/>
  <c r="Q108" i="21"/>
  <c r="N89" i="22" s="1"/>
  <c r="P108" i="21"/>
  <c r="M89" i="22" s="1"/>
  <c r="N108" i="21"/>
  <c r="K89" i="22" s="1"/>
  <c r="S107" i="21"/>
  <c r="R107" i="21"/>
  <c r="O88" i="22" s="1"/>
  <c r="Q107" i="21"/>
  <c r="N88" i="22" s="1"/>
  <c r="P107" i="21"/>
  <c r="M88" i="22" s="1"/>
  <c r="N107" i="21"/>
  <c r="K88" i="22" s="1"/>
  <c r="S106" i="21"/>
  <c r="R106" i="21"/>
  <c r="O87" i="22" s="1"/>
  <c r="Q106" i="21"/>
  <c r="N87" i="22" s="1"/>
  <c r="P106" i="21"/>
  <c r="M87" i="22" s="1"/>
  <c r="N106" i="21"/>
  <c r="K87" i="22" s="1"/>
  <c r="S105" i="21"/>
  <c r="R105" i="21"/>
  <c r="O86" i="22" s="1"/>
  <c r="Q105" i="21"/>
  <c r="N86" i="22" s="1"/>
  <c r="P105" i="21"/>
  <c r="M86" i="22" s="1"/>
  <c r="N105" i="21"/>
  <c r="K86" i="22" s="1"/>
  <c r="S104" i="21"/>
  <c r="R104" i="21"/>
  <c r="O85" i="22" s="1"/>
  <c r="Q104" i="21"/>
  <c r="N85" i="22" s="1"/>
  <c r="P104" i="21"/>
  <c r="M85" i="22" s="1"/>
  <c r="N104" i="21"/>
  <c r="K85" i="22" s="1"/>
  <c r="S103" i="21"/>
  <c r="R103" i="21"/>
  <c r="O84" i="22" s="1"/>
  <c r="Q103" i="21"/>
  <c r="N84" i="22" s="1"/>
  <c r="P103" i="21"/>
  <c r="M84" i="22" s="1"/>
  <c r="N103" i="21"/>
  <c r="K84" i="22" s="1"/>
  <c r="S102" i="21"/>
  <c r="R102" i="21"/>
  <c r="O83" i="22" s="1"/>
  <c r="Q102" i="21"/>
  <c r="N83" i="22" s="1"/>
  <c r="P102" i="21"/>
  <c r="M83" i="22" s="1"/>
  <c r="N102" i="21"/>
  <c r="K83" i="22" s="1"/>
  <c r="S101" i="21"/>
  <c r="R101" i="21"/>
  <c r="O82" i="22" s="1"/>
  <c r="Q101" i="21"/>
  <c r="N82" i="22" s="1"/>
  <c r="P101" i="21"/>
  <c r="M82" i="22" s="1"/>
  <c r="N101" i="21"/>
  <c r="K82" i="22" s="1"/>
  <c r="S100" i="21"/>
  <c r="R100" i="21"/>
  <c r="O81" i="22" s="1"/>
  <c r="Q100" i="21"/>
  <c r="N81" i="22" s="1"/>
  <c r="P100" i="21"/>
  <c r="M81" i="22" s="1"/>
  <c r="N100" i="21"/>
  <c r="K81" i="22" s="1"/>
  <c r="S99" i="21"/>
  <c r="R99" i="21"/>
  <c r="O80" i="22" s="1"/>
  <c r="Q99" i="21"/>
  <c r="N80" i="22" s="1"/>
  <c r="P99" i="21"/>
  <c r="M80" i="22" s="1"/>
  <c r="N99" i="21"/>
  <c r="K80" i="22" s="1"/>
  <c r="S98" i="21"/>
  <c r="R98" i="21"/>
  <c r="O79" i="22" s="1"/>
  <c r="Q98" i="21"/>
  <c r="N79" i="22" s="1"/>
  <c r="P98" i="21"/>
  <c r="M79" i="22" s="1"/>
  <c r="N98" i="21"/>
  <c r="K79" i="22" s="1"/>
  <c r="S97" i="21"/>
  <c r="R97" i="21"/>
  <c r="O78" i="22" s="1"/>
  <c r="Q97" i="21"/>
  <c r="N78" i="22" s="1"/>
  <c r="P97" i="21"/>
  <c r="M78" i="22" s="1"/>
  <c r="N97" i="21"/>
  <c r="K78" i="22" s="1"/>
  <c r="S96" i="21"/>
  <c r="R96" i="21"/>
  <c r="O77" i="22" s="1"/>
  <c r="Q96" i="21"/>
  <c r="N77" i="22" s="1"/>
  <c r="P96" i="21"/>
  <c r="M77" i="22" s="1"/>
  <c r="N96" i="21"/>
  <c r="K77" i="22" s="1"/>
  <c r="S95" i="21"/>
  <c r="R95" i="21"/>
  <c r="O76" i="22" s="1"/>
  <c r="Q95" i="21"/>
  <c r="N76" i="22" s="1"/>
  <c r="P95" i="21"/>
  <c r="M76" i="22" s="1"/>
  <c r="N95" i="21"/>
  <c r="K76" i="22" s="1"/>
  <c r="S94" i="21"/>
  <c r="R94" i="21"/>
  <c r="O75" i="22" s="1"/>
  <c r="Q94" i="21"/>
  <c r="N75" i="22" s="1"/>
  <c r="P94" i="21"/>
  <c r="M75" i="22" s="1"/>
  <c r="N94" i="21"/>
  <c r="K75" i="22" s="1"/>
  <c r="S93" i="21"/>
  <c r="R93" i="21"/>
  <c r="O74" i="22" s="1"/>
  <c r="Q93" i="21"/>
  <c r="N74" i="22" s="1"/>
  <c r="P93" i="21"/>
  <c r="M74" i="22" s="1"/>
  <c r="N93" i="21"/>
  <c r="K74" i="22" s="1"/>
  <c r="S92" i="21"/>
  <c r="R92" i="21"/>
  <c r="O73" i="22" s="1"/>
  <c r="Q92" i="21"/>
  <c r="N73" i="22" s="1"/>
  <c r="P92" i="21"/>
  <c r="M73" i="22" s="1"/>
  <c r="N92" i="21"/>
  <c r="K73" i="22" s="1"/>
  <c r="S91" i="21"/>
  <c r="R91" i="21"/>
  <c r="O72" i="22" s="1"/>
  <c r="Q91" i="21"/>
  <c r="N72" i="22" s="1"/>
  <c r="P91" i="21"/>
  <c r="M72" i="22" s="1"/>
  <c r="N91" i="21"/>
  <c r="K72" i="22" s="1"/>
  <c r="S90" i="21"/>
  <c r="R90" i="21"/>
  <c r="O71" i="22" s="1"/>
  <c r="Q90" i="21"/>
  <c r="N71" i="22" s="1"/>
  <c r="P90" i="21"/>
  <c r="M71" i="22" s="1"/>
  <c r="N90" i="21"/>
  <c r="K71" i="22" s="1"/>
  <c r="S89" i="21"/>
  <c r="R89" i="21"/>
  <c r="O70" i="22" s="1"/>
  <c r="Q89" i="21"/>
  <c r="N70" i="22" s="1"/>
  <c r="P89" i="21"/>
  <c r="M70" i="22" s="1"/>
  <c r="N89" i="21"/>
  <c r="K70" i="22" s="1"/>
  <c r="S88" i="21"/>
  <c r="R88" i="21"/>
  <c r="O69" i="22" s="1"/>
  <c r="Q88" i="21"/>
  <c r="N69" i="22" s="1"/>
  <c r="P88" i="21"/>
  <c r="M69" i="22" s="1"/>
  <c r="N88" i="21"/>
  <c r="K69" i="22" s="1"/>
  <c r="S87" i="21"/>
  <c r="R87" i="21"/>
  <c r="O68" i="22" s="1"/>
  <c r="Q87" i="21"/>
  <c r="N68" i="22" s="1"/>
  <c r="P87" i="21"/>
  <c r="M68" i="22" s="1"/>
  <c r="N87" i="21"/>
  <c r="K68" i="22" s="1"/>
  <c r="S86" i="21"/>
  <c r="R86" i="21"/>
  <c r="O67" i="22" s="1"/>
  <c r="Q86" i="21"/>
  <c r="N67" i="22" s="1"/>
  <c r="P86" i="21"/>
  <c r="M67" i="22" s="1"/>
  <c r="N86" i="21"/>
  <c r="K67" i="22" s="1"/>
  <c r="S85" i="21"/>
  <c r="R85" i="21"/>
  <c r="O66" i="22" s="1"/>
  <c r="Q85" i="21"/>
  <c r="N66" i="22" s="1"/>
  <c r="P85" i="21"/>
  <c r="M66" i="22" s="1"/>
  <c r="N85" i="21"/>
  <c r="K66" i="22" s="1"/>
  <c r="S84" i="21"/>
  <c r="R84" i="21"/>
  <c r="O65" i="22" s="1"/>
  <c r="Q84" i="21"/>
  <c r="N65" i="22" s="1"/>
  <c r="P84" i="21"/>
  <c r="M65" i="22" s="1"/>
  <c r="N84" i="21"/>
  <c r="K65" i="22" s="1"/>
  <c r="S83" i="21"/>
  <c r="R83" i="21"/>
  <c r="O64" i="22" s="1"/>
  <c r="Q83" i="21"/>
  <c r="N64" i="22" s="1"/>
  <c r="P83" i="21"/>
  <c r="M64" i="22" s="1"/>
  <c r="N83" i="21"/>
  <c r="K64" i="22" s="1"/>
  <c r="S82" i="21"/>
  <c r="R82" i="21"/>
  <c r="O63" i="22" s="1"/>
  <c r="Q82" i="21"/>
  <c r="N63" i="22" s="1"/>
  <c r="P82" i="21"/>
  <c r="M63" i="22" s="1"/>
  <c r="N82" i="21"/>
  <c r="K63" i="22" s="1"/>
  <c r="S81" i="21"/>
  <c r="R81" i="21"/>
  <c r="O62" i="22" s="1"/>
  <c r="Q81" i="21"/>
  <c r="N62" i="22" s="1"/>
  <c r="P81" i="21"/>
  <c r="M62" i="22" s="1"/>
  <c r="N81" i="21"/>
  <c r="K62" i="22" s="1"/>
  <c r="S80" i="21"/>
  <c r="R80" i="21"/>
  <c r="O61" i="22" s="1"/>
  <c r="Q80" i="21"/>
  <c r="N61" i="22" s="1"/>
  <c r="P80" i="21"/>
  <c r="M61" i="22" s="1"/>
  <c r="N80" i="21"/>
  <c r="K61" i="22" s="1"/>
  <c r="S79" i="21"/>
  <c r="R79" i="21"/>
  <c r="O60" i="22" s="1"/>
  <c r="Q79" i="21"/>
  <c r="N60" i="22" s="1"/>
  <c r="P79" i="21"/>
  <c r="M60" i="22" s="1"/>
  <c r="N79" i="21"/>
  <c r="K60" i="22" s="1"/>
  <c r="S78" i="21"/>
  <c r="R78" i="21"/>
  <c r="O59" i="22" s="1"/>
  <c r="Q78" i="21"/>
  <c r="N59" i="22" s="1"/>
  <c r="P78" i="21"/>
  <c r="M59" i="22" s="1"/>
  <c r="N78" i="21"/>
  <c r="K59" i="22" s="1"/>
  <c r="S77" i="21"/>
  <c r="R77" i="21"/>
  <c r="O58" i="22" s="1"/>
  <c r="Q77" i="21"/>
  <c r="N58" i="22" s="1"/>
  <c r="P77" i="21"/>
  <c r="M58" i="22" s="1"/>
  <c r="N77" i="21"/>
  <c r="K58" i="22" s="1"/>
  <c r="S76" i="21"/>
  <c r="R76" i="21"/>
  <c r="O57" i="22" s="1"/>
  <c r="Q76" i="21"/>
  <c r="N57" i="22" s="1"/>
  <c r="P76" i="21"/>
  <c r="M57" i="22" s="1"/>
  <c r="N76" i="21"/>
  <c r="K57" i="22" s="1"/>
  <c r="S75" i="21"/>
  <c r="R75" i="21"/>
  <c r="O56" i="22" s="1"/>
  <c r="Q75" i="21"/>
  <c r="N56" i="22" s="1"/>
  <c r="P75" i="21"/>
  <c r="M56" i="22" s="1"/>
  <c r="N75" i="21"/>
  <c r="K56" i="22" s="1"/>
  <c r="S74" i="21"/>
  <c r="P55" i="22" s="1"/>
  <c r="R74" i="21"/>
  <c r="O55" i="22" s="1"/>
  <c r="Q74" i="21"/>
  <c r="N55" i="22" s="1"/>
  <c r="P74" i="21"/>
  <c r="M55" i="22" s="1"/>
  <c r="N74" i="21"/>
  <c r="K55" i="22" s="1"/>
  <c r="S73" i="21"/>
  <c r="P54" i="22" s="1"/>
  <c r="R73" i="21"/>
  <c r="O54" i="22" s="1"/>
  <c r="Q73" i="21"/>
  <c r="N54" i="22" s="1"/>
  <c r="P73" i="21"/>
  <c r="M54" i="22" s="1"/>
  <c r="N73" i="21"/>
  <c r="K54" i="22" s="1"/>
  <c r="S72" i="21"/>
  <c r="P53" i="22" s="1"/>
  <c r="R72" i="21"/>
  <c r="O53" i="22" s="1"/>
  <c r="Q72" i="21"/>
  <c r="N53" i="22" s="1"/>
  <c r="P72" i="21"/>
  <c r="M53" i="22" s="1"/>
  <c r="N72" i="21"/>
  <c r="K53" i="22" s="1"/>
  <c r="S71" i="21"/>
  <c r="P52" i="22" s="1"/>
  <c r="R71" i="21"/>
  <c r="O52" i="22" s="1"/>
  <c r="Q71" i="21"/>
  <c r="N52" i="22" s="1"/>
  <c r="P71" i="21"/>
  <c r="M52" i="22" s="1"/>
  <c r="N71" i="21"/>
  <c r="K52" i="22" s="1"/>
  <c r="S70" i="21"/>
  <c r="P51" i="22" s="1"/>
  <c r="R70" i="21"/>
  <c r="O51" i="22" s="1"/>
  <c r="Q70" i="21"/>
  <c r="N51" i="22" s="1"/>
  <c r="P70" i="21"/>
  <c r="M51" i="22" s="1"/>
  <c r="N70" i="21"/>
  <c r="K51" i="22" s="1"/>
  <c r="S69" i="21"/>
  <c r="P50" i="22" s="1"/>
  <c r="R69" i="21"/>
  <c r="O50" i="22" s="1"/>
  <c r="Q69" i="21"/>
  <c r="N50" i="22" s="1"/>
  <c r="P69" i="21"/>
  <c r="M50" i="22" s="1"/>
  <c r="N69" i="21"/>
  <c r="K50" i="22" s="1"/>
  <c r="S68" i="21"/>
  <c r="P49" i="22" s="1"/>
  <c r="R68" i="21"/>
  <c r="O49" i="22" s="1"/>
  <c r="Q68" i="21"/>
  <c r="N49" i="22" s="1"/>
  <c r="P68" i="21"/>
  <c r="M49" i="22" s="1"/>
  <c r="N68" i="21"/>
  <c r="K49" i="22" s="1"/>
  <c r="S67" i="21"/>
  <c r="P48" i="22" s="1"/>
  <c r="R67" i="21"/>
  <c r="O48" i="22" s="1"/>
  <c r="Q67" i="21"/>
  <c r="N48" i="22" s="1"/>
  <c r="P67" i="21"/>
  <c r="M48" i="22" s="1"/>
  <c r="N67" i="21"/>
  <c r="K48" i="22" s="1"/>
  <c r="S66" i="21"/>
  <c r="P47" i="22" s="1"/>
  <c r="R66" i="21"/>
  <c r="O47" i="22" s="1"/>
  <c r="Q66" i="21"/>
  <c r="N47" i="22" s="1"/>
  <c r="P66" i="21"/>
  <c r="M47" i="22" s="1"/>
  <c r="N66" i="21"/>
  <c r="K47" i="22" s="1"/>
  <c r="S65" i="21"/>
  <c r="P46" i="22" s="1"/>
  <c r="R65" i="21"/>
  <c r="O46" i="22" s="1"/>
  <c r="Q65" i="21"/>
  <c r="N46" i="22" s="1"/>
  <c r="P65" i="21"/>
  <c r="M46" i="22" s="1"/>
  <c r="N65" i="21"/>
  <c r="K46" i="22" s="1"/>
  <c r="S64" i="21"/>
  <c r="P45" i="22" s="1"/>
  <c r="R64" i="21"/>
  <c r="O45" i="22" s="1"/>
  <c r="Q64" i="21"/>
  <c r="N45" i="22" s="1"/>
  <c r="P64" i="21"/>
  <c r="M45" i="22" s="1"/>
  <c r="N64" i="21"/>
  <c r="K45" i="22" s="1"/>
  <c r="S63" i="21"/>
  <c r="P44" i="22" s="1"/>
  <c r="R63" i="21"/>
  <c r="O44" i="22" s="1"/>
  <c r="Q63" i="21"/>
  <c r="N44" i="22" s="1"/>
  <c r="P63" i="21"/>
  <c r="M44" i="22" s="1"/>
  <c r="N63" i="21"/>
  <c r="K44" i="22" s="1"/>
  <c r="S62" i="21"/>
  <c r="P43" i="22" s="1"/>
  <c r="R62" i="21"/>
  <c r="O43" i="22" s="1"/>
  <c r="Q62" i="21"/>
  <c r="N43" i="22" s="1"/>
  <c r="P62" i="21"/>
  <c r="M43" i="22" s="1"/>
  <c r="N62" i="21"/>
  <c r="K43" i="22" s="1"/>
  <c r="S61" i="21"/>
  <c r="P42" i="22" s="1"/>
  <c r="R61" i="21"/>
  <c r="O42" i="22" s="1"/>
  <c r="Q61" i="21"/>
  <c r="N42" i="22" s="1"/>
  <c r="P61" i="21"/>
  <c r="M42" i="22" s="1"/>
  <c r="N61" i="21"/>
  <c r="K42" i="22" s="1"/>
  <c r="S60" i="21"/>
  <c r="P41" i="22" s="1"/>
  <c r="R60" i="21"/>
  <c r="O41" i="22" s="1"/>
  <c r="Q60" i="21"/>
  <c r="N41" i="22" s="1"/>
  <c r="P60" i="21"/>
  <c r="M41" i="22" s="1"/>
  <c r="N60" i="21"/>
  <c r="K41" i="22" s="1"/>
  <c r="S59" i="21"/>
  <c r="P40" i="22" s="1"/>
  <c r="R59" i="21"/>
  <c r="O40" i="22" s="1"/>
  <c r="Q59" i="21"/>
  <c r="N40" i="22" s="1"/>
  <c r="P59" i="21"/>
  <c r="M40" i="22" s="1"/>
  <c r="N59" i="21"/>
  <c r="K40" i="22" s="1"/>
  <c r="S58" i="21"/>
  <c r="P39" i="22" s="1"/>
  <c r="R58" i="21"/>
  <c r="O39" i="22" s="1"/>
  <c r="Q58" i="21"/>
  <c r="N39" i="22" s="1"/>
  <c r="P58" i="21"/>
  <c r="M39" i="22" s="1"/>
  <c r="N58" i="21"/>
  <c r="K39" i="22" s="1"/>
  <c r="S57" i="21"/>
  <c r="P38" i="22" s="1"/>
  <c r="R57" i="21"/>
  <c r="O38" i="22" s="1"/>
  <c r="Q57" i="21"/>
  <c r="N38" i="22" s="1"/>
  <c r="P57" i="21"/>
  <c r="M38" i="22" s="1"/>
  <c r="N57" i="21"/>
  <c r="K38" i="22" s="1"/>
  <c r="S56" i="21"/>
  <c r="P37" i="22" s="1"/>
  <c r="R56" i="21"/>
  <c r="O37" i="22" s="1"/>
  <c r="Q56" i="21"/>
  <c r="N37" i="22" s="1"/>
  <c r="P56" i="21"/>
  <c r="M37" i="22" s="1"/>
  <c r="N56" i="21"/>
  <c r="K37" i="22" s="1"/>
  <c r="S55" i="21"/>
  <c r="P36" i="22" s="1"/>
  <c r="R55" i="21"/>
  <c r="O36" i="22" s="1"/>
  <c r="Q55" i="21"/>
  <c r="N36" i="22" s="1"/>
  <c r="P55" i="21"/>
  <c r="M36" i="22" s="1"/>
  <c r="N55" i="21"/>
  <c r="K36" i="22" s="1"/>
  <c r="S54" i="21"/>
  <c r="P35" i="22" s="1"/>
  <c r="R54" i="21"/>
  <c r="O35" i="22" s="1"/>
  <c r="Q54" i="21"/>
  <c r="N35" i="22" s="1"/>
  <c r="P54" i="21"/>
  <c r="M35" i="22" s="1"/>
  <c r="N54" i="21"/>
  <c r="K35" i="22" s="1"/>
  <c r="S53" i="21"/>
  <c r="P34" i="22" s="1"/>
  <c r="R53" i="21"/>
  <c r="O34" i="22" s="1"/>
  <c r="Q53" i="21"/>
  <c r="N34" i="22" s="1"/>
  <c r="P53" i="21"/>
  <c r="M34" i="22" s="1"/>
  <c r="N53" i="21"/>
  <c r="K34" i="22" s="1"/>
  <c r="S52" i="21"/>
  <c r="P33" i="22" s="1"/>
  <c r="R52" i="21"/>
  <c r="O33" i="22" s="1"/>
  <c r="Q52" i="21"/>
  <c r="N33" i="22" s="1"/>
  <c r="P52" i="21"/>
  <c r="M33" i="22" s="1"/>
  <c r="N52" i="21"/>
  <c r="K33" i="22" s="1"/>
  <c r="S51" i="21"/>
  <c r="P32" i="22" s="1"/>
  <c r="R51" i="21"/>
  <c r="O32" i="22" s="1"/>
  <c r="Q51" i="21"/>
  <c r="N32" i="22" s="1"/>
  <c r="P51" i="21"/>
  <c r="M32" i="22" s="1"/>
  <c r="N51" i="21"/>
  <c r="K32" i="22" s="1"/>
  <c r="S50" i="21"/>
  <c r="P31" i="22" s="1"/>
  <c r="R50" i="21"/>
  <c r="O31" i="22" s="1"/>
  <c r="Q50" i="21"/>
  <c r="N31" i="22" s="1"/>
  <c r="P50" i="21"/>
  <c r="M31" i="22" s="1"/>
  <c r="N50" i="21"/>
  <c r="K31" i="22" s="1"/>
  <c r="S49" i="21"/>
  <c r="P30" i="22" s="1"/>
  <c r="R49" i="21"/>
  <c r="O30" i="22" s="1"/>
  <c r="Q49" i="21"/>
  <c r="N30" i="22" s="1"/>
  <c r="P49" i="21"/>
  <c r="M30" i="22" s="1"/>
  <c r="N49" i="21"/>
  <c r="K30" i="22" s="1"/>
  <c r="S48" i="21"/>
  <c r="P29" i="22" s="1"/>
  <c r="R48" i="21"/>
  <c r="O29" i="22" s="1"/>
  <c r="Q48" i="21"/>
  <c r="N29" i="22" s="1"/>
  <c r="P48" i="21"/>
  <c r="M29" i="22" s="1"/>
  <c r="N48" i="21"/>
  <c r="K29" i="22" s="1"/>
  <c r="S47" i="21"/>
  <c r="P28" i="22" s="1"/>
  <c r="R47" i="21"/>
  <c r="O28" i="22" s="1"/>
  <c r="Q47" i="21"/>
  <c r="N28" i="22" s="1"/>
  <c r="P47" i="21"/>
  <c r="M28" i="22" s="1"/>
  <c r="N47" i="21"/>
  <c r="K28" i="22" s="1"/>
  <c r="S46" i="21"/>
  <c r="P27" i="22" s="1"/>
  <c r="R46" i="21"/>
  <c r="O27" i="22" s="1"/>
  <c r="Q46" i="21"/>
  <c r="N27" i="22" s="1"/>
  <c r="P46" i="21"/>
  <c r="M27" i="22" s="1"/>
  <c r="N46" i="21"/>
  <c r="K27" i="22" s="1"/>
  <c r="S45" i="21"/>
  <c r="P26" i="22" s="1"/>
  <c r="R45" i="21"/>
  <c r="O26" i="22" s="1"/>
  <c r="Q45" i="21"/>
  <c r="N26" i="22" s="1"/>
  <c r="P45" i="21"/>
  <c r="M26" i="22" s="1"/>
  <c r="N45" i="21"/>
  <c r="K26" i="22" s="1"/>
  <c r="S44" i="21"/>
  <c r="P25" i="22" s="1"/>
  <c r="R44" i="21"/>
  <c r="O25" i="22" s="1"/>
  <c r="Q44" i="21"/>
  <c r="N25" i="22" s="1"/>
  <c r="P44" i="21"/>
  <c r="M25" i="22" s="1"/>
  <c r="N44" i="21"/>
  <c r="K25" i="22" s="1"/>
  <c r="S43" i="21"/>
  <c r="P24" i="22" s="1"/>
  <c r="R43" i="21"/>
  <c r="O24" i="22" s="1"/>
  <c r="Q43" i="21"/>
  <c r="N24" i="22" s="1"/>
  <c r="P43" i="21"/>
  <c r="M24" i="22" s="1"/>
  <c r="N43" i="21"/>
  <c r="K24" i="22" s="1"/>
  <c r="S42" i="21"/>
  <c r="P23" i="22" s="1"/>
  <c r="R42" i="21"/>
  <c r="O23" i="22" s="1"/>
  <c r="Q42" i="21"/>
  <c r="N23" i="22" s="1"/>
  <c r="P42" i="21"/>
  <c r="M23" i="22" s="1"/>
  <c r="N42" i="21"/>
  <c r="K23" i="22" s="1"/>
  <c r="S41" i="21"/>
  <c r="P22" i="22" s="1"/>
  <c r="R41" i="21"/>
  <c r="O22" i="22" s="1"/>
  <c r="Q41" i="21"/>
  <c r="N22" i="22" s="1"/>
  <c r="P41" i="21"/>
  <c r="M22" i="22" s="1"/>
  <c r="N41" i="21"/>
  <c r="K22" i="22" s="1"/>
  <c r="S40" i="21"/>
  <c r="P21" i="22" s="1"/>
  <c r="R40" i="21"/>
  <c r="O21" i="22" s="1"/>
  <c r="Q40" i="21"/>
  <c r="N21" i="22" s="1"/>
  <c r="P40" i="21"/>
  <c r="M21" i="22" s="1"/>
  <c r="N40" i="21"/>
  <c r="K21" i="22" s="1"/>
  <c r="S39" i="21"/>
  <c r="P20" i="22" s="1"/>
  <c r="R39" i="21"/>
  <c r="O20" i="22" s="1"/>
  <c r="Q39" i="21"/>
  <c r="N20" i="22" s="1"/>
  <c r="P39" i="21"/>
  <c r="M20" i="22" s="1"/>
  <c r="N39" i="21"/>
  <c r="K20" i="22" s="1"/>
  <c r="S38" i="21"/>
  <c r="P19" i="22" s="1"/>
  <c r="R38" i="21"/>
  <c r="O19" i="22" s="1"/>
  <c r="Q38" i="21"/>
  <c r="N19" i="22" s="1"/>
  <c r="P38" i="21"/>
  <c r="M19" i="22" s="1"/>
  <c r="N38" i="21"/>
  <c r="K19" i="22" s="1"/>
  <c r="S37" i="21"/>
  <c r="P18" i="22" s="1"/>
  <c r="R37" i="21"/>
  <c r="O18" i="22" s="1"/>
  <c r="Q37" i="21"/>
  <c r="N18" i="22" s="1"/>
  <c r="P37" i="21"/>
  <c r="M18" i="22" s="1"/>
  <c r="N37" i="21"/>
  <c r="K18" i="22" s="1"/>
  <c r="S36" i="21"/>
  <c r="P17" i="22" s="1"/>
  <c r="R36" i="21"/>
  <c r="O17" i="22" s="1"/>
  <c r="Q36" i="21"/>
  <c r="N17" i="22" s="1"/>
  <c r="P36" i="21"/>
  <c r="M17" i="22" s="1"/>
  <c r="N36" i="21"/>
  <c r="K17" i="22" s="1"/>
  <c r="S35" i="21"/>
  <c r="P16" i="22" s="1"/>
  <c r="R35" i="21"/>
  <c r="O16" i="22" s="1"/>
  <c r="Q35" i="21"/>
  <c r="N16" i="22" s="1"/>
  <c r="P35" i="21"/>
  <c r="M16" i="22" s="1"/>
  <c r="N35" i="21"/>
  <c r="K16" i="22" s="1"/>
  <c r="S34" i="21"/>
  <c r="P15" i="22" s="1"/>
  <c r="R34" i="21"/>
  <c r="O15" i="22" s="1"/>
  <c r="Q34" i="21"/>
  <c r="N15" i="22" s="1"/>
  <c r="P34" i="21"/>
  <c r="M15" i="22" s="1"/>
  <c r="N34" i="21"/>
  <c r="K15" i="22" s="1"/>
  <c r="S33" i="21"/>
  <c r="P14" i="22" s="1"/>
  <c r="R33" i="21"/>
  <c r="O14" i="22" s="1"/>
  <c r="Q33" i="21"/>
  <c r="N14" i="22" s="1"/>
  <c r="P33" i="21"/>
  <c r="M14" i="22" s="1"/>
  <c r="N33" i="21"/>
  <c r="K14" i="22" s="1"/>
  <c r="S32" i="21"/>
  <c r="P13" i="22" s="1"/>
  <c r="R32" i="21"/>
  <c r="O13" i="22" s="1"/>
  <c r="Q32" i="21"/>
  <c r="N13" i="22" s="1"/>
  <c r="P32" i="21"/>
  <c r="M13" i="22" s="1"/>
  <c r="N32" i="21"/>
  <c r="K13" i="22" s="1"/>
  <c r="S31" i="21"/>
  <c r="P12" i="22" s="1"/>
  <c r="R31" i="21"/>
  <c r="O12" i="22" s="1"/>
  <c r="Q31" i="21"/>
  <c r="N12" i="22" s="1"/>
  <c r="P31" i="21"/>
  <c r="M12" i="22" s="1"/>
  <c r="N31" i="21"/>
  <c r="K12" i="22" s="1"/>
  <c r="S30" i="21"/>
  <c r="P11" i="22" s="1"/>
  <c r="R30" i="21"/>
  <c r="O11" i="22" s="1"/>
  <c r="Q30" i="21"/>
  <c r="N11" i="22" s="1"/>
  <c r="P30" i="21"/>
  <c r="M11" i="22" s="1"/>
  <c r="N30" i="21"/>
  <c r="K11" i="22" s="1"/>
  <c r="S29" i="21"/>
  <c r="P10" i="22" s="1"/>
  <c r="R29" i="21"/>
  <c r="O10" i="22" s="1"/>
  <c r="Q29" i="21"/>
  <c r="N10" i="22" s="1"/>
  <c r="P29" i="21"/>
  <c r="M10" i="22" s="1"/>
  <c r="N29" i="21"/>
  <c r="K10" i="22" s="1"/>
  <c r="S28" i="21"/>
  <c r="P9" i="22" s="1"/>
  <c r="R28" i="21"/>
  <c r="O9" i="22" s="1"/>
  <c r="Q28" i="21"/>
  <c r="N9" i="22" s="1"/>
  <c r="P28" i="21"/>
  <c r="M9" i="22" s="1"/>
  <c r="N28" i="21"/>
  <c r="K9" i="22" s="1"/>
  <c r="S27" i="21"/>
  <c r="P8" i="22" s="1"/>
  <c r="R27" i="21"/>
  <c r="O8" i="22" s="1"/>
  <c r="Q27" i="21"/>
  <c r="N8" i="22" s="1"/>
  <c r="P27" i="21"/>
  <c r="M8" i="22" s="1"/>
  <c r="N27" i="21"/>
  <c r="K8" i="22" s="1"/>
  <c r="S26" i="21"/>
  <c r="P7" i="22" s="1"/>
  <c r="R26" i="21"/>
  <c r="O7" i="22" s="1"/>
  <c r="Q26" i="21"/>
  <c r="N7" i="22" s="1"/>
  <c r="P26" i="21"/>
  <c r="M7" i="22" s="1"/>
  <c r="N26" i="21"/>
  <c r="K7" i="22" s="1"/>
  <c r="S25" i="21"/>
  <c r="P6" i="22" s="1"/>
  <c r="R25" i="21"/>
  <c r="O6" i="22" s="1"/>
  <c r="Q25" i="21"/>
  <c r="N6" i="22" s="1"/>
  <c r="P25" i="21"/>
  <c r="M6" i="22" s="1"/>
  <c r="N25" i="21"/>
  <c r="K6" i="22" s="1"/>
  <c r="S24" i="21"/>
  <c r="P5" i="22" s="1"/>
  <c r="R24" i="21"/>
  <c r="O5" i="22" s="1"/>
  <c r="Q24" i="21"/>
  <c r="N5" i="22" s="1"/>
  <c r="P24" i="21"/>
  <c r="M5" i="22" s="1"/>
  <c r="N24" i="21"/>
  <c r="K5" i="22" s="1"/>
  <c r="S23" i="21"/>
  <c r="P4" i="22" s="1"/>
  <c r="R23" i="21"/>
  <c r="O4" i="22" s="1"/>
  <c r="Q23" i="21"/>
  <c r="N4" i="22" s="1"/>
  <c r="P23" i="21"/>
  <c r="M4" i="22" s="1"/>
  <c r="N23" i="21"/>
  <c r="K4" i="22" s="1"/>
  <c r="S22" i="21"/>
  <c r="P3" i="22" s="1"/>
  <c r="R22" i="21"/>
  <c r="O3" i="22" s="1"/>
  <c r="Q22" i="21"/>
  <c r="N3" i="22" s="1"/>
  <c r="P22" i="21"/>
  <c r="M3" i="22" s="1"/>
  <c r="N22" i="21"/>
  <c r="K3" i="22" s="1"/>
  <c r="S21" i="21"/>
  <c r="R21" i="21"/>
  <c r="O2" i="22" s="1"/>
  <c r="Q21" i="21"/>
  <c r="N2" i="22" s="1"/>
  <c r="P21" i="21"/>
  <c r="M2" i="22" s="1"/>
  <c r="N21" i="21"/>
  <c r="K2" i="22" s="1"/>
  <c r="D13" i="21"/>
  <c r="D12" i="21"/>
  <c r="D9" i="21"/>
  <c r="Z363" i="12"/>
  <c r="W345" i="20" s="1"/>
  <c r="Y363" i="12"/>
  <c r="V345" i="20" s="1"/>
  <c r="V363" i="12"/>
  <c r="S345" i="20" s="1"/>
  <c r="M363" i="12"/>
  <c r="Z362" i="12"/>
  <c r="W344" i="20" s="1"/>
  <c r="Y362" i="12"/>
  <c r="V344" i="20" s="1"/>
  <c r="V362" i="12"/>
  <c r="S344" i="20" s="1"/>
  <c r="M362" i="12"/>
  <c r="Z361" i="12"/>
  <c r="W343" i="20" s="1"/>
  <c r="Y361" i="12"/>
  <c r="V343" i="20" s="1"/>
  <c r="V361" i="12"/>
  <c r="S343" i="20" s="1"/>
  <c r="M361" i="12"/>
  <c r="Z360" i="12"/>
  <c r="W342" i="20" s="1"/>
  <c r="Y360" i="12"/>
  <c r="V342" i="20" s="1"/>
  <c r="V360" i="12"/>
  <c r="S342" i="20" s="1"/>
  <c r="M360" i="12"/>
  <c r="Z359" i="12"/>
  <c r="W341" i="20" s="1"/>
  <c r="Y359" i="12"/>
  <c r="V341" i="20" s="1"/>
  <c r="V359" i="12"/>
  <c r="S341" i="20" s="1"/>
  <c r="M359" i="12"/>
  <c r="Z358" i="12"/>
  <c r="W340" i="20" s="1"/>
  <c r="Y358" i="12"/>
  <c r="V340" i="20" s="1"/>
  <c r="V358" i="12"/>
  <c r="S340" i="20" s="1"/>
  <c r="M358" i="12"/>
  <c r="Z357" i="12"/>
  <c r="W339" i="20" s="1"/>
  <c r="Y357" i="12"/>
  <c r="V339" i="20" s="1"/>
  <c r="V357" i="12"/>
  <c r="S339" i="20" s="1"/>
  <c r="M357" i="12"/>
  <c r="Z356" i="12"/>
  <c r="W338" i="20" s="1"/>
  <c r="Y356" i="12"/>
  <c r="V338" i="20" s="1"/>
  <c r="V356" i="12"/>
  <c r="S338" i="20" s="1"/>
  <c r="M356" i="12"/>
  <c r="Z355" i="12"/>
  <c r="W337" i="20" s="1"/>
  <c r="Y355" i="12"/>
  <c r="V337" i="20" s="1"/>
  <c r="V355" i="12"/>
  <c r="S337" i="20" s="1"/>
  <c r="M355" i="12"/>
  <c r="Z354" i="12"/>
  <c r="W336" i="20" s="1"/>
  <c r="Y354" i="12"/>
  <c r="V336" i="20" s="1"/>
  <c r="V354" i="12"/>
  <c r="S336" i="20" s="1"/>
  <c r="M354" i="12"/>
  <c r="Z353" i="12"/>
  <c r="W335" i="20" s="1"/>
  <c r="Y353" i="12"/>
  <c r="V335" i="20" s="1"/>
  <c r="V353" i="12"/>
  <c r="S335" i="20" s="1"/>
  <c r="M353" i="12"/>
  <c r="Z352" i="12"/>
  <c r="W334" i="20" s="1"/>
  <c r="Y352" i="12"/>
  <c r="V334" i="20" s="1"/>
  <c r="V352" i="12"/>
  <c r="S334" i="20" s="1"/>
  <c r="M352" i="12"/>
  <c r="Z351" i="12"/>
  <c r="W333" i="20" s="1"/>
  <c r="Y351" i="12"/>
  <c r="V333" i="20" s="1"/>
  <c r="V351" i="12"/>
  <c r="S333" i="20" s="1"/>
  <c r="M351" i="12"/>
  <c r="Z350" i="12"/>
  <c r="W332" i="20" s="1"/>
  <c r="Y350" i="12"/>
  <c r="V332" i="20" s="1"/>
  <c r="V350" i="12"/>
  <c r="S332" i="20" s="1"/>
  <c r="M350" i="12"/>
  <c r="Z349" i="12"/>
  <c r="W331" i="20" s="1"/>
  <c r="Y349" i="12"/>
  <c r="V331" i="20" s="1"/>
  <c r="V349" i="12"/>
  <c r="S331" i="20" s="1"/>
  <c r="M349" i="12"/>
  <c r="Z348" i="12"/>
  <c r="W330" i="20" s="1"/>
  <c r="Y348" i="12"/>
  <c r="V330" i="20" s="1"/>
  <c r="V348" i="12"/>
  <c r="S330" i="20" s="1"/>
  <c r="M348" i="12"/>
  <c r="Z347" i="12"/>
  <c r="W329" i="20" s="1"/>
  <c r="Y347" i="12"/>
  <c r="V329" i="20" s="1"/>
  <c r="V347" i="12"/>
  <c r="S329" i="20" s="1"/>
  <c r="M347" i="12"/>
  <c r="Z346" i="12"/>
  <c r="W328" i="20" s="1"/>
  <c r="Y346" i="12"/>
  <c r="V328" i="20" s="1"/>
  <c r="V346" i="12"/>
  <c r="S328" i="20" s="1"/>
  <c r="M346" i="12"/>
  <c r="Z345" i="12"/>
  <c r="W327" i="20" s="1"/>
  <c r="Y345" i="12"/>
  <c r="V327" i="20" s="1"/>
  <c r="V345" i="12"/>
  <c r="S327" i="20" s="1"/>
  <c r="M345" i="12"/>
  <c r="Z344" i="12"/>
  <c r="W326" i="20" s="1"/>
  <c r="Y344" i="12"/>
  <c r="V326" i="20" s="1"/>
  <c r="V344" i="12"/>
  <c r="S326" i="20" s="1"/>
  <c r="M344" i="12"/>
  <c r="Z343" i="12"/>
  <c r="W325" i="20" s="1"/>
  <c r="Y343" i="12"/>
  <c r="V325" i="20" s="1"/>
  <c r="V343" i="12"/>
  <c r="S325" i="20" s="1"/>
  <c r="M343" i="12"/>
  <c r="Z342" i="12"/>
  <c r="W324" i="20" s="1"/>
  <c r="Y342" i="12"/>
  <c r="V324" i="20" s="1"/>
  <c r="V342" i="12"/>
  <c r="S324" i="20" s="1"/>
  <c r="M342" i="12"/>
  <c r="Z341" i="12"/>
  <c r="W323" i="20" s="1"/>
  <c r="Y341" i="12"/>
  <c r="V323" i="20" s="1"/>
  <c r="V341" i="12"/>
  <c r="S323" i="20" s="1"/>
  <c r="M341" i="12"/>
  <c r="Z340" i="12"/>
  <c r="W322" i="20" s="1"/>
  <c r="Y340" i="12"/>
  <c r="V322" i="20" s="1"/>
  <c r="V340" i="12"/>
  <c r="S322" i="20" s="1"/>
  <c r="M340" i="12"/>
  <c r="Z339" i="12"/>
  <c r="W321" i="20" s="1"/>
  <c r="Y339" i="12"/>
  <c r="V321" i="20" s="1"/>
  <c r="V339" i="12"/>
  <c r="S321" i="20" s="1"/>
  <c r="M339" i="12"/>
  <c r="Z338" i="12"/>
  <c r="W320" i="20" s="1"/>
  <c r="Y338" i="12"/>
  <c r="V320" i="20" s="1"/>
  <c r="V338" i="12"/>
  <c r="S320" i="20" s="1"/>
  <c r="M338" i="12"/>
  <c r="Z337" i="12"/>
  <c r="W319" i="20" s="1"/>
  <c r="Y337" i="12"/>
  <c r="V319" i="20" s="1"/>
  <c r="V337" i="12"/>
  <c r="S319" i="20" s="1"/>
  <c r="M337" i="12"/>
  <c r="Z336" i="12"/>
  <c r="W318" i="20" s="1"/>
  <c r="Y336" i="12"/>
  <c r="V318" i="20" s="1"/>
  <c r="V336" i="12"/>
  <c r="S318" i="20" s="1"/>
  <c r="M336" i="12"/>
  <c r="Z335" i="12"/>
  <c r="W317" i="20" s="1"/>
  <c r="Y335" i="12"/>
  <c r="V317" i="20" s="1"/>
  <c r="V335" i="12"/>
  <c r="S317" i="20" s="1"/>
  <c r="M335" i="12"/>
  <c r="Z334" i="12"/>
  <c r="W316" i="20" s="1"/>
  <c r="Y334" i="12"/>
  <c r="V316" i="20" s="1"/>
  <c r="V334" i="12"/>
  <c r="S316" i="20" s="1"/>
  <c r="M334" i="12"/>
  <c r="Z333" i="12"/>
  <c r="W315" i="20" s="1"/>
  <c r="Y333" i="12"/>
  <c r="V315" i="20" s="1"/>
  <c r="V333" i="12"/>
  <c r="S315" i="20" s="1"/>
  <c r="M333" i="12"/>
  <c r="Z332" i="12"/>
  <c r="W314" i="20" s="1"/>
  <c r="Y332" i="12"/>
  <c r="V314" i="20" s="1"/>
  <c r="V332" i="12"/>
  <c r="S314" i="20" s="1"/>
  <c r="M332" i="12"/>
  <c r="Z331" i="12"/>
  <c r="W313" i="20" s="1"/>
  <c r="Y331" i="12"/>
  <c r="V313" i="20" s="1"/>
  <c r="V331" i="12"/>
  <c r="S313" i="20" s="1"/>
  <c r="M331" i="12"/>
  <c r="Z330" i="12"/>
  <c r="W312" i="20" s="1"/>
  <c r="Y330" i="12"/>
  <c r="V312" i="20" s="1"/>
  <c r="V330" i="12"/>
  <c r="S312" i="20" s="1"/>
  <c r="M330" i="12"/>
  <c r="Z329" i="12"/>
  <c r="W311" i="20" s="1"/>
  <c r="Y329" i="12"/>
  <c r="V311" i="20" s="1"/>
  <c r="V329" i="12"/>
  <c r="S311" i="20" s="1"/>
  <c r="M329" i="12"/>
  <c r="Z328" i="12"/>
  <c r="W310" i="20" s="1"/>
  <c r="Y328" i="12"/>
  <c r="V310" i="20" s="1"/>
  <c r="V328" i="12"/>
  <c r="S310" i="20" s="1"/>
  <c r="M328" i="12"/>
  <c r="Z327" i="12"/>
  <c r="W309" i="20" s="1"/>
  <c r="Y327" i="12"/>
  <c r="V309" i="20" s="1"/>
  <c r="V327" i="12"/>
  <c r="S309" i="20" s="1"/>
  <c r="M327" i="12"/>
  <c r="Z326" i="12"/>
  <c r="W308" i="20" s="1"/>
  <c r="Y326" i="12"/>
  <c r="V308" i="20" s="1"/>
  <c r="V326" i="12"/>
  <c r="S308" i="20" s="1"/>
  <c r="M326" i="12"/>
  <c r="Z325" i="12"/>
  <c r="W307" i="20" s="1"/>
  <c r="Y325" i="12"/>
  <c r="V307" i="20" s="1"/>
  <c r="V325" i="12"/>
  <c r="S307" i="20" s="1"/>
  <c r="M325" i="12"/>
  <c r="Z324" i="12"/>
  <c r="W306" i="20" s="1"/>
  <c r="Y324" i="12"/>
  <c r="V306" i="20" s="1"/>
  <c r="V324" i="12"/>
  <c r="S306" i="20" s="1"/>
  <c r="M324" i="12"/>
  <c r="Z323" i="12"/>
  <c r="W305" i="20" s="1"/>
  <c r="Y323" i="12"/>
  <c r="V305" i="20" s="1"/>
  <c r="V323" i="12"/>
  <c r="S305" i="20" s="1"/>
  <c r="M323" i="12"/>
  <c r="Z322" i="12"/>
  <c r="W304" i="20" s="1"/>
  <c r="Y322" i="12"/>
  <c r="V304" i="20" s="1"/>
  <c r="V322" i="12"/>
  <c r="S304" i="20" s="1"/>
  <c r="M322" i="12"/>
  <c r="Z321" i="12"/>
  <c r="W303" i="20" s="1"/>
  <c r="Y321" i="12"/>
  <c r="V303" i="20" s="1"/>
  <c r="V321" i="12"/>
  <c r="S303" i="20" s="1"/>
  <c r="M321" i="12"/>
  <c r="Z320" i="12"/>
  <c r="W302" i="20" s="1"/>
  <c r="Y320" i="12"/>
  <c r="V302" i="20" s="1"/>
  <c r="V320" i="12"/>
  <c r="S302" i="20" s="1"/>
  <c r="M320" i="12"/>
  <c r="Z319" i="12"/>
  <c r="W301" i="20" s="1"/>
  <c r="Y319" i="12"/>
  <c r="V301" i="20" s="1"/>
  <c r="V319" i="12"/>
  <c r="S301" i="20" s="1"/>
  <c r="M319" i="12"/>
  <c r="Z318" i="12"/>
  <c r="W300" i="20" s="1"/>
  <c r="Y318" i="12"/>
  <c r="V300" i="20" s="1"/>
  <c r="V318" i="12"/>
  <c r="S300" i="20" s="1"/>
  <c r="M318" i="12"/>
  <c r="Z317" i="12"/>
  <c r="W299" i="20" s="1"/>
  <c r="Y317" i="12"/>
  <c r="V299" i="20" s="1"/>
  <c r="V317" i="12"/>
  <c r="S299" i="20" s="1"/>
  <c r="M317" i="12"/>
  <c r="Z316" i="12"/>
  <c r="W298" i="20" s="1"/>
  <c r="Y316" i="12"/>
  <c r="V298" i="20" s="1"/>
  <c r="V316" i="12"/>
  <c r="S298" i="20" s="1"/>
  <c r="M316" i="12"/>
  <c r="Z315" i="12"/>
  <c r="W297" i="20" s="1"/>
  <c r="Y315" i="12"/>
  <c r="V297" i="20" s="1"/>
  <c r="V315" i="12"/>
  <c r="S297" i="20" s="1"/>
  <c r="M315" i="12"/>
  <c r="Z314" i="12"/>
  <c r="W296" i="20" s="1"/>
  <c r="Y314" i="12"/>
  <c r="V296" i="20" s="1"/>
  <c r="V314" i="12"/>
  <c r="S296" i="20" s="1"/>
  <c r="M314" i="12"/>
  <c r="Z313" i="12"/>
  <c r="W295" i="20" s="1"/>
  <c r="Y313" i="12"/>
  <c r="V295" i="20" s="1"/>
  <c r="V313" i="12"/>
  <c r="S295" i="20" s="1"/>
  <c r="M313" i="12"/>
  <c r="Z312" i="12"/>
  <c r="W294" i="20" s="1"/>
  <c r="Y312" i="12"/>
  <c r="V294" i="20" s="1"/>
  <c r="V312" i="12"/>
  <c r="S294" i="20" s="1"/>
  <c r="M312" i="12"/>
  <c r="Z311" i="12"/>
  <c r="W293" i="20" s="1"/>
  <c r="Y311" i="12"/>
  <c r="V293" i="20" s="1"/>
  <c r="V311" i="12"/>
  <c r="S293" i="20" s="1"/>
  <c r="M311" i="12"/>
  <c r="Z310" i="12"/>
  <c r="W292" i="20" s="1"/>
  <c r="Y310" i="12"/>
  <c r="V292" i="20" s="1"/>
  <c r="V310" i="12"/>
  <c r="S292" i="20" s="1"/>
  <c r="M310" i="12"/>
  <c r="Z309" i="12"/>
  <c r="W291" i="20" s="1"/>
  <c r="Y309" i="12"/>
  <c r="V291" i="20" s="1"/>
  <c r="V309" i="12"/>
  <c r="S291" i="20" s="1"/>
  <c r="M309" i="12"/>
  <c r="Z308" i="12"/>
  <c r="W290" i="20" s="1"/>
  <c r="Y308" i="12"/>
  <c r="V290" i="20" s="1"/>
  <c r="V308" i="12"/>
  <c r="S290" i="20" s="1"/>
  <c r="M308" i="12"/>
  <c r="Z307" i="12"/>
  <c r="W289" i="20" s="1"/>
  <c r="Y307" i="12"/>
  <c r="V289" i="20" s="1"/>
  <c r="V307" i="12"/>
  <c r="S289" i="20" s="1"/>
  <c r="M307" i="12"/>
  <c r="Z306" i="12"/>
  <c r="W288" i="20" s="1"/>
  <c r="Y306" i="12"/>
  <c r="V288" i="20" s="1"/>
  <c r="V306" i="12"/>
  <c r="S288" i="20" s="1"/>
  <c r="M306" i="12"/>
  <c r="Z305" i="12"/>
  <c r="W287" i="20" s="1"/>
  <c r="Y305" i="12"/>
  <c r="V287" i="20" s="1"/>
  <c r="V305" i="12"/>
  <c r="S287" i="20" s="1"/>
  <c r="M305" i="12"/>
  <c r="Z304" i="12"/>
  <c r="W286" i="20" s="1"/>
  <c r="Y304" i="12"/>
  <c r="V286" i="20" s="1"/>
  <c r="V304" i="12"/>
  <c r="S286" i="20" s="1"/>
  <c r="M304" i="12"/>
  <c r="Z303" i="12"/>
  <c r="W285" i="20" s="1"/>
  <c r="Y303" i="12"/>
  <c r="V285" i="20" s="1"/>
  <c r="V303" i="12"/>
  <c r="S285" i="20" s="1"/>
  <c r="M303" i="12"/>
  <c r="Z302" i="12"/>
  <c r="W284" i="20" s="1"/>
  <c r="Y302" i="12"/>
  <c r="V284" i="20" s="1"/>
  <c r="V302" i="12"/>
  <c r="S284" i="20" s="1"/>
  <c r="M302" i="12"/>
  <c r="Z301" i="12"/>
  <c r="W283" i="20" s="1"/>
  <c r="Y301" i="12"/>
  <c r="V283" i="20" s="1"/>
  <c r="V301" i="12"/>
  <c r="S283" i="20" s="1"/>
  <c r="M301" i="12"/>
  <c r="Z300" i="12"/>
  <c r="W282" i="20" s="1"/>
  <c r="Y300" i="12"/>
  <c r="V282" i="20" s="1"/>
  <c r="V300" i="12"/>
  <c r="S282" i="20" s="1"/>
  <c r="M300" i="12"/>
  <c r="Z299" i="12"/>
  <c r="W281" i="20" s="1"/>
  <c r="Y299" i="12"/>
  <c r="V281" i="20" s="1"/>
  <c r="V299" i="12"/>
  <c r="S281" i="20" s="1"/>
  <c r="M299" i="12"/>
  <c r="Z298" i="12"/>
  <c r="W280" i="20" s="1"/>
  <c r="Y298" i="12"/>
  <c r="V280" i="20" s="1"/>
  <c r="V298" i="12"/>
  <c r="S280" i="20" s="1"/>
  <c r="M298" i="12"/>
  <c r="Z297" i="12"/>
  <c r="W279" i="20" s="1"/>
  <c r="Y297" i="12"/>
  <c r="V279" i="20" s="1"/>
  <c r="V297" i="12"/>
  <c r="S279" i="20" s="1"/>
  <c r="M297" i="12"/>
  <c r="Z296" i="12"/>
  <c r="W278" i="20" s="1"/>
  <c r="Y296" i="12"/>
  <c r="V278" i="20" s="1"/>
  <c r="V296" i="12"/>
  <c r="S278" i="20" s="1"/>
  <c r="M296" i="12"/>
  <c r="Z295" i="12"/>
  <c r="W277" i="20" s="1"/>
  <c r="Y295" i="12"/>
  <c r="V277" i="20" s="1"/>
  <c r="V295" i="12"/>
  <c r="S277" i="20" s="1"/>
  <c r="M295" i="12"/>
  <c r="Z294" i="12"/>
  <c r="W276" i="20" s="1"/>
  <c r="Y294" i="12"/>
  <c r="V276" i="20" s="1"/>
  <c r="V294" i="12"/>
  <c r="S276" i="20" s="1"/>
  <c r="M294" i="12"/>
  <c r="Z293" i="12"/>
  <c r="W275" i="20" s="1"/>
  <c r="Y293" i="12"/>
  <c r="V275" i="20" s="1"/>
  <c r="V293" i="12"/>
  <c r="S275" i="20" s="1"/>
  <c r="M293" i="12"/>
  <c r="Z292" i="12"/>
  <c r="W274" i="20" s="1"/>
  <c r="Y292" i="12"/>
  <c r="V274" i="20" s="1"/>
  <c r="V292" i="12"/>
  <c r="S274" i="20" s="1"/>
  <c r="M292" i="12"/>
  <c r="Z291" i="12"/>
  <c r="W273" i="20" s="1"/>
  <c r="Y291" i="12"/>
  <c r="V273" i="20" s="1"/>
  <c r="V291" i="12"/>
  <c r="S273" i="20" s="1"/>
  <c r="M291" i="12"/>
  <c r="Z290" i="12"/>
  <c r="W272" i="20" s="1"/>
  <c r="Y290" i="12"/>
  <c r="V272" i="20" s="1"/>
  <c r="V290" i="12"/>
  <c r="S272" i="20" s="1"/>
  <c r="M290" i="12"/>
  <c r="Z289" i="12"/>
  <c r="W271" i="20" s="1"/>
  <c r="Y289" i="12"/>
  <c r="V271" i="20" s="1"/>
  <c r="V289" i="12"/>
  <c r="S271" i="20" s="1"/>
  <c r="M289" i="12"/>
  <c r="Z288" i="12"/>
  <c r="W270" i="20" s="1"/>
  <c r="Y288" i="12"/>
  <c r="V270" i="20" s="1"/>
  <c r="V288" i="12"/>
  <c r="S270" i="20" s="1"/>
  <c r="M288" i="12"/>
  <c r="Z287" i="12"/>
  <c r="W269" i="20" s="1"/>
  <c r="Y287" i="12"/>
  <c r="V269" i="20" s="1"/>
  <c r="V287" i="12"/>
  <c r="S269" i="20" s="1"/>
  <c r="M287" i="12"/>
  <c r="Z286" i="12"/>
  <c r="W268" i="20" s="1"/>
  <c r="Y286" i="12"/>
  <c r="V268" i="20" s="1"/>
  <c r="V286" i="12"/>
  <c r="S268" i="20" s="1"/>
  <c r="M286" i="12"/>
  <c r="Z285" i="12"/>
  <c r="W267" i="20" s="1"/>
  <c r="Y285" i="12"/>
  <c r="V267" i="20" s="1"/>
  <c r="V285" i="12"/>
  <c r="S267" i="20" s="1"/>
  <c r="M285" i="12"/>
  <c r="Z284" i="12"/>
  <c r="W266" i="20" s="1"/>
  <c r="Y284" i="12"/>
  <c r="V266" i="20" s="1"/>
  <c r="V284" i="12"/>
  <c r="S266" i="20" s="1"/>
  <c r="M284" i="12"/>
  <c r="Z283" i="12"/>
  <c r="W265" i="20" s="1"/>
  <c r="Y283" i="12"/>
  <c r="V265" i="20" s="1"/>
  <c r="V283" i="12"/>
  <c r="S265" i="20" s="1"/>
  <c r="M283" i="12"/>
  <c r="Z282" i="12"/>
  <c r="W264" i="20" s="1"/>
  <c r="Y282" i="12"/>
  <c r="V264" i="20" s="1"/>
  <c r="V282" i="12"/>
  <c r="S264" i="20" s="1"/>
  <c r="M282" i="12"/>
  <c r="Z281" i="12"/>
  <c r="W263" i="20" s="1"/>
  <c r="Y281" i="12"/>
  <c r="V263" i="20" s="1"/>
  <c r="V281" i="12"/>
  <c r="S263" i="20" s="1"/>
  <c r="M281" i="12"/>
  <c r="Z280" i="12"/>
  <c r="W262" i="20" s="1"/>
  <c r="Y280" i="12"/>
  <c r="V262" i="20" s="1"/>
  <c r="V280" i="12"/>
  <c r="S262" i="20" s="1"/>
  <c r="M280" i="12"/>
  <c r="Z279" i="12"/>
  <c r="W261" i="20" s="1"/>
  <c r="Y279" i="12"/>
  <c r="V261" i="20" s="1"/>
  <c r="V279" i="12"/>
  <c r="S261" i="20" s="1"/>
  <c r="M279" i="12"/>
  <c r="Z278" i="12"/>
  <c r="W260" i="20" s="1"/>
  <c r="Y278" i="12"/>
  <c r="V260" i="20" s="1"/>
  <c r="V278" i="12"/>
  <c r="S260" i="20" s="1"/>
  <c r="M278" i="12"/>
  <c r="Z277" i="12"/>
  <c r="W259" i="20" s="1"/>
  <c r="Y277" i="12"/>
  <c r="V259" i="20" s="1"/>
  <c r="V277" i="12"/>
  <c r="S259" i="20" s="1"/>
  <c r="M277" i="12"/>
  <c r="Z276" i="12"/>
  <c r="W258" i="20" s="1"/>
  <c r="Y276" i="12"/>
  <c r="V258" i="20" s="1"/>
  <c r="V276" i="12"/>
  <c r="S258" i="20" s="1"/>
  <c r="M276" i="12"/>
  <c r="Z275" i="12"/>
  <c r="W257" i="20" s="1"/>
  <c r="Y275" i="12"/>
  <c r="V257" i="20" s="1"/>
  <c r="V275" i="12"/>
  <c r="S257" i="20" s="1"/>
  <c r="M275" i="12"/>
  <c r="Z274" i="12"/>
  <c r="W256" i="20" s="1"/>
  <c r="Y274" i="12"/>
  <c r="V256" i="20" s="1"/>
  <c r="V274" i="12"/>
  <c r="S256" i="20" s="1"/>
  <c r="M274" i="12"/>
  <c r="Z273" i="12"/>
  <c r="W255" i="20" s="1"/>
  <c r="Y273" i="12"/>
  <c r="V255" i="20" s="1"/>
  <c r="V273" i="12"/>
  <c r="S255" i="20" s="1"/>
  <c r="M273" i="12"/>
  <c r="Z272" i="12"/>
  <c r="W254" i="20" s="1"/>
  <c r="Y272" i="12"/>
  <c r="V254" i="20" s="1"/>
  <c r="V272" i="12"/>
  <c r="S254" i="20" s="1"/>
  <c r="M272" i="12"/>
  <c r="Z271" i="12"/>
  <c r="W253" i="20" s="1"/>
  <c r="Y271" i="12"/>
  <c r="V253" i="20" s="1"/>
  <c r="V271" i="12"/>
  <c r="S253" i="20" s="1"/>
  <c r="M271" i="12"/>
  <c r="Z270" i="12"/>
  <c r="W252" i="20" s="1"/>
  <c r="Y270" i="12"/>
  <c r="V252" i="20" s="1"/>
  <c r="V270" i="12"/>
  <c r="S252" i="20" s="1"/>
  <c r="M270" i="12"/>
  <c r="Z269" i="12"/>
  <c r="W251" i="20" s="1"/>
  <c r="Y269" i="12"/>
  <c r="V251" i="20" s="1"/>
  <c r="V269" i="12"/>
  <c r="S251" i="20" s="1"/>
  <c r="M269" i="12"/>
  <c r="Z268" i="12"/>
  <c r="W250" i="20" s="1"/>
  <c r="Y268" i="12"/>
  <c r="V250" i="20" s="1"/>
  <c r="V268" i="12"/>
  <c r="S250" i="20" s="1"/>
  <c r="M268" i="12"/>
  <c r="Z267" i="12"/>
  <c r="W249" i="20" s="1"/>
  <c r="Y267" i="12"/>
  <c r="V249" i="20" s="1"/>
  <c r="V267" i="12"/>
  <c r="S249" i="20" s="1"/>
  <c r="M267" i="12"/>
  <c r="Z266" i="12"/>
  <c r="W248" i="20" s="1"/>
  <c r="Y266" i="12"/>
  <c r="V248" i="20" s="1"/>
  <c r="V266" i="12"/>
  <c r="S248" i="20" s="1"/>
  <c r="M266" i="12"/>
  <c r="Z265" i="12"/>
  <c r="W247" i="20" s="1"/>
  <c r="Y265" i="12"/>
  <c r="V247" i="20" s="1"/>
  <c r="V265" i="12"/>
  <c r="S247" i="20" s="1"/>
  <c r="M265" i="12"/>
  <c r="Z264" i="12"/>
  <c r="W246" i="20" s="1"/>
  <c r="Y264" i="12"/>
  <c r="V246" i="20" s="1"/>
  <c r="V264" i="12"/>
  <c r="S246" i="20" s="1"/>
  <c r="M264" i="12"/>
  <c r="Z263" i="12"/>
  <c r="W245" i="20" s="1"/>
  <c r="Y263" i="12"/>
  <c r="V245" i="20" s="1"/>
  <c r="V263" i="12"/>
  <c r="S245" i="20" s="1"/>
  <c r="M263" i="12"/>
  <c r="Z262" i="12"/>
  <c r="W244" i="20" s="1"/>
  <c r="Y262" i="12"/>
  <c r="V244" i="20" s="1"/>
  <c r="V262" i="12"/>
  <c r="S244" i="20" s="1"/>
  <c r="M262" i="12"/>
  <c r="Z261" i="12"/>
  <c r="W243" i="20" s="1"/>
  <c r="Y261" i="12"/>
  <c r="V243" i="20" s="1"/>
  <c r="V261" i="12"/>
  <c r="S243" i="20" s="1"/>
  <c r="M261" i="12"/>
  <c r="Z260" i="12"/>
  <c r="W242" i="20" s="1"/>
  <c r="Y260" i="12"/>
  <c r="V242" i="20" s="1"/>
  <c r="V260" i="12"/>
  <c r="S242" i="20" s="1"/>
  <c r="M260" i="12"/>
  <c r="Z259" i="12"/>
  <c r="W241" i="20" s="1"/>
  <c r="Y259" i="12"/>
  <c r="V241" i="20" s="1"/>
  <c r="V259" i="12"/>
  <c r="S241" i="20" s="1"/>
  <c r="M259" i="12"/>
  <c r="Z258" i="12"/>
  <c r="W240" i="20" s="1"/>
  <c r="Y258" i="12"/>
  <c r="V240" i="20" s="1"/>
  <c r="V258" i="12"/>
  <c r="S240" i="20" s="1"/>
  <c r="M258" i="12"/>
  <c r="Z257" i="12"/>
  <c r="W239" i="20" s="1"/>
  <c r="Y257" i="12"/>
  <c r="V239" i="20" s="1"/>
  <c r="V257" i="12"/>
  <c r="S239" i="20" s="1"/>
  <c r="M257" i="12"/>
  <c r="Z256" i="12"/>
  <c r="W238" i="20" s="1"/>
  <c r="Y256" i="12"/>
  <c r="V238" i="20" s="1"/>
  <c r="V256" i="12"/>
  <c r="S238" i="20" s="1"/>
  <c r="M256" i="12"/>
  <c r="Z255" i="12"/>
  <c r="W237" i="20" s="1"/>
  <c r="Y255" i="12"/>
  <c r="V237" i="20" s="1"/>
  <c r="V255" i="12"/>
  <c r="S237" i="20" s="1"/>
  <c r="M255" i="12"/>
  <c r="Z254" i="12"/>
  <c r="W236" i="20" s="1"/>
  <c r="Y254" i="12"/>
  <c r="V236" i="20" s="1"/>
  <c r="V254" i="12"/>
  <c r="S236" i="20" s="1"/>
  <c r="M254" i="12"/>
  <c r="Z253" i="12"/>
  <c r="W235" i="20" s="1"/>
  <c r="Y253" i="12"/>
  <c r="V235" i="20" s="1"/>
  <c r="V253" i="12"/>
  <c r="S235" i="20" s="1"/>
  <c r="M253" i="12"/>
  <c r="Z252" i="12"/>
  <c r="W234" i="20" s="1"/>
  <c r="Y252" i="12"/>
  <c r="V234" i="20" s="1"/>
  <c r="V252" i="12"/>
  <c r="S234" i="20" s="1"/>
  <c r="M252" i="12"/>
  <c r="Z251" i="12"/>
  <c r="W233" i="20" s="1"/>
  <c r="Y251" i="12"/>
  <c r="V233" i="20" s="1"/>
  <c r="V251" i="12"/>
  <c r="S233" i="20" s="1"/>
  <c r="M251" i="12"/>
  <c r="Z250" i="12"/>
  <c r="W232" i="20" s="1"/>
  <c r="Y250" i="12"/>
  <c r="V232" i="20" s="1"/>
  <c r="V250" i="12"/>
  <c r="S232" i="20" s="1"/>
  <c r="M250" i="12"/>
  <c r="Z249" i="12"/>
  <c r="W231" i="20" s="1"/>
  <c r="Y249" i="12"/>
  <c r="V231" i="20" s="1"/>
  <c r="V249" i="12"/>
  <c r="S231" i="20" s="1"/>
  <c r="M249" i="12"/>
  <c r="Z248" i="12"/>
  <c r="W230" i="20" s="1"/>
  <c r="Y248" i="12"/>
  <c r="V230" i="20" s="1"/>
  <c r="V248" i="12"/>
  <c r="S230" i="20" s="1"/>
  <c r="M248" i="12"/>
  <c r="Z247" i="12"/>
  <c r="W229" i="20" s="1"/>
  <c r="Y247" i="12"/>
  <c r="V229" i="20" s="1"/>
  <c r="V247" i="12"/>
  <c r="S229" i="20" s="1"/>
  <c r="M247" i="12"/>
  <c r="Z246" i="12"/>
  <c r="W228" i="20" s="1"/>
  <c r="Y246" i="12"/>
  <c r="V228" i="20" s="1"/>
  <c r="V246" i="12"/>
  <c r="S228" i="20" s="1"/>
  <c r="M246" i="12"/>
  <c r="Z245" i="12"/>
  <c r="W227" i="20" s="1"/>
  <c r="Y245" i="12"/>
  <c r="V227" i="20" s="1"/>
  <c r="V245" i="12"/>
  <c r="S227" i="20" s="1"/>
  <c r="M245" i="12"/>
  <c r="Z244" i="12"/>
  <c r="W226" i="20" s="1"/>
  <c r="Y244" i="12"/>
  <c r="V226" i="20" s="1"/>
  <c r="V244" i="12"/>
  <c r="S226" i="20" s="1"/>
  <c r="M244" i="12"/>
  <c r="Z243" i="12"/>
  <c r="W225" i="20" s="1"/>
  <c r="Y243" i="12"/>
  <c r="V225" i="20" s="1"/>
  <c r="V243" i="12"/>
  <c r="S225" i="20" s="1"/>
  <c r="M243" i="12"/>
  <c r="Z242" i="12"/>
  <c r="W224" i="20" s="1"/>
  <c r="Y242" i="12"/>
  <c r="V224" i="20" s="1"/>
  <c r="V242" i="12"/>
  <c r="S224" i="20" s="1"/>
  <c r="M242" i="12"/>
  <c r="Z241" i="12"/>
  <c r="W223" i="20" s="1"/>
  <c r="Y241" i="12"/>
  <c r="V223" i="20" s="1"/>
  <c r="V241" i="12"/>
  <c r="S223" i="20" s="1"/>
  <c r="M241" i="12"/>
  <c r="Z240" i="12"/>
  <c r="W222" i="20" s="1"/>
  <c r="Y240" i="12"/>
  <c r="V222" i="20" s="1"/>
  <c r="V240" i="12"/>
  <c r="S222" i="20" s="1"/>
  <c r="M240" i="12"/>
  <c r="Z239" i="12"/>
  <c r="W221" i="20" s="1"/>
  <c r="Y239" i="12"/>
  <c r="V221" i="20" s="1"/>
  <c r="V239" i="12"/>
  <c r="S221" i="20" s="1"/>
  <c r="M239" i="12"/>
  <c r="Z238" i="12"/>
  <c r="W220" i="20" s="1"/>
  <c r="Y238" i="12"/>
  <c r="V220" i="20" s="1"/>
  <c r="V238" i="12"/>
  <c r="S220" i="20" s="1"/>
  <c r="M238" i="12"/>
  <c r="Z237" i="12"/>
  <c r="W219" i="20" s="1"/>
  <c r="Y237" i="12"/>
  <c r="V219" i="20" s="1"/>
  <c r="V237" i="12"/>
  <c r="S219" i="20" s="1"/>
  <c r="M237" i="12"/>
  <c r="Z236" i="12"/>
  <c r="W218" i="20" s="1"/>
  <c r="Y236" i="12"/>
  <c r="V218" i="20" s="1"/>
  <c r="V236" i="12"/>
  <c r="S218" i="20" s="1"/>
  <c r="M236" i="12"/>
  <c r="Z235" i="12"/>
  <c r="W217" i="20" s="1"/>
  <c r="Y235" i="12"/>
  <c r="V217" i="20" s="1"/>
  <c r="V235" i="12"/>
  <c r="S217" i="20" s="1"/>
  <c r="M235" i="12"/>
  <c r="Z234" i="12"/>
  <c r="W216" i="20" s="1"/>
  <c r="Y234" i="12"/>
  <c r="V216" i="20" s="1"/>
  <c r="V234" i="12"/>
  <c r="S216" i="20" s="1"/>
  <c r="M234" i="12"/>
  <c r="Z233" i="12"/>
  <c r="W215" i="20" s="1"/>
  <c r="Y233" i="12"/>
  <c r="V215" i="20" s="1"/>
  <c r="V233" i="12"/>
  <c r="S215" i="20" s="1"/>
  <c r="M233" i="12"/>
  <c r="Z232" i="12"/>
  <c r="W214" i="20" s="1"/>
  <c r="Y232" i="12"/>
  <c r="V214" i="20" s="1"/>
  <c r="V232" i="12"/>
  <c r="S214" i="20" s="1"/>
  <c r="M232" i="12"/>
  <c r="Z231" i="12"/>
  <c r="W213" i="20" s="1"/>
  <c r="Y231" i="12"/>
  <c r="V213" i="20" s="1"/>
  <c r="V231" i="12"/>
  <c r="S213" i="20" s="1"/>
  <c r="M231" i="12"/>
  <c r="Z230" i="12"/>
  <c r="W212" i="20" s="1"/>
  <c r="Y230" i="12"/>
  <c r="V212" i="20" s="1"/>
  <c r="V230" i="12"/>
  <c r="S212" i="20" s="1"/>
  <c r="M230" i="12"/>
  <c r="Z229" i="12"/>
  <c r="W211" i="20" s="1"/>
  <c r="Y229" i="12"/>
  <c r="V211" i="20" s="1"/>
  <c r="V229" i="12"/>
  <c r="S211" i="20" s="1"/>
  <c r="M229" i="12"/>
  <c r="Z228" i="12"/>
  <c r="W210" i="20" s="1"/>
  <c r="Y228" i="12"/>
  <c r="V210" i="20" s="1"/>
  <c r="V228" i="12"/>
  <c r="S210" i="20" s="1"/>
  <c r="M228" i="12"/>
  <c r="Z227" i="12"/>
  <c r="W209" i="20" s="1"/>
  <c r="Y227" i="12"/>
  <c r="V209" i="20" s="1"/>
  <c r="V227" i="12"/>
  <c r="S209" i="20" s="1"/>
  <c r="M227" i="12"/>
  <c r="Z226" i="12"/>
  <c r="W208" i="20" s="1"/>
  <c r="Y226" i="12"/>
  <c r="V208" i="20" s="1"/>
  <c r="V226" i="12"/>
  <c r="S208" i="20" s="1"/>
  <c r="M226" i="12"/>
  <c r="Z225" i="12"/>
  <c r="W207" i="20" s="1"/>
  <c r="Y225" i="12"/>
  <c r="V207" i="20" s="1"/>
  <c r="V225" i="12"/>
  <c r="S207" i="20" s="1"/>
  <c r="M225" i="12"/>
  <c r="Z224" i="12"/>
  <c r="W206" i="20" s="1"/>
  <c r="Y224" i="12"/>
  <c r="V206" i="20" s="1"/>
  <c r="V224" i="12"/>
  <c r="S206" i="20" s="1"/>
  <c r="M224" i="12"/>
  <c r="Z223" i="12"/>
  <c r="W205" i="20" s="1"/>
  <c r="Y223" i="12"/>
  <c r="V205" i="20" s="1"/>
  <c r="V223" i="12"/>
  <c r="S205" i="20" s="1"/>
  <c r="M223" i="12"/>
  <c r="Z222" i="12"/>
  <c r="W204" i="20" s="1"/>
  <c r="Y222" i="12"/>
  <c r="V204" i="20" s="1"/>
  <c r="V222" i="12"/>
  <c r="S204" i="20" s="1"/>
  <c r="M222" i="12"/>
  <c r="Z221" i="12"/>
  <c r="W203" i="20" s="1"/>
  <c r="Y221" i="12"/>
  <c r="V203" i="20" s="1"/>
  <c r="V221" i="12"/>
  <c r="S203" i="20" s="1"/>
  <c r="M221" i="12"/>
  <c r="Z220" i="12"/>
  <c r="W202" i="20" s="1"/>
  <c r="Y220" i="12"/>
  <c r="V202" i="20" s="1"/>
  <c r="V220" i="12"/>
  <c r="S202" i="20" s="1"/>
  <c r="M220" i="12"/>
  <c r="Z219" i="12"/>
  <c r="W201" i="20" s="1"/>
  <c r="Y219" i="12"/>
  <c r="V201" i="20" s="1"/>
  <c r="V219" i="12"/>
  <c r="S201" i="20" s="1"/>
  <c r="M219" i="12"/>
  <c r="Z218" i="12"/>
  <c r="W200" i="20" s="1"/>
  <c r="Y218" i="12"/>
  <c r="V200" i="20" s="1"/>
  <c r="V218" i="12"/>
  <c r="S200" i="20" s="1"/>
  <c r="M218" i="12"/>
  <c r="Z217" i="12"/>
  <c r="W199" i="20" s="1"/>
  <c r="Y217" i="12"/>
  <c r="V199" i="20" s="1"/>
  <c r="V217" i="12"/>
  <c r="S199" i="20" s="1"/>
  <c r="M217" i="12"/>
  <c r="Z216" i="12"/>
  <c r="W198" i="20" s="1"/>
  <c r="Y216" i="12"/>
  <c r="V198" i="20" s="1"/>
  <c r="V216" i="12"/>
  <c r="S198" i="20" s="1"/>
  <c r="M216" i="12"/>
  <c r="Z215" i="12"/>
  <c r="W197" i="20" s="1"/>
  <c r="Y215" i="12"/>
  <c r="V197" i="20" s="1"/>
  <c r="V215" i="12"/>
  <c r="S197" i="20" s="1"/>
  <c r="M215" i="12"/>
  <c r="Z214" i="12"/>
  <c r="W196" i="20" s="1"/>
  <c r="Y214" i="12"/>
  <c r="V196" i="20" s="1"/>
  <c r="V214" i="12"/>
  <c r="S196" i="20" s="1"/>
  <c r="M214" i="12"/>
  <c r="Z213" i="12"/>
  <c r="W195" i="20" s="1"/>
  <c r="Y213" i="12"/>
  <c r="V195" i="20" s="1"/>
  <c r="V213" i="12"/>
  <c r="S195" i="20" s="1"/>
  <c r="M213" i="12"/>
  <c r="Z212" i="12"/>
  <c r="W194" i="20" s="1"/>
  <c r="Y212" i="12"/>
  <c r="V194" i="20" s="1"/>
  <c r="V212" i="12"/>
  <c r="S194" i="20" s="1"/>
  <c r="M212" i="12"/>
  <c r="Z211" i="12"/>
  <c r="W193" i="20" s="1"/>
  <c r="Y211" i="12"/>
  <c r="V193" i="20" s="1"/>
  <c r="V211" i="12"/>
  <c r="S193" i="20" s="1"/>
  <c r="M211" i="12"/>
  <c r="Z210" i="12"/>
  <c r="W192" i="20" s="1"/>
  <c r="Y210" i="12"/>
  <c r="V192" i="20" s="1"/>
  <c r="V210" i="12"/>
  <c r="S192" i="20" s="1"/>
  <c r="M210" i="12"/>
  <c r="Z209" i="12"/>
  <c r="W191" i="20" s="1"/>
  <c r="Y209" i="12"/>
  <c r="V191" i="20" s="1"/>
  <c r="V209" i="12"/>
  <c r="S191" i="20" s="1"/>
  <c r="M209" i="12"/>
  <c r="Z208" i="12"/>
  <c r="W190" i="20" s="1"/>
  <c r="Y208" i="12"/>
  <c r="V190" i="20" s="1"/>
  <c r="V208" i="12"/>
  <c r="S190" i="20" s="1"/>
  <c r="M208" i="12"/>
  <c r="Z207" i="12"/>
  <c r="W189" i="20" s="1"/>
  <c r="Y207" i="12"/>
  <c r="V189" i="20" s="1"/>
  <c r="V207" i="12"/>
  <c r="S189" i="20" s="1"/>
  <c r="M207" i="12"/>
  <c r="Z206" i="12"/>
  <c r="W188" i="20" s="1"/>
  <c r="Y206" i="12"/>
  <c r="V188" i="20" s="1"/>
  <c r="V206" i="12"/>
  <c r="S188" i="20" s="1"/>
  <c r="M206" i="12"/>
  <c r="Z205" i="12"/>
  <c r="W187" i="20" s="1"/>
  <c r="Y205" i="12"/>
  <c r="V187" i="20" s="1"/>
  <c r="V205" i="12"/>
  <c r="S187" i="20" s="1"/>
  <c r="M205" i="12"/>
  <c r="Z204" i="12"/>
  <c r="W186" i="20" s="1"/>
  <c r="Y204" i="12"/>
  <c r="V186" i="20" s="1"/>
  <c r="V204" i="12"/>
  <c r="S186" i="20" s="1"/>
  <c r="M204" i="12"/>
  <c r="Z203" i="12"/>
  <c r="W185" i="20" s="1"/>
  <c r="Y203" i="12"/>
  <c r="V185" i="20" s="1"/>
  <c r="V203" i="12"/>
  <c r="S185" i="20" s="1"/>
  <c r="M203" i="12"/>
  <c r="Z202" i="12"/>
  <c r="W184" i="20" s="1"/>
  <c r="Y202" i="12"/>
  <c r="V184" i="20" s="1"/>
  <c r="V202" i="12"/>
  <c r="S184" i="20" s="1"/>
  <c r="M202" i="12"/>
  <c r="Z201" i="12"/>
  <c r="W183" i="20" s="1"/>
  <c r="Y201" i="12"/>
  <c r="V183" i="20" s="1"/>
  <c r="V201" i="12"/>
  <c r="S183" i="20" s="1"/>
  <c r="M201" i="12"/>
  <c r="Z200" i="12"/>
  <c r="W182" i="20" s="1"/>
  <c r="Y200" i="12"/>
  <c r="V182" i="20" s="1"/>
  <c r="V200" i="12"/>
  <c r="S182" i="20" s="1"/>
  <c r="M200" i="12"/>
  <c r="Z199" i="12"/>
  <c r="W181" i="20" s="1"/>
  <c r="Y199" i="12"/>
  <c r="V181" i="20" s="1"/>
  <c r="V199" i="12"/>
  <c r="S181" i="20" s="1"/>
  <c r="M199" i="12"/>
  <c r="Z198" i="12"/>
  <c r="W180" i="20" s="1"/>
  <c r="Y198" i="12"/>
  <c r="V180" i="20" s="1"/>
  <c r="V198" i="12"/>
  <c r="S180" i="20" s="1"/>
  <c r="M198" i="12"/>
  <c r="Z197" i="12"/>
  <c r="W179" i="20" s="1"/>
  <c r="Y197" i="12"/>
  <c r="V179" i="20" s="1"/>
  <c r="V197" i="12"/>
  <c r="S179" i="20" s="1"/>
  <c r="M197" i="12"/>
  <c r="Z196" i="12"/>
  <c r="W178" i="20" s="1"/>
  <c r="Y196" i="12"/>
  <c r="V178" i="20" s="1"/>
  <c r="V196" i="12"/>
  <c r="S178" i="20" s="1"/>
  <c r="M196" i="12"/>
  <c r="Z195" i="12"/>
  <c r="W177" i="20" s="1"/>
  <c r="Y195" i="12"/>
  <c r="V177" i="20" s="1"/>
  <c r="V195" i="12"/>
  <c r="S177" i="20" s="1"/>
  <c r="M195" i="12"/>
  <c r="Z194" i="12"/>
  <c r="W176" i="20" s="1"/>
  <c r="Y194" i="12"/>
  <c r="V176" i="20" s="1"/>
  <c r="V194" i="12"/>
  <c r="S176" i="20" s="1"/>
  <c r="M194" i="12"/>
  <c r="Z193" i="12"/>
  <c r="W175" i="20" s="1"/>
  <c r="Y193" i="12"/>
  <c r="V175" i="20" s="1"/>
  <c r="V193" i="12"/>
  <c r="S175" i="20" s="1"/>
  <c r="M193" i="12"/>
  <c r="Z192" i="12"/>
  <c r="W174" i="20" s="1"/>
  <c r="Y192" i="12"/>
  <c r="V174" i="20" s="1"/>
  <c r="V192" i="12"/>
  <c r="S174" i="20" s="1"/>
  <c r="M192" i="12"/>
  <c r="Z191" i="12"/>
  <c r="W173" i="20" s="1"/>
  <c r="Y191" i="12"/>
  <c r="V173" i="20" s="1"/>
  <c r="V191" i="12"/>
  <c r="S173" i="20" s="1"/>
  <c r="M191" i="12"/>
  <c r="Z190" i="12"/>
  <c r="W172" i="20" s="1"/>
  <c r="Y190" i="12"/>
  <c r="V172" i="20" s="1"/>
  <c r="V190" i="12"/>
  <c r="S172" i="20" s="1"/>
  <c r="M190" i="12"/>
  <c r="Z189" i="12"/>
  <c r="W171" i="20" s="1"/>
  <c r="Y189" i="12"/>
  <c r="V171" i="20" s="1"/>
  <c r="V189" i="12"/>
  <c r="S171" i="20" s="1"/>
  <c r="M189" i="12"/>
  <c r="Z188" i="12"/>
  <c r="W170" i="20" s="1"/>
  <c r="Y188" i="12"/>
  <c r="V170" i="20" s="1"/>
  <c r="V188" i="12"/>
  <c r="S170" i="20" s="1"/>
  <c r="M188" i="12"/>
  <c r="Z187" i="12"/>
  <c r="W169" i="20" s="1"/>
  <c r="Y187" i="12"/>
  <c r="V169" i="20" s="1"/>
  <c r="V187" i="12"/>
  <c r="S169" i="20" s="1"/>
  <c r="M187" i="12"/>
  <c r="Z186" i="12"/>
  <c r="W168" i="20" s="1"/>
  <c r="Y186" i="12"/>
  <c r="V168" i="20" s="1"/>
  <c r="V186" i="12"/>
  <c r="S168" i="20" s="1"/>
  <c r="M186" i="12"/>
  <c r="Z185" i="12"/>
  <c r="W167" i="20" s="1"/>
  <c r="Y185" i="12"/>
  <c r="V167" i="20" s="1"/>
  <c r="V185" i="12"/>
  <c r="S167" i="20" s="1"/>
  <c r="M185" i="12"/>
  <c r="Z184" i="12"/>
  <c r="W166" i="20" s="1"/>
  <c r="Y184" i="12"/>
  <c r="V166" i="20" s="1"/>
  <c r="V184" i="12"/>
  <c r="S166" i="20" s="1"/>
  <c r="M184" i="12"/>
  <c r="Z183" i="12"/>
  <c r="W165" i="20" s="1"/>
  <c r="Y183" i="12"/>
  <c r="V165" i="20" s="1"/>
  <c r="V183" i="12"/>
  <c r="S165" i="20" s="1"/>
  <c r="M183" i="12"/>
  <c r="Z182" i="12"/>
  <c r="W164" i="20" s="1"/>
  <c r="Y182" i="12"/>
  <c r="V164" i="20" s="1"/>
  <c r="V182" i="12"/>
  <c r="S164" i="20" s="1"/>
  <c r="M182" i="12"/>
  <c r="Z181" i="12"/>
  <c r="W163" i="20" s="1"/>
  <c r="Y181" i="12"/>
  <c r="V163" i="20" s="1"/>
  <c r="V181" i="12"/>
  <c r="S163" i="20" s="1"/>
  <c r="M181" i="12"/>
  <c r="Z180" i="12"/>
  <c r="W162" i="20" s="1"/>
  <c r="Y180" i="12"/>
  <c r="V162" i="20" s="1"/>
  <c r="V180" i="12"/>
  <c r="S162" i="20" s="1"/>
  <c r="M180" i="12"/>
  <c r="Z179" i="12"/>
  <c r="W161" i="20" s="1"/>
  <c r="Y179" i="12"/>
  <c r="V161" i="20" s="1"/>
  <c r="V179" i="12"/>
  <c r="S161" i="20" s="1"/>
  <c r="M179" i="12"/>
  <c r="Z178" i="12"/>
  <c r="W160" i="20" s="1"/>
  <c r="Y178" i="12"/>
  <c r="V160" i="20" s="1"/>
  <c r="V178" i="12"/>
  <c r="S160" i="20" s="1"/>
  <c r="M178" i="12"/>
  <c r="Z177" i="12"/>
  <c r="W159" i="20" s="1"/>
  <c r="Y177" i="12"/>
  <c r="V159" i="20" s="1"/>
  <c r="V177" i="12"/>
  <c r="S159" i="20" s="1"/>
  <c r="M177" i="12"/>
  <c r="Z176" i="12"/>
  <c r="W158" i="20" s="1"/>
  <c r="Y176" i="12"/>
  <c r="V158" i="20" s="1"/>
  <c r="V176" i="12"/>
  <c r="S158" i="20" s="1"/>
  <c r="M176" i="12"/>
  <c r="Z175" i="12"/>
  <c r="W157" i="20" s="1"/>
  <c r="Y175" i="12"/>
  <c r="V157" i="20" s="1"/>
  <c r="V175" i="12"/>
  <c r="S157" i="20" s="1"/>
  <c r="M175" i="12"/>
  <c r="Z174" i="12"/>
  <c r="W156" i="20" s="1"/>
  <c r="Y174" i="12"/>
  <c r="V156" i="20" s="1"/>
  <c r="V174" i="12"/>
  <c r="S156" i="20" s="1"/>
  <c r="M174" i="12"/>
  <c r="Z173" i="12"/>
  <c r="W155" i="20" s="1"/>
  <c r="Y173" i="12"/>
  <c r="V155" i="20" s="1"/>
  <c r="V173" i="12"/>
  <c r="S155" i="20" s="1"/>
  <c r="M173" i="12"/>
  <c r="Z172" i="12"/>
  <c r="W154" i="20" s="1"/>
  <c r="Y172" i="12"/>
  <c r="V154" i="20" s="1"/>
  <c r="V172" i="12"/>
  <c r="S154" i="20" s="1"/>
  <c r="M172" i="12"/>
  <c r="Z171" i="12"/>
  <c r="W153" i="20" s="1"/>
  <c r="Y171" i="12"/>
  <c r="V153" i="20" s="1"/>
  <c r="V171" i="12"/>
  <c r="S153" i="20" s="1"/>
  <c r="M171" i="12"/>
  <c r="Z170" i="12"/>
  <c r="W152" i="20" s="1"/>
  <c r="Y170" i="12"/>
  <c r="V152" i="20" s="1"/>
  <c r="V170" i="12"/>
  <c r="S152" i="20" s="1"/>
  <c r="M170" i="12"/>
  <c r="Z169" i="12"/>
  <c r="W151" i="20" s="1"/>
  <c r="Y169" i="12"/>
  <c r="V151" i="20" s="1"/>
  <c r="V169" i="12"/>
  <c r="S151" i="20" s="1"/>
  <c r="M169" i="12"/>
  <c r="Z168" i="12"/>
  <c r="W150" i="20" s="1"/>
  <c r="Y168" i="12"/>
  <c r="V150" i="20" s="1"/>
  <c r="V168" i="12"/>
  <c r="S150" i="20" s="1"/>
  <c r="M168" i="12"/>
  <c r="Z167" i="12"/>
  <c r="W149" i="20" s="1"/>
  <c r="Y167" i="12"/>
  <c r="V149" i="20" s="1"/>
  <c r="V167" i="12"/>
  <c r="S149" i="20" s="1"/>
  <c r="M167" i="12"/>
  <c r="Z166" i="12"/>
  <c r="W148" i="20" s="1"/>
  <c r="Y166" i="12"/>
  <c r="V148" i="20" s="1"/>
  <c r="V166" i="12"/>
  <c r="S148" i="20" s="1"/>
  <c r="M166" i="12"/>
  <c r="Z165" i="12"/>
  <c r="W147" i="20" s="1"/>
  <c r="Y165" i="12"/>
  <c r="V147" i="20" s="1"/>
  <c r="V165" i="12"/>
  <c r="S147" i="20" s="1"/>
  <c r="M165" i="12"/>
  <c r="Z164" i="12"/>
  <c r="W146" i="20" s="1"/>
  <c r="Y164" i="12"/>
  <c r="V146" i="20" s="1"/>
  <c r="V164" i="12"/>
  <c r="S146" i="20" s="1"/>
  <c r="M164" i="12"/>
  <c r="Z163" i="12"/>
  <c r="W145" i="20" s="1"/>
  <c r="Y163" i="12"/>
  <c r="V145" i="20" s="1"/>
  <c r="V163" i="12"/>
  <c r="S145" i="20" s="1"/>
  <c r="M163" i="12"/>
  <c r="Z162" i="12"/>
  <c r="W144" i="20" s="1"/>
  <c r="Y162" i="12"/>
  <c r="V144" i="20" s="1"/>
  <c r="V162" i="12"/>
  <c r="S144" i="20" s="1"/>
  <c r="M162" i="12"/>
  <c r="Z161" i="12"/>
  <c r="W143" i="20" s="1"/>
  <c r="Y161" i="12"/>
  <c r="V143" i="20" s="1"/>
  <c r="V161" i="12"/>
  <c r="S143" i="20" s="1"/>
  <c r="M161" i="12"/>
  <c r="Z160" i="12"/>
  <c r="W142" i="20" s="1"/>
  <c r="Y160" i="12"/>
  <c r="V142" i="20" s="1"/>
  <c r="V160" i="12"/>
  <c r="S142" i="20" s="1"/>
  <c r="M160" i="12"/>
  <c r="Z159" i="12"/>
  <c r="W141" i="20" s="1"/>
  <c r="Y159" i="12"/>
  <c r="V141" i="20" s="1"/>
  <c r="V159" i="12"/>
  <c r="S141" i="20" s="1"/>
  <c r="M159" i="12"/>
  <c r="Z158" i="12"/>
  <c r="W140" i="20" s="1"/>
  <c r="Y158" i="12"/>
  <c r="V140" i="20" s="1"/>
  <c r="V158" i="12"/>
  <c r="S140" i="20" s="1"/>
  <c r="M158" i="12"/>
  <c r="Z157" i="12"/>
  <c r="W139" i="20" s="1"/>
  <c r="Y157" i="12"/>
  <c r="V139" i="20" s="1"/>
  <c r="V157" i="12"/>
  <c r="S139" i="20" s="1"/>
  <c r="M157" i="12"/>
  <c r="Z156" i="12"/>
  <c r="W138" i="20" s="1"/>
  <c r="Y156" i="12"/>
  <c r="V138" i="20" s="1"/>
  <c r="V156" i="12"/>
  <c r="S138" i="20" s="1"/>
  <c r="M156" i="12"/>
  <c r="Z155" i="12"/>
  <c r="W137" i="20" s="1"/>
  <c r="Y155" i="12"/>
  <c r="V137" i="20" s="1"/>
  <c r="V155" i="12"/>
  <c r="S137" i="20" s="1"/>
  <c r="M155" i="12"/>
  <c r="Z154" i="12"/>
  <c r="W136" i="20" s="1"/>
  <c r="Y154" i="12"/>
  <c r="V136" i="20" s="1"/>
  <c r="V154" i="12"/>
  <c r="S136" i="20" s="1"/>
  <c r="M154" i="12"/>
  <c r="Z153" i="12"/>
  <c r="W135" i="20" s="1"/>
  <c r="Y153" i="12"/>
  <c r="V135" i="20" s="1"/>
  <c r="V153" i="12"/>
  <c r="S135" i="20" s="1"/>
  <c r="M153" i="12"/>
  <c r="Z152" i="12"/>
  <c r="W134" i="20" s="1"/>
  <c r="Y152" i="12"/>
  <c r="V134" i="20" s="1"/>
  <c r="V152" i="12"/>
  <c r="S134" i="20" s="1"/>
  <c r="M152" i="12"/>
  <c r="Z151" i="12"/>
  <c r="W133" i="20" s="1"/>
  <c r="Y151" i="12"/>
  <c r="V133" i="20" s="1"/>
  <c r="V151" i="12"/>
  <c r="S133" i="20" s="1"/>
  <c r="M151" i="12"/>
  <c r="Z150" i="12"/>
  <c r="W132" i="20" s="1"/>
  <c r="Y150" i="12"/>
  <c r="V132" i="20" s="1"/>
  <c r="V150" i="12"/>
  <c r="S132" i="20" s="1"/>
  <c r="M150" i="12"/>
  <c r="Z149" i="12"/>
  <c r="W131" i="20" s="1"/>
  <c r="Y149" i="12"/>
  <c r="V131" i="20" s="1"/>
  <c r="V149" i="12"/>
  <c r="S131" i="20" s="1"/>
  <c r="M149" i="12"/>
  <c r="Z148" i="12"/>
  <c r="W130" i="20" s="1"/>
  <c r="Y148" i="12"/>
  <c r="V130" i="20" s="1"/>
  <c r="V148" i="12"/>
  <c r="S130" i="20" s="1"/>
  <c r="M148" i="12"/>
  <c r="Z147" i="12"/>
  <c r="W129" i="20" s="1"/>
  <c r="Y147" i="12"/>
  <c r="V129" i="20" s="1"/>
  <c r="V147" i="12"/>
  <c r="S129" i="20" s="1"/>
  <c r="M147" i="12"/>
  <c r="Z146" i="12"/>
  <c r="W128" i="20" s="1"/>
  <c r="Y146" i="12"/>
  <c r="V128" i="20" s="1"/>
  <c r="V146" i="12"/>
  <c r="S128" i="20" s="1"/>
  <c r="M146" i="12"/>
  <c r="Z145" i="12"/>
  <c r="W127" i="20" s="1"/>
  <c r="Y145" i="12"/>
  <c r="V127" i="20" s="1"/>
  <c r="V145" i="12"/>
  <c r="S127" i="20" s="1"/>
  <c r="M145" i="12"/>
  <c r="Z144" i="12"/>
  <c r="W126" i="20" s="1"/>
  <c r="Y144" i="12"/>
  <c r="V126" i="20" s="1"/>
  <c r="V144" i="12"/>
  <c r="S126" i="20" s="1"/>
  <c r="M144" i="12"/>
  <c r="Z143" i="12"/>
  <c r="W125" i="20" s="1"/>
  <c r="Y143" i="12"/>
  <c r="V125" i="20" s="1"/>
  <c r="V143" i="12"/>
  <c r="S125" i="20" s="1"/>
  <c r="M143" i="12"/>
  <c r="Z142" i="12"/>
  <c r="W124" i="20" s="1"/>
  <c r="Y142" i="12"/>
  <c r="V124" i="20" s="1"/>
  <c r="V142" i="12"/>
  <c r="S124" i="20" s="1"/>
  <c r="M142" i="12"/>
  <c r="Z141" i="12"/>
  <c r="W123" i="20" s="1"/>
  <c r="Y141" i="12"/>
  <c r="V123" i="20" s="1"/>
  <c r="V141" i="12"/>
  <c r="S123" i="20" s="1"/>
  <c r="M141" i="12"/>
  <c r="Z140" i="12"/>
  <c r="W122" i="20" s="1"/>
  <c r="Y140" i="12"/>
  <c r="V122" i="20" s="1"/>
  <c r="V140" i="12"/>
  <c r="S122" i="20" s="1"/>
  <c r="M140" i="12"/>
  <c r="Z139" i="12"/>
  <c r="W121" i="20" s="1"/>
  <c r="Y139" i="12"/>
  <c r="V121" i="20" s="1"/>
  <c r="V139" i="12"/>
  <c r="S121" i="20" s="1"/>
  <c r="M139" i="12"/>
  <c r="Z138" i="12"/>
  <c r="W120" i="20" s="1"/>
  <c r="Y138" i="12"/>
  <c r="V120" i="20" s="1"/>
  <c r="V138" i="12"/>
  <c r="S120" i="20" s="1"/>
  <c r="M138" i="12"/>
  <c r="Z137" i="12"/>
  <c r="W119" i="20" s="1"/>
  <c r="Y137" i="12"/>
  <c r="V119" i="20" s="1"/>
  <c r="V137" i="12"/>
  <c r="S119" i="20" s="1"/>
  <c r="M137" i="12"/>
  <c r="Z136" i="12"/>
  <c r="W118" i="20" s="1"/>
  <c r="Y136" i="12"/>
  <c r="V118" i="20" s="1"/>
  <c r="V136" i="12"/>
  <c r="S118" i="20" s="1"/>
  <c r="M136" i="12"/>
  <c r="Z135" i="12"/>
  <c r="W117" i="20" s="1"/>
  <c r="Y135" i="12"/>
  <c r="V117" i="20" s="1"/>
  <c r="V135" i="12"/>
  <c r="S117" i="20" s="1"/>
  <c r="M135" i="12"/>
  <c r="Z134" i="12"/>
  <c r="W116" i="20" s="1"/>
  <c r="Y134" i="12"/>
  <c r="V116" i="20" s="1"/>
  <c r="V134" i="12"/>
  <c r="S116" i="20" s="1"/>
  <c r="M134" i="12"/>
  <c r="Z133" i="12"/>
  <c r="W115" i="20" s="1"/>
  <c r="Y133" i="12"/>
  <c r="V115" i="20" s="1"/>
  <c r="V133" i="12"/>
  <c r="S115" i="20" s="1"/>
  <c r="M133" i="12"/>
  <c r="Z132" i="12"/>
  <c r="W114" i="20" s="1"/>
  <c r="Y132" i="12"/>
  <c r="V114" i="20" s="1"/>
  <c r="V132" i="12"/>
  <c r="S114" i="20" s="1"/>
  <c r="M132" i="12"/>
  <c r="Z131" i="12"/>
  <c r="W113" i="20" s="1"/>
  <c r="Y131" i="12"/>
  <c r="V113" i="20" s="1"/>
  <c r="V131" i="12"/>
  <c r="S113" i="20" s="1"/>
  <c r="M131" i="12"/>
  <c r="Z130" i="12"/>
  <c r="W112" i="20" s="1"/>
  <c r="Y130" i="12"/>
  <c r="V112" i="20" s="1"/>
  <c r="V130" i="12"/>
  <c r="S112" i="20" s="1"/>
  <c r="M130" i="12"/>
  <c r="Z129" i="12"/>
  <c r="W111" i="20" s="1"/>
  <c r="Y129" i="12"/>
  <c r="V111" i="20" s="1"/>
  <c r="V129" i="12"/>
  <c r="S111" i="20" s="1"/>
  <c r="M129" i="12"/>
  <c r="Z128" i="12"/>
  <c r="W110" i="20" s="1"/>
  <c r="Y128" i="12"/>
  <c r="V110" i="20" s="1"/>
  <c r="V128" i="12"/>
  <c r="S110" i="20" s="1"/>
  <c r="M128" i="12"/>
  <c r="Z127" i="12"/>
  <c r="W109" i="20" s="1"/>
  <c r="Y127" i="12"/>
  <c r="V109" i="20" s="1"/>
  <c r="V127" i="12"/>
  <c r="S109" i="20" s="1"/>
  <c r="M127" i="12"/>
  <c r="Z126" i="12"/>
  <c r="W108" i="20" s="1"/>
  <c r="Y126" i="12"/>
  <c r="V108" i="20" s="1"/>
  <c r="V126" i="12"/>
  <c r="S108" i="20" s="1"/>
  <c r="M126" i="12"/>
  <c r="Z125" i="12"/>
  <c r="W107" i="20" s="1"/>
  <c r="Y125" i="12"/>
  <c r="V107" i="20" s="1"/>
  <c r="V125" i="12"/>
  <c r="S107" i="20" s="1"/>
  <c r="M125" i="12"/>
  <c r="Z124" i="12"/>
  <c r="W106" i="20" s="1"/>
  <c r="Y124" i="12"/>
  <c r="V106" i="20" s="1"/>
  <c r="V124" i="12"/>
  <c r="S106" i="20" s="1"/>
  <c r="M124" i="12"/>
  <c r="Z123" i="12"/>
  <c r="W105" i="20" s="1"/>
  <c r="Y123" i="12"/>
  <c r="V105" i="20" s="1"/>
  <c r="V123" i="12"/>
  <c r="S105" i="20" s="1"/>
  <c r="M123" i="12"/>
  <c r="Z122" i="12"/>
  <c r="W104" i="20" s="1"/>
  <c r="Y122" i="12"/>
  <c r="V104" i="20" s="1"/>
  <c r="V122" i="12"/>
  <c r="S104" i="20" s="1"/>
  <c r="M122" i="12"/>
  <c r="Z121" i="12"/>
  <c r="W103" i="20" s="1"/>
  <c r="Y121" i="12"/>
  <c r="V103" i="20" s="1"/>
  <c r="V121" i="12"/>
  <c r="S103" i="20" s="1"/>
  <c r="M121" i="12"/>
  <c r="Z120" i="12"/>
  <c r="W102" i="20" s="1"/>
  <c r="Y120" i="12"/>
  <c r="V102" i="20" s="1"/>
  <c r="V120" i="12"/>
  <c r="S102" i="20" s="1"/>
  <c r="M120" i="12"/>
  <c r="Z119" i="12"/>
  <c r="W101" i="20" s="1"/>
  <c r="Y119" i="12"/>
  <c r="V101" i="20" s="1"/>
  <c r="V119" i="12"/>
  <c r="S101" i="20" s="1"/>
  <c r="M119" i="12"/>
  <c r="Z118" i="12"/>
  <c r="W100" i="20" s="1"/>
  <c r="Y118" i="12"/>
  <c r="V100" i="20" s="1"/>
  <c r="V118" i="12"/>
  <c r="S100" i="20" s="1"/>
  <c r="M118" i="12"/>
  <c r="Z117" i="12"/>
  <c r="W99" i="20" s="1"/>
  <c r="Y117" i="12"/>
  <c r="V99" i="20" s="1"/>
  <c r="V117" i="12"/>
  <c r="S99" i="20" s="1"/>
  <c r="M117" i="12"/>
  <c r="Z116" i="12"/>
  <c r="W98" i="20" s="1"/>
  <c r="Y116" i="12"/>
  <c r="V98" i="20" s="1"/>
  <c r="V116" i="12"/>
  <c r="S98" i="20" s="1"/>
  <c r="M116" i="12"/>
  <c r="Z115" i="12"/>
  <c r="W97" i="20" s="1"/>
  <c r="Y115" i="12"/>
  <c r="V97" i="20" s="1"/>
  <c r="V115" i="12"/>
  <c r="S97" i="20" s="1"/>
  <c r="M115" i="12"/>
  <c r="Z114" i="12"/>
  <c r="W96" i="20" s="1"/>
  <c r="Y114" i="12"/>
  <c r="V96" i="20" s="1"/>
  <c r="V114" i="12"/>
  <c r="S96" i="20" s="1"/>
  <c r="M114" i="12"/>
  <c r="Z113" i="12"/>
  <c r="W95" i="20" s="1"/>
  <c r="Y113" i="12"/>
  <c r="V95" i="20" s="1"/>
  <c r="V113" i="12"/>
  <c r="S95" i="20" s="1"/>
  <c r="M113" i="12"/>
  <c r="Z112" i="12"/>
  <c r="W94" i="20" s="1"/>
  <c r="Y112" i="12"/>
  <c r="V94" i="20" s="1"/>
  <c r="V112" i="12"/>
  <c r="S94" i="20" s="1"/>
  <c r="M112" i="12"/>
  <c r="Z111" i="12"/>
  <c r="W93" i="20" s="1"/>
  <c r="Y111" i="12"/>
  <c r="V93" i="20" s="1"/>
  <c r="V111" i="12"/>
  <c r="S93" i="20" s="1"/>
  <c r="M111" i="12"/>
  <c r="Z110" i="12"/>
  <c r="W92" i="20" s="1"/>
  <c r="Y110" i="12"/>
  <c r="V92" i="20" s="1"/>
  <c r="V110" i="12"/>
  <c r="S92" i="20" s="1"/>
  <c r="M110" i="12"/>
  <c r="Z109" i="12"/>
  <c r="W91" i="20" s="1"/>
  <c r="Y109" i="12"/>
  <c r="V91" i="20" s="1"/>
  <c r="V109" i="12"/>
  <c r="S91" i="20" s="1"/>
  <c r="M109" i="12"/>
  <c r="Z108" i="12"/>
  <c r="W90" i="20" s="1"/>
  <c r="Y108" i="12"/>
  <c r="V90" i="20" s="1"/>
  <c r="V108" i="12"/>
  <c r="S90" i="20" s="1"/>
  <c r="M108" i="12"/>
  <c r="Z107" i="12"/>
  <c r="W89" i="20" s="1"/>
  <c r="Y107" i="12"/>
  <c r="V89" i="20" s="1"/>
  <c r="V107" i="12"/>
  <c r="S89" i="20" s="1"/>
  <c r="M107" i="12"/>
  <c r="Z106" i="12"/>
  <c r="W88" i="20" s="1"/>
  <c r="Y106" i="12"/>
  <c r="V88" i="20" s="1"/>
  <c r="V106" i="12"/>
  <c r="S88" i="20" s="1"/>
  <c r="M106" i="12"/>
  <c r="Z105" i="12"/>
  <c r="W87" i="20" s="1"/>
  <c r="Y105" i="12"/>
  <c r="V87" i="20" s="1"/>
  <c r="V105" i="12"/>
  <c r="S87" i="20" s="1"/>
  <c r="M105" i="12"/>
  <c r="Z104" i="12"/>
  <c r="W86" i="20" s="1"/>
  <c r="Y104" i="12"/>
  <c r="V86" i="20" s="1"/>
  <c r="V104" i="12"/>
  <c r="S86" i="20" s="1"/>
  <c r="M104" i="12"/>
  <c r="Z103" i="12"/>
  <c r="W85" i="20" s="1"/>
  <c r="Y103" i="12"/>
  <c r="V85" i="20" s="1"/>
  <c r="V103" i="12"/>
  <c r="S85" i="20" s="1"/>
  <c r="M103" i="12"/>
  <c r="Z102" i="12"/>
  <c r="W84" i="20" s="1"/>
  <c r="Y102" i="12"/>
  <c r="V84" i="20" s="1"/>
  <c r="V102" i="12"/>
  <c r="S84" i="20" s="1"/>
  <c r="M102" i="12"/>
  <c r="Z101" i="12"/>
  <c r="W83" i="20" s="1"/>
  <c r="Y101" i="12"/>
  <c r="V83" i="20" s="1"/>
  <c r="V101" i="12"/>
  <c r="S83" i="20" s="1"/>
  <c r="M101" i="12"/>
  <c r="Z100" i="12"/>
  <c r="W82" i="20" s="1"/>
  <c r="Y100" i="12"/>
  <c r="V82" i="20" s="1"/>
  <c r="V100" i="12"/>
  <c r="S82" i="20" s="1"/>
  <c r="M100" i="12"/>
  <c r="Z99" i="12"/>
  <c r="W81" i="20" s="1"/>
  <c r="Y99" i="12"/>
  <c r="V81" i="20" s="1"/>
  <c r="V99" i="12"/>
  <c r="S81" i="20" s="1"/>
  <c r="M99" i="12"/>
  <c r="Z98" i="12"/>
  <c r="W80" i="20" s="1"/>
  <c r="Y98" i="12"/>
  <c r="V80" i="20" s="1"/>
  <c r="V98" i="12"/>
  <c r="S80" i="20" s="1"/>
  <c r="M98" i="12"/>
  <c r="Z97" i="12"/>
  <c r="W79" i="20" s="1"/>
  <c r="Y97" i="12"/>
  <c r="V79" i="20" s="1"/>
  <c r="V97" i="12"/>
  <c r="S79" i="20" s="1"/>
  <c r="M97" i="12"/>
  <c r="Z96" i="12"/>
  <c r="W78" i="20" s="1"/>
  <c r="Y96" i="12"/>
  <c r="V78" i="20" s="1"/>
  <c r="V96" i="12"/>
  <c r="S78" i="20" s="1"/>
  <c r="M96" i="12"/>
  <c r="Z95" i="12"/>
  <c r="W77" i="20" s="1"/>
  <c r="Y95" i="12"/>
  <c r="V77" i="20" s="1"/>
  <c r="Z94" i="12"/>
  <c r="W76" i="20" s="1"/>
  <c r="Y94" i="12"/>
  <c r="V76" i="20" s="1"/>
  <c r="Z93" i="12"/>
  <c r="W75" i="20" s="1"/>
  <c r="Y93" i="12"/>
  <c r="V75" i="20" s="1"/>
  <c r="V93" i="12"/>
  <c r="S75" i="20" s="1"/>
  <c r="M93" i="12"/>
  <c r="Z92" i="12"/>
  <c r="W74" i="20" s="1"/>
  <c r="Y92" i="12"/>
  <c r="V74" i="20" s="1"/>
  <c r="Z91" i="12"/>
  <c r="W73" i="20" s="1"/>
  <c r="Y91" i="12"/>
  <c r="V73" i="20" s="1"/>
  <c r="Z90" i="12"/>
  <c r="W72" i="20" s="1"/>
  <c r="Y90" i="12"/>
  <c r="V72" i="20" s="1"/>
  <c r="Z89" i="12"/>
  <c r="W71" i="20" s="1"/>
  <c r="Y89" i="12"/>
  <c r="V71" i="20" s="1"/>
  <c r="Z88" i="12"/>
  <c r="W70" i="20" s="1"/>
  <c r="Y88" i="12"/>
  <c r="V70" i="20" s="1"/>
  <c r="Z87" i="12"/>
  <c r="W69" i="20" s="1"/>
  <c r="Y87" i="12"/>
  <c r="V69" i="20" s="1"/>
  <c r="Z86" i="12"/>
  <c r="W68" i="20" s="1"/>
  <c r="Y86" i="12"/>
  <c r="V68" i="20" s="1"/>
  <c r="Z85" i="12"/>
  <c r="W67" i="20" s="1"/>
  <c r="Y85" i="12"/>
  <c r="V67" i="20" s="1"/>
  <c r="Z84" i="12"/>
  <c r="W66" i="20" s="1"/>
  <c r="Y84" i="12"/>
  <c r="V66" i="20" s="1"/>
  <c r="Z83" i="12"/>
  <c r="W65" i="20" s="1"/>
  <c r="Y83" i="12"/>
  <c r="V65" i="20" s="1"/>
  <c r="Z82" i="12"/>
  <c r="W64" i="20" s="1"/>
  <c r="Y82" i="12"/>
  <c r="V64" i="20" s="1"/>
  <c r="Z81" i="12"/>
  <c r="W63" i="20" s="1"/>
  <c r="Y81" i="12"/>
  <c r="V63" i="20" s="1"/>
  <c r="Z80" i="12"/>
  <c r="W62" i="20" s="1"/>
  <c r="Y80" i="12"/>
  <c r="V62" i="20" s="1"/>
  <c r="Z79" i="12"/>
  <c r="W61" i="20" s="1"/>
  <c r="Y79" i="12"/>
  <c r="V61" i="20" s="1"/>
  <c r="Z78" i="12"/>
  <c r="W60" i="20" s="1"/>
  <c r="Y78" i="12"/>
  <c r="V60" i="20" s="1"/>
  <c r="Z77" i="12"/>
  <c r="W59" i="20" s="1"/>
  <c r="Y77" i="12"/>
  <c r="V59" i="20" s="1"/>
  <c r="Z76" i="12"/>
  <c r="W58" i="20" s="1"/>
  <c r="Y76" i="12"/>
  <c r="V58" i="20" s="1"/>
  <c r="Z75" i="12"/>
  <c r="W57" i="20" s="1"/>
  <c r="Y75" i="12"/>
  <c r="V57" i="20" s="1"/>
  <c r="Z74" i="12"/>
  <c r="W56" i="20" s="1"/>
  <c r="Y74" i="12"/>
  <c r="V56" i="20" s="1"/>
  <c r="Z73" i="12"/>
  <c r="W55" i="20" s="1"/>
  <c r="Y73" i="12"/>
  <c r="V55" i="20" s="1"/>
  <c r="V73" i="12"/>
  <c r="S55" i="20" s="1"/>
  <c r="M73" i="12"/>
  <c r="Z72" i="12"/>
  <c r="W54" i="20" s="1"/>
  <c r="Y72" i="12"/>
  <c r="V54" i="20" s="1"/>
  <c r="Z71" i="12"/>
  <c r="W53" i="20" s="1"/>
  <c r="Y71" i="12"/>
  <c r="V53" i="20" s="1"/>
  <c r="Z70" i="12"/>
  <c r="W52" i="20" s="1"/>
  <c r="Y70" i="12"/>
  <c r="V52" i="20" s="1"/>
  <c r="Z69" i="12"/>
  <c r="W51" i="20" s="1"/>
  <c r="Y69" i="12"/>
  <c r="V51" i="20" s="1"/>
  <c r="Z68" i="12"/>
  <c r="W50" i="20" s="1"/>
  <c r="Y68" i="12"/>
  <c r="V50" i="20" s="1"/>
  <c r="Z67" i="12"/>
  <c r="W49" i="20" s="1"/>
  <c r="Y67" i="12"/>
  <c r="V49" i="20" s="1"/>
  <c r="Z66" i="12"/>
  <c r="W48" i="20" s="1"/>
  <c r="Y66" i="12"/>
  <c r="V48" i="20" s="1"/>
  <c r="Z65" i="12"/>
  <c r="W47" i="20" s="1"/>
  <c r="Y65" i="12"/>
  <c r="V47" i="20" s="1"/>
  <c r="Z64" i="12"/>
  <c r="W46" i="20" s="1"/>
  <c r="Y64" i="12"/>
  <c r="V46" i="20" s="1"/>
  <c r="Z63" i="12"/>
  <c r="W45" i="20" s="1"/>
  <c r="Y63" i="12"/>
  <c r="V45" i="20" s="1"/>
  <c r="Z62" i="12"/>
  <c r="W44" i="20" s="1"/>
  <c r="Y62" i="12"/>
  <c r="V44" i="20" s="1"/>
  <c r="Z61" i="12"/>
  <c r="W43" i="20" s="1"/>
  <c r="Y61" i="12"/>
  <c r="V43" i="20" s="1"/>
  <c r="Z60" i="12"/>
  <c r="W42" i="20" s="1"/>
  <c r="Y60" i="12"/>
  <c r="V42" i="20" s="1"/>
  <c r="Z59" i="12"/>
  <c r="W41" i="20" s="1"/>
  <c r="Y59" i="12"/>
  <c r="V41" i="20" s="1"/>
  <c r="Z58" i="12"/>
  <c r="W40" i="20" s="1"/>
  <c r="Y58" i="12"/>
  <c r="V40" i="20" s="1"/>
  <c r="Z57" i="12"/>
  <c r="W39" i="20" s="1"/>
  <c r="Y57" i="12"/>
  <c r="V39" i="20" s="1"/>
  <c r="Z56" i="12"/>
  <c r="W38" i="20" s="1"/>
  <c r="Y56" i="12"/>
  <c r="V38" i="20" s="1"/>
  <c r="Z55" i="12"/>
  <c r="W37" i="20" s="1"/>
  <c r="Y55" i="12"/>
  <c r="V37" i="20" s="1"/>
  <c r="Z54" i="12"/>
  <c r="W36" i="20" s="1"/>
  <c r="Y54" i="12"/>
  <c r="V36" i="20" s="1"/>
  <c r="Z53" i="12"/>
  <c r="W35" i="20" s="1"/>
  <c r="Y53" i="12"/>
  <c r="V35" i="20" s="1"/>
  <c r="Z52" i="12"/>
  <c r="W34" i="20" s="1"/>
  <c r="Y52" i="12"/>
  <c r="V34" i="20" s="1"/>
  <c r="V52" i="12"/>
  <c r="S34" i="20" s="1"/>
  <c r="M52" i="12"/>
  <c r="Z51" i="12"/>
  <c r="W33" i="20" s="1"/>
  <c r="Y51" i="12"/>
  <c r="V33" i="20" s="1"/>
  <c r="Z50" i="12"/>
  <c r="W32" i="20" s="1"/>
  <c r="Y50" i="12"/>
  <c r="V32" i="20" s="1"/>
  <c r="Z49" i="12"/>
  <c r="W31" i="20" s="1"/>
  <c r="Y49" i="12"/>
  <c r="V31" i="20" s="1"/>
  <c r="Z48" i="12"/>
  <c r="W30" i="20" s="1"/>
  <c r="Y48" i="12"/>
  <c r="V30" i="20" s="1"/>
  <c r="Z47" i="12"/>
  <c r="W29" i="20" s="1"/>
  <c r="Y47" i="12"/>
  <c r="V29" i="20" s="1"/>
  <c r="Z46" i="12"/>
  <c r="W28" i="20" s="1"/>
  <c r="Y46" i="12"/>
  <c r="V28" i="20" s="1"/>
  <c r="Z45" i="12"/>
  <c r="W27" i="20" s="1"/>
  <c r="Y45" i="12"/>
  <c r="V27" i="20" s="1"/>
  <c r="Z44" i="12"/>
  <c r="W26" i="20" s="1"/>
  <c r="Y44" i="12"/>
  <c r="V26" i="20" s="1"/>
  <c r="Z43" i="12"/>
  <c r="W25" i="20" s="1"/>
  <c r="Y43" i="12"/>
  <c r="V25" i="20" s="1"/>
  <c r="Z42" i="12"/>
  <c r="W24" i="20" s="1"/>
  <c r="Y42" i="12"/>
  <c r="V24" i="20" s="1"/>
  <c r="Z41" i="12"/>
  <c r="W23" i="20" s="1"/>
  <c r="Y41" i="12"/>
  <c r="V23" i="20" s="1"/>
  <c r="Z40" i="12"/>
  <c r="W22" i="20" s="1"/>
  <c r="Y40" i="12"/>
  <c r="V22" i="20" s="1"/>
  <c r="Z39" i="12"/>
  <c r="W21" i="20" s="1"/>
  <c r="Y39" i="12"/>
  <c r="V21" i="20" s="1"/>
  <c r="Z38" i="12"/>
  <c r="W20" i="20" s="1"/>
  <c r="Y38" i="12"/>
  <c r="V20" i="20" s="1"/>
  <c r="Z37" i="12"/>
  <c r="W19" i="20" s="1"/>
  <c r="Y37" i="12"/>
  <c r="V19" i="20" s="1"/>
  <c r="Z36" i="12"/>
  <c r="W18" i="20" s="1"/>
  <c r="Y36" i="12"/>
  <c r="V18" i="20" s="1"/>
  <c r="V36" i="12"/>
  <c r="S18" i="20" s="1"/>
  <c r="M36" i="12"/>
  <c r="Z35" i="12"/>
  <c r="W17" i="20" s="1"/>
  <c r="Y35" i="12"/>
  <c r="V17" i="20" s="1"/>
  <c r="Z34" i="12"/>
  <c r="W16" i="20" s="1"/>
  <c r="Y34" i="12"/>
  <c r="V16" i="20" s="1"/>
  <c r="Z33" i="12"/>
  <c r="W15" i="20" s="1"/>
  <c r="Y33" i="12"/>
  <c r="V15" i="20" s="1"/>
  <c r="Z32" i="12"/>
  <c r="W14" i="20" s="1"/>
  <c r="Y32" i="12"/>
  <c r="V14" i="20" s="1"/>
  <c r="Z31" i="12"/>
  <c r="W13" i="20" s="1"/>
  <c r="Y31" i="12"/>
  <c r="V13" i="20" s="1"/>
  <c r="Z30" i="12"/>
  <c r="W12" i="20" s="1"/>
  <c r="Y30" i="12"/>
  <c r="V12" i="20" s="1"/>
  <c r="Z29" i="12"/>
  <c r="W11" i="20" s="1"/>
  <c r="Y29" i="12"/>
  <c r="V11" i="20" s="1"/>
  <c r="Z28" i="12"/>
  <c r="W10" i="20" s="1"/>
  <c r="Y28" i="12"/>
  <c r="V10" i="20" s="1"/>
  <c r="Z27" i="12"/>
  <c r="W9" i="20" s="1"/>
  <c r="Y27" i="12"/>
  <c r="V9" i="20" s="1"/>
  <c r="Z26" i="12"/>
  <c r="W8" i="20" s="1"/>
  <c r="Y26" i="12"/>
  <c r="V8" i="20" s="1"/>
  <c r="Z25" i="12"/>
  <c r="W7" i="20" s="1"/>
  <c r="Y25" i="12"/>
  <c r="V7" i="20" s="1"/>
  <c r="Z24" i="12"/>
  <c r="W6" i="20" s="1"/>
  <c r="Y24" i="12"/>
  <c r="V6" i="20" s="1"/>
  <c r="Z23" i="12"/>
  <c r="W5" i="20" s="1"/>
  <c r="Y23" i="12"/>
  <c r="V5" i="20" s="1"/>
  <c r="Z22" i="12"/>
  <c r="W4" i="20" s="1"/>
  <c r="Y22" i="12"/>
  <c r="V4" i="20" s="1"/>
  <c r="Z21" i="12"/>
  <c r="W3" i="20" s="1"/>
  <c r="Y21" i="12"/>
  <c r="V3" i="20" s="1"/>
  <c r="Z20" i="12"/>
  <c r="W2" i="20" s="1"/>
  <c r="Y20" i="12"/>
  <c r="V2" i="20" s="1"/>
  <c r="D12" i="12"/>
  <c r="D9" i="12"/>
  <c r="Y3" i="12"/>
  <c r="Y2" i="12"/>
  <c r="C22" i="16"/>
  <c r="B22" i="16"/>
  <c r="C21" i="16"/>
  <c r="B21" i="16"/>
  <c r="C20" i="16"/>
  <c r="B20" i="16"/>
  <c r="C19" i="16"/>
  <c r="B19" i="16"/>
  <c r="C18" i="16"/>
  <c r="B18" i="16"/>
  <c r="C17" i="16"/>
  <c r="B17" i="16"/>
  <c r="C16" i="16"/>
  <c r="B16" i="16"/>
  <c r="C15" i="16"/>
  <c r="B15" i="16"/>
  <c r="C14" i="16"/>
  <c r="B14" i="16"/>
  <c r="C13" i="16"/>
  <c r="B13" i="16"/>
  <c r="C12" i="16"/>
  <c r="C9" i="16"/>
  <c r="B9" i="16"/>
  <c r="M344" i="40"/>
  <c r="I344" i="40"/>
  <c r="G344" i="40"/>
  <c r="F344" i="40"/>
  <c r="E344" i="40"/>
  <c r="D344" i="40"/>
  <c r="C344" i="40"/>
  <c r="B344" i="40"/>
  <c r="A344" i="40"/>
  <c r="M343" i="40"/>
  <c r="I343" i="40"/>
  <c r="G343" i="40"/>
  <c r="F343" i="40"/>
  <c r="E343" i="40"/>
  <c r="D343" i="40"/>
  <c r="C343" i="40"/>
  <c r="B343" i="40"/>
  <c r="A343" i="40"/>
  <c r="M342" i="40"/>
  <c r="I342" i="40"/>
  <c r="G342" i="40"/>
  <c r="F342" i="40"/>
  <c r="E342" i="40"/>
  <c r="D342" i="40"/>
  <c r="C342" i="40"/>
  <c r="B342" i="40"/>
  <c r="A342" i="40"/>
  <c r="M341" i="40"/>
  <c r="I341" i="40"/>
  <c r="G341" i="40"/>
  <c r="F341" i="40"/>
  <c r="E341" i="40"/>
  <c r="D341" i="40"/>
  <c r="C341" i="40"/>
  <c r="B341" i="40"/>
  <c r="A341" i="40"/>
  <c r="M340" i="40"/>
  <c r="I340" i="40"/>
  <c r="G340" i="40"/>
  <c r="F340" i="40"/>
  <c r="E340" i="40"/>
  <c r="D340" i="40"/>
  <c r="C340" i="40"/>
  <c r="B340" i="40"/>
  <c r="A340" i="40"/>
  <c r="M339" i="40"/>
  <c r="I339" i="40"/>
  <c r="G339" i="40"/>
  <c r="F339" i="40"/>
  <c r="E339" i="40"/>
  <c r="D339" i="40"/>
  <c r="C339" i="40"/>
  <c r="B339" i="40"/>
  <c r="A339" i="40"/>
  <c r="M338" i="40"/>
  <c r="I338" i="40"/>
  <c r="G338" i="40"/>
  <c r="F338" i="40"/>
  <c r="E338" i="40"/>
  <c r="D338" i="40"/>
  <c r="C338" i="40"/>
  <c r="B338" i="40"/>
  <c r="A338" i="40"/>
  <c r="M337" i="40"/>
  <c r="I337" i="40"/>
  <c r="G337" i="40"/>
  <c r="F337" i="40"/>
  <c r="E337" i="40"/>
  <c r="D337" i="40"/>
  <c r="C337" i="40"/>
  <c r="B337" i="40"/>
  <c r="A337" i="40"/>
  <c r="M336" i="40"/>
  <c r="I336" i="40"/>
  <c r="G336" i="40"/>
  <c r="F336" i="40"/>
  <c r="E336" i="40"/>
  <c r="D336" i="40"/>
  <c r="C336" i="40"/>
  <c r="B336" i="40"/>
  <c r="A336" i="40"/>
  <c r="M335" i="40"/>
  <c r="I335" i="40"/>
  <c r="G335" i="40"/>
  <c r="F335" i="40"/>
  <c r="E335" i="40"/>
  <c r="D335" i="40"/>
  <c r="C335" i="40"/>
  <c r="B335" i="40"/>
  <c r="A335" i="40"/>
  <c r="M334" i="40"/>
  <c r="I334" i="40"/>
  <c r="G334" i="40"/>
  <c r="F334" i="40"/>
  <c r="E334" i="40"/>
  <c r="D334" i="40"/>
  <c r="C334" i="40"/>
  <c r="B334" i="40"/>
  <c r="A334" i="40"/>
  <c r="M333" i="40"/>
  <c r="I333" i="40"/>
  <c r="G333" i="40"/>
  <c r="F333" i="40"/>
  <c r="E333" i="40"/>
  <c r="D333" i="40"/>
  <c r="C333" i="40"/>
  <c r="B333" i="40"/>
  <c r="A333" i="40"/>
  <c r="M332" i="40"/>
  <c r="I332" i="40"/>
  <c r="G332" i="40"/>
  <c r="F332" i="40"/>
  <c r="E332" i="40"/>
  <c r="D332" i="40"/>
  <c r="C332" i="40"/>
  <c r="B332" i="40"/>
  <c r="A332" i="40"/>
  <c r="M331" i="40"/>
  <c r="I331" i="40"/>
  <c r="G331" i="40"/>
  <c r="F331" i="40"/>
  <c r="E331" i="40"/>
  <c r="D331" i="40"/>
  <c r="C331" i="40"/>
  <c r="B331" i="40"/>
  <c r="A331" i="40"/>
  <c r="M330" i="40"/>
  <c r="I330" i="40"/>
  <c r="G330" i="40"/>
  <c r="F330" i="40"/>
  <c r="E330" i="40"/>
  <c r="D330" i="40"/>
  <c r="C330" i="40"/>
  <c r="B330" i="40"/>
  <c r="A330" i="40"/>
  <c r="M329" i="40"/>
  <c r="I329" i="40"/>
  <c r="G329" i="40"/>
  <c r="F329" i="40"/>
  <c r="E329" i="40"/>
  <c r="D329" i="40"/>
  <c r="C329" i="40"/>
  <c r="B329" i="40"/>
  <c r="A329" i="40"/>
  <c r="M328" i="40"/>
  <c r="I328" i="40"/>
  <c r="G328" i="40"/>
  <c r="F328" i="40"/>
  <c r="E328" i="40"/>
  <c r="D328" i="40"/>
  <c r="C328" i="40"/>
  <c r="B328" i="40"/>
  <c r="A328" i="40"/>
  <c r="M327" i="40"/>
  <c r="I327" i="40"/>
  <c r="G327" i="40"/>
  <c r="F327" i="40"/>
  <c r="E327" i="40"/>
  <c r="D327" i="40"/>
  <c r="C327" i="40"/>
  <c r="B327" i="40"/>
  <c r="A327" i="40"/>
  <c r="M326" i="40"/>
  <c r="I326" i="40"/>
  <c r="G326" i="40"/>
  <c r="F326" i="40"/>
  <c r="E326" i="40"/>
  <c r="D326" i="40"/>
  <c r="C326" i="40"/>
  <c r="B326" i="40"/>
  <c r="A326" i="40"/>
  <c r="M325" i="40"/>
  <c r="I325" i="40"/>
  <c r="G325" i="40"/>
  <c r="F325" i="40"/>
  <c r="E325" i="40"/>
  <c r="D325" i="40"/>
  <c r="C325" i="40"/>
  <c r="B325" i="40"/>
  <c r="A325" i="40"/>
  <c r="M324" i="40"/>
  <c r="I324" i="40"/>
  <c r="G324" i="40"/>
  <c r="F324" i="40"/>
  <c r="E324" i="40"/>
  <c r="D324" i="40"/>
  <c r="C324" i="40"/>
  <c r="B324" i="40"/>
  <c r="A324" i="40"/>
  <c r="M323" i="40"/>
  <c r="I323" i="40"/>
  <c r="G323" i="40"/>
  <c r="F323" i="40"/>
  <c r="E323" i="40"/>
  <c r="D323" i="40"/>
  <c r="C323" i="40"/>
  <c r="B323" i="40"/>
  <c r="A323" i="40"/>
  <c r="M322" i="40"/>
  <c r="I322" i="40"/>
  <c r="G322" i="40"/>
  <c r="F322" i="40"/>
  <c r="E322" i="40"/>
  <c r="D322" i="40"/>
  <c r="C322" i="40"/>
  <c r="B322" i="40"/>
  <c r="A322" i="40"/>
  <c r="M321" i="40"/>
  <c r="I321" i="40"/>
  <c r="G321" i="40"/>
  <c r="F321" i="40"/>
  <c r="E321" i="40"/>
  <c r="D321" i="40"/>
  <c r="C321" i="40"/>
  <c r="B321" i="40"/>
  <c r="A321" i="40"/>
  <c r="M320" i="40"/>
  <c r="I320" i="40"/>
  <c r="G320" i="40"/>
  <c r="F320" i="40"/>
  <c r="E320" i="40"/>
  <c r="D320" i="40"/>
  <c r="C320" i="40"/>
  <c r="B320" i="40"/>
  <c r="A320" i="40"/>
  <c r="M319" i="40"/>
  <c r="I319" i="40"/>
  <c r="G319" i="40"/>
  <c r="F319" i="40"/>
  <c r="E319" i="40"/>
  <c r="D319" i="40"/>
  <c r="C319" i="40"/>
  <c r="B319" i="40"/>
  <c r="A319" i="40"/>
  <c r="M318" i="40"/>
  <c r="I318" i="40"/>
  <c r="G318" i="40"/>
  <c r="F318" i="40"/>
  <c r="E318" i="40"/>
  <c r="D318" i="40"/>
  <c r="C318" i="40"/>
  <c r="B318" i="40"/>
  <c r="A318" i="40"/>
  <c r="M317" i="40"/>
  <c r="I317" i="40"/>
  <c r="G317" i="40"/>
  <c r="F317" i="40"/>
  <c r="E317" i="40"/>
  <c r="D317" i="40"/>
  <c r="C317" i="40"/>
  <c r="B317" i="40"/>
  <c r="A317" i="40"/>
  <c r="M316" i="40"/>
  <c r="I316" i="40"/>
  <c r="G316" i="40"/>
  <c r="F316" i="40"/>
  <c r="E316" i="40"/>
  <c r="D316" i="40"/>
  <c r="C316" i="40"/>
  <c r="B316" i="40"/>
  <c r="A316" i="40"/>
  <c r="M315" i="40"/>
  <c r="I315" i="40"/>
  <c r="G315" i="40"/>
  <c r="F315" i="40"/>
  <c r="E315" i="40"/>
  <c r="D315" i="40"/>
  <c r="C315" i="40"/>
  <c r="B315" i="40"/>
  <c r="A315" i="40"/>
  <c r="M314" i="40"/>
  <c r="I314" i="40"/>
  <c r="G314" i="40"/>
  <c r="F314" i="40"/>
  <c r="E314" i="40"/>
  <c r="D314" i="40"/>
  <c r="C314" i="40"/>
  <c r="B314" i="40"/>
  <c r="A314" i="40"/>
  <c r="M313" i="40"/>
  <c r="I313" i="40"/>
  <c r="G313" i="40"/>
  <c r="F313" i="40"/>
  <c r="E313" i="40"/>
  <c r="D313" i="40"/>
  <c r="C313" i="40"/>
  <c r="B313" i="40"/>
  <c r="A313" i="40"/>
  <c r="M312" i="40"/>
  <c r="I312" i="40"/>
  <c r="G312" i="40"/>
  <c r="F312" i="40"/>
  <c r="E312" i="40"/>
  <c r="D312" i="40"/>
  <c r="C312" i="40"/>
  <c r="B312" i="40"/>
  <c r="A312" i="40"/>
  <c r="M311" i="40"/>
  <c r="I311" i="40"/>
  <c r="G311" i="40"/>
  <c r="F311" i="40"/>
  <c r="E311" i="40"/>
  <c r="D311" i="40"/>
  <c r="C311" i="40"/>
  <c r="B311" i="40"/>
  <c r="A311" i="40"/>
  <c r="M310" i="40"/>
  <c r="I310" i="40"/>
  <c r="G310" i="40"/>
  <c r="F310" i="40"/>
  <c r="E310" i="40"/>
  <c r="D310" i="40"/>
  <c r="C310" i="40"/>
  <c r="B310" i="40"/>
  <c r="A310" i="40"/>
  <c r="M309" i="40"/>
  <c r="I309" i="40"/>
  <c r="G309" i="40"/>
  <c r="F309" i="40"/>
  <c r="E309" i="40"/>
  <c r="D309" i="40"/>
  <c r="C309" i="40"/>
  <c r="B309" i="40"/>
  <c r="A309" i="40"/>
  <c r="M308" i="40"/>
  <c r="I308" i="40"/>
  <c r="G308" i="40"/>
  <c r="F308" i="40"/>
  <c r="E308" i="40"/>
  <c r="D308" i="40"/>
  <c r="C308" i="40"/>
  <c r="B308" i="40"/>
  <c r="A308" i="40"/>
  <c r="M307" i="40"/>
  <c r="I307" i="40"/>
  <c r="G307" i="40"/>
  <c r="F307" i="40"/>
  <c r="E307" i="40"/>
  <c r="D307" i="40"/>
  <c r="C307" i="40"/>
  <c r="B307" i="40"/>
  <c r="A307" i="40"/>
  <c r="M306" i="40"/>
  <c r="I306" i="40"/>
  <c r="G306" i="40"/>
  <c r="F306" i="40"/>
  <c r="E306" i="40"/>
  <c r="D306" i="40"/>
  <c r="C306" i="40"/>
  <c r="B306" i="40"/>
  <c r="A306" i="40"/>
  <c r="M305" i="40"/>
  <c r="I305" i="40"/>
  <c r="G305" i="40"/>
  <c r="F305" i="40"/>
  <c r="E305" i="40"/>
  <c r="D305" i="40"/>
  <c r="C305" i="40"/>
  <c r="B305" i="40"/>
  <c r="A305" i="40"/>
  <c r="M304" i="40"/>
  <c r="I304" i="40"/>
  <c r="G304" i="40"/>
  <c r="F304" i="40"/>
  <c r="E304" i="40"/>
  <c r="D304" i="40"/>
  <c r="C304" i="40"/>
  <c r="B304" i="40"/>
  <c r="A304" i="40"/>
  <c r="M303" i="40"/>
  <c r="I303" i="40"/>
  <c r="G303" i="40"/>
  <c r="F303" i="40"/>
  <c r="E303" i="40"/>
  <c r="D303" i="40"/>
  <c r="C303" i="40"/>
  <c r="B303" i="40"/>
  <c r="A303" i="40"/>
  <c r="M302" i="40"/>
  <c r="I302" i="40"/>
  <c r="G302" i="40"/>
  <c r="F302" i="40"/>
  <c r="E302" i="40"/>
  <c r="D302" i="40"/>
  <c r="C302" i="40"/>
  <c r="B302" i="40"/>
  <c r="A302" i="40"/>
  <c r="M301" i="40"/>
  <c r="I301" i="40"/>
  <c r="G301" i="40"/>
  <c r="F301" i="40"/>
  <c r="E301" i="40"/>
  <c r="D301" i="40"/>
  <c r="C301" i="40"/>
  <c r="B301" i="40"/>
  <c r="A301" i="40"/>
  <c r="M300" i="40"/>
  <c r="I300" i="40"/>
  <c r="G300" i="40"/>
  <c r="F300" i="40"/>
  <c r="E300" i="40"/>
  <c r="D300" i="40"/>
  <c r="C300" i="40"/>
  <c r="B300" i="40"/>
  <c r="A300" i="40"/>
  <c r="M299" i="40"/>
  <c r="I299" i="40"/>
  <c r="G299" i="40"/>
  <c r="F299" i="40"/>
  <c r="E299" i="40"/>
  <c r="D299" i="40"/>
  <c r="C299" i="40"/>
  <c r="B299" i="40"/>
  <c r="A299" i="40"/>
  <c r="M298" i="40"/>
  <c r="I298" i="40"/>
  <c r="G298" i="40"/>
  <c r="F298" i="40"/>
  <c r="E298" i="40"/>
  <c r="D298" i="40"/>
  <c r="C298" i="40"/>
  <c r="B298" i="40"/>
  <c r="A298" i="40"/>
  <c r="M297" i="40"/>
  <c r="I297" i="40"/>
  <c r="G297" i="40"/>
  <c r="F297" i="40"/>
  <c r="E297" i="40"/>
  <c r="D297" i="40"/>
  <c r="C297" i="40"/>
  <c r="B297" i="40"/>
  <c r="A297" i="40"/>
  <c r="M296" i="40"/>
  <c r="I296" i="40"/>
  <c r="G296" i="40"/>
  <c r="F296" i="40"/>
  <c r="E296" i="40"/>
  <c r="D296" i="40"/>
  <c r="C296" i="40"/>
  <c r="B296" i="40"/>
  <c r="A296" i="40"/>
  <c r="M295" i="40"/>
  <c r="I295" i="40"/>
  <c r="G295" i="40"/>
  <c r="F295" i="40"/>
  <c r="E295" i="40"/>
  <c r="D295" i="40"/>
  <c r="C295" i="40"/>
  <c r="B295" i="40"/>
  <c r="A295" i="40"/>
  <c r="M294" i="40"/>
  <c r="I294" i="40"/>
  <c r="G294" i="40"/>
  <c r="F294" i="40"/>
  <c r="E294" i="40"/>
  <c r="D294" i="40"/>
  <c r="C294" i="40"/>
  <c r="B294" i="40"/>
  <c r="A294" i="40"/>
  <c r="M293" i="40"/>
  <c r="I293" i="40"/>
  <c r="G293" i="40"/>
  <c r="F293" i="40"/>
  <c r="E293" i="40"/>
  <c r="D293" i="40"/>
  <c r="C293" i="40"/>
  <c r="B293" i="40"/>
  <c r="A293" i="40"/>
  <c r="M292" i="40"/>
  <c r="I292" i="40"/>
  <c r="G292" i="40"/>
  <c r="F292" i="40"/>
  <c r="E292" i="40"/>
  <c r="D292" i="40"/>
  <c r="C292" i="40"/>
  <c r="B292" i="40"/>
  <c r="A292" i="40"/>
  <c r="M291" i="40"/>
  <c r="I291" i="40"/>
  <c r="G291" i="40"/>
  <c r="F291" i="40"/>
  <c r="E291" i="40"/>
  <c r="D291" i="40"/>
  <c r="C291" i="40"/>
  <c r="B291" i="40"/>
  <c r="A291" i="40"/>
  <c r="M290" i="40"/>
  <c r="I290" i="40"/>
  <c r="G290" i="40"/>
  <c r="F290" i="40"/>
  <c r="E290" i="40"/>
  <c r="D290" i="40"/>
  <c r="C290" i="40"/>
  <c r="B290" i="40"/>
  <c r="A290" i="40"/>
  <c r="M289" i="40"/>
  <c r="I289" i="40"/>
  <c r="G289" i="40"/>
  <c r="F289" i="40"/>
  <c r="E289" i="40"/>
  <c r="D289" i="40"/>
  <c r="C289" i="40"/>
  <c r="B289" i="40"/>
  <c r="A289" i="40"/>
  <c r="M288" i="40"/>
  <c r="I288" i="40"/>
  <c r="G288" i="40"/>
  <c r="F288" i="40"/>
  <c r="E288" i="40"/>
  <c r="D288" i="40"/>
  <c r="C288" i="40"/>
  <c r="B288" i="40"/>
  <c r="A288" i="40"/>
  <c r="M287" i="40"/>
  <c r="I287" i="40"/>
  <c r="G287" i="40"/>
  <c r="F287" i="40"/>
  <c r="E287" i="40"/>
  <c r="D287" i="40"/>
  <c r="C287" i="40"/>
  <c r="B287" i="40"/>
  <c r="A287" i="40"/>
  <c r="M286" i="40"/>
  <c r="I286" i="40"/>
  <c r="G286" i="40"/>
  <c r="F286" i="40"/>
  <c r="E286" i="40"/>
  <c r="D286" i="40"/>
  <c r="C286" i="40"/>
  <c r="B286" i="40"/>
  <c r="A286" i="40"/>
  <c r="M285" i="40"/>
  <c r="I285" i="40"/>
  <c r="G285" i="40"/>
  <c r="F285" i="40"/>
  <c r="E285" i="40"/>
  <c r="D285" i="40"/>
  <c r="C285" i="40"/>
  <c r="B285" i="40"/>
  <c r="A285" i="40"/>
  <c r="M284" i="40"/>
  <c r="I284" i="40"/>
  <c r="G284" i="40"/>
  <c r="F284" i="40"/>
  <c r="E284" i="40"/>
  <c r="D284" i="40"/>
  <c r="C284" i="40"/>
  <c r="B284" i="40"/>
  <c r="A284" i="40"/>
  <c r="M283" i="40"/>
  <c r="I283" i="40"/>
  <c r="G283" i="40"/>
  <c r="F283" i="40"/>
  <c r="E283" i="40"/>
  <c r="D283" i="40"/>
  <c r="C283" i="40"/>
  <c r="B283" i="40"/>
  <c r="A283" i="40"/>
  <c r="M282" i="40"/>
  <c r="I282" i="40"/>
  <c r="G282" i="40"/>
  <c r="F282" i="40"/>
  <c r="E282" i="40"/>
  <c r="D282" i="40"/>
  <c r="C282" i="40"/>
  <c r="B282" i="40"/>
  <c r="A282" i="40"/>
  <c r="M281" i="40"/>
  <c r="I281" i="40"/>
  <c r="G281" i="40"/>
  <c r="F281" i="40"/>
  <c r="E281" i="40"/>
  <c r="D281" i="40"/>
  <c r="C281" i="40"/>
  <c r="B281" i="40"/>
  <c r="A281" i="40"/>
  <c r="M280" i="40"/>
  <c r="I280" i="40"/>
  <c r="G280" i="40"/>
  <c r="F280" i="40"/>
  <c r="E280" i="40"/>
  <c r="D280" i="40"/>
  <c r="C280" i="40"/>
  <c r="B280" i="40"/>
  <c r="A280" i="40"/>
  <c r="M279" i="40"/>
  <c r="I279" i="40"/>
  <c r="G279" i="40"/>
  <c r="F279" i="40"/>
  <c r="E279" i="40"/>
  <c r="D279" i="40"/>
  <c r="C279" i="40"/>
  <c r="B279" i="40"/>
  <c r="A279" i="40"/>
  <c r="M278" i="40"/>
  <c r="I278" i="40"/>
  <c r="G278" i="40"/>
  <c r="F278" i="40"/>
  <c r="E278" i="40"/>
  <c r="D278" i="40"/>
  <c r="C278" i="40"/>
  <c r="B278" i="40"/>
  <c r="A278" i="40"/>
  <c r="M277" i="40"/>
  <c r="I277" i="40"/>
  <c r="G277" i="40"/>
  <c r="F277" i="40"/>
  <c r="E277" i="40"/>
  <c r="D277" i="40"/>
  <c r="C277" i="40"/>
  <c r="B277" i="40"/>
  <c r="A277" i="40"/>
  <c r="M276" i="40"/>
  <c r="I276" i="40"/>
  <c r="G276" i="40"/>
  <c r="F276" i="40"/>
  <c r="E276" i="40"/>
  <c r="D276" i="40"/>
  <c r="C276" i="40"/>
  <c r="B276" i="40"/>
  <c r="A276" i="40"/>
  <c r="M275" i="40"/>
  <c r="I275" i="40"/>
  <c r="G275" i="40"/>
  <c r="F275" i="40"/>
  <c r="E275" i="40"/>
  <c r="D275" i="40"/>
  <c r="C275" i="40"/>
  <c r="B275" i="40"/>
  <c r="A275" i="40"/>
  <c r="M274" i="40"/>
  <c r="I274" i="40"/>
  <c r="G274" i="40"/>
  <c r="F274" i="40"/>
  <c r="E274" i="40"/>
  <c r="D274" i="40"/>
  <c r="C274" i="40"/>
  <c r="B274" i="40"/>
  <c r="A274" i="40"/>
  <c r="M273" i="40"/>
  <c r="I273" i="40"/>
  <c r="G273" i="40"/>
  <c r="F273" i="40"/>
  <c r="E273" i="40"/>
  <c r="D273" i="40"/>
  <c r="C273" i="40"/>
  <c r="B273" i="40"/>
  <c r="A273" i="40"/>
  <c r="M272" i="40"/>
  <c r="I272" i="40"/>
  <c r="G272" i="40"/>
  <c r="F272" i="40"/>
  <c r="E272" i="40"/>
  <c r="D272" i="40"/>
  <c r="C272" i="40"/>
  <c r="B272" i="40"/>
  <c r="A272" i="40"/>
  <c r="M271" i="40"/>
  <c r="I271" i="40"/>
  <c r="G271" i="40"/>
  <c r="F271" i="40"/>
  <c r="E271" i="40"/>
  <c r="D271" i="40"/>
  <c r="C271" i="40"/>
  <c r="B271" i="40"/>
  <c r="A271" i="40"/>
  <c r="M270" i="40"/>
  <c r="I270" i="40"/>
  <c r="G270" i="40"/>
  <c r="F270" i="40"/>
  <c r="E270" i="40"/>
  <c r="D270" i="40"/>
  <c r="C270" i="40"/>
  <c r="B270" i="40"/>
  <c r="A270" i="40"/>
  <c r="M269" i="40"/>
  <c r="I269" i="40"/>
  <c r="G269" i="40"/>
  <c r="F269" i="40"/>
  <c r="E269" i="40"/>
  <c r="D269" i="40"/>
  <c r="C269" i="40"/>
  <c r="B269" i="40"/>
  <c r="A269" i="40"/>
  <c r="M268" i="40"/>
  <c r="I268" i="40"/>
  <c r="G268" i="40"/>
  <c r="F268" i="40"/>
  <c r="E268" i="40"/>
  <c r="D268" i="40"/>
  <c r="C268" i="40"/>
  <c r="B268" i="40"/>
  <c r="A268" i="40"/>
  <c r="M267" i="40"/>
  <c r="I267" i="40"/>
  <c r="G267" i="40"/>
  <c r="F267" i="40"/>
  <c r="E267" i="40"/>
  <c r="D267" i="40"/>
  <c r="C267" i="40"/>
  <c r="B267" i="40"/>
  <c r="A267" i="40"/>
  <c r="M266" i="40"/>
  <c r="I266" i="40"/>
  <c r="G266" i="40"/>
  <c r="F266" i="40"/>
  <c r="E266" i="40"/>
  <c r="D266" i="40"/>
  <c r="C266" i="40"/>
  <c r="B266" i="40"/>
  <c r="A266" i="40"/>
  <c r="M265" i="40"/>
  <c r="I265" i="40"/>
  <c r="G265" i="40"/>
  <c r="F265" i="40"/>
  <c r="E265" i="40"/>
  <c r="D265" i="40"/>
  <c r="C265" i="40"/>
  <c r="B265" i="40"/>
  <c r="A265" i="40"/>
  <c r="M264" i="40"/>
  <c r="I264" i="40"/>
  <c r="G264" i="40"/>
  <c r="F264" i="40"/>
  <c r="E264" i="40"/>
  <c r="D264" i="40"/>
  <c r="C264" i="40"/>
  <c r="B264" i="40"/>
  <c r="A264" i="40"/>
  <c r="M263" i="40"/>
  <c r="I263" i="40"/>
  <c r="G263" i="40"/>
  <c r="F263" i="40"/>
  <c r="E263" i="40"/>
  <c r="D263" i="40"/>
  <c r="C263" i="40"/>
  <c r="B263" i="40"/>
  <c r="A263" i="40"/>
  <c r="M262" i="40"/>
  <c r="I262" i="40"/>
  <c r="G262" i="40"/>
  <c r="F262" i="40"/>
  <c r="E262" i="40"/>
  <c r="D262" i="40"/>
  <c r="C262" i="40"/>
  <c r="B262" i="40"/>
  <c r="A262" i="40"/>
  <c r="M261" i="40"/>
  <c r="I261" i="40"/>
  <c r="G261" i="40"/>
  <c r="F261" i="40"/>
  <c r="E261" i="40"/>
  <c r="D261" i="40"/>
  <c r="C261" i="40"/>
  <c r="B261" i="40"/>
  <c r="A261" i="40"/>
  <c r="M260" i="40"/>
  <c r="I260" i="40"/>
  <c r="G260" i="40"/>
  <c r="F260" i="40"/>
  <c r="E260" i="40"/>
  <c r="D260" i="40"/>
  <c r="C260" i="40"/>
  <c r="B260" i="40"/>
  <c r="A260" i="40"/>
  <c r="M259" i="40"/>
  <c r="I259" i="40"/>
  <c r="G259" i="40"/>
  <c r="F259" i="40"/>
  <c r="E259" i="40"/>
  <c r="D259" i="40"/>
  <c r="C259" i="40"/>
  <c r="B259" i="40"/>
  <c r="A259" i="40"/>
  <c r="M258" i="40"/>
  <c r="I258" i="40"/>
  <c r="G258" i="40"/>
  <c r="F258" i="40"/>
  <c r="E258" i="40"/>
  <c r="D258" i="40"/>
  <c r="C258" i="40"/>
  <c r="B258" i="40"/>
  <c r="A258" i="40"/>
  <c r="M257" i="40"/>
  <c r="I257" i="40"/>
  <c r="G257" i="40"/>
  <c r="F257" i="40"/>
  <c r="E257" i="40"/>
  <c r="D257" i="40"/>
  <c r="C257" i="40"/>
  <c r="B257" i="40"/>
  <c r="A257" i="40"/>
  <c r="M256" i="40"/>
  <c r="I256" i="40"/>
  <c r="G256" i="40"/>
  <c r="F256" i="40"/>
  <c r="E256" i="40"/>
  <c r="D256" i="40"/>
  <c r="C256" i="40"/>
  <c r="B256" i="40"/>
  <c r="A256" i="40"/>
  <c r="M255" i="40"/>
  <c r="I255" i="40"/>
  <c r="G255" i="40"/>
  <c r="F255" i="40"/>
  <c r="E255" i="40"/>
  <c r="D255" i="40"/>
  <c r="C255" i="40"/>
  <c r="B255" i="40"/>
  <c r="A255" i="40"/>
  <c r="M254" i="40"/>
  <c r="I254" i="40"/>
  <c r="G254" i="40"/>
  <c r="F254" i="40"/>
  <c r="E254" i="40"/>
  <c r="D254" i="40"/>
  <c r="C254" i="40"/>
  <c r="B254" i="40"/>
  <c r="A254" i="40"/>
  <c r="M253" i="40"/>
  <c r="I253" i="40"/>
  <c r="G253" i="40"/>
  <c r="F253" i="40"/>
  <c r="E253" i="40"/>
  <c r="D253" i="40"/>
  <c r="C253" i="40"/>
  <c r="B253" i="40"/>
  <c r="A253" i="40"/>
  <c r="M252" i="40"/>
  <c r="I252" i="40"/>
  <c r="G252" i="40"/>
  <c r="F252" i="40"/>
  <c r="E252" i="40"/>
  <c r="D252" i="40"/>
  <c r="C252" i="40"/>
  <c r="B252" i="40"/>
  <c r="A252" i="40"/>
  <c r="M251" i="40"/>
  <c r="I251" i="40"/>
  <c r="G251" i="40"/>
  <c r="F251" i="40"/>
  <c r="E251" i="40"/>
  <c r="D251" i="40"/>
  <c r="C251" i="40"/>
  <c r="B251" i="40"/>
  <c r="A251" i="40"/>
  <c r="M250" i="40"/>
  <c r="I250" i="40"/>
  <c r="G250" i="40"/>
  <c r="F250" i="40"/>
  <c r="E250" i="40"/>
  <c r="D250" i="40"/>
  <c r="C250" i="40"/>
  <c r="B250" i="40"/>
  <c r="A250" i="40"/>
  <c r="M249" i="40"/>
  <c r="I249" i="40"/>
  <c r="G249" i="40"/>
  <c r="F249" i="40"/>
  <c r="E249" i="40"/>
  <c r="D249" i="40"/>
  <c r="C249" i="40"/>
  <c r="B249" i="40"/>
  <c r="A249" i="40"/>
  <c r="M248" i="40"/>
  <c r="I248" i="40"/>
  <c r="G248" i="40"/>
  <c r="F248" i="40"/>
  <c r="E248" i="40"/>
  <c r="D248" i="40"/>
  <c r="C248" i="40"/>
  <c r="B248" i="40"/>
  <c r="A248" i="40"/>
  <c r="M247" i="40"/>
  <c r="I247" i="40"/>
  <c r="G247" i="40"/>
  <c r="F247" i="40"/>
  <c r="E247" i="40"/>
  <c r="D247" i="40"/>
  <c r="C247" i="40"/>
  <c r="B247" i="40"/>
  <c r="A247" i="40"/>
  <c r="M246" i="40"/>
  <c r="I246" i="40"/>
  <c r="G246" i="40"/>
  <c r="F246" i="40"/>
  <c r="E246" i="40"/>
  <c r="D246" i="40"/>
  <c r="C246" i="40"/>
  <c r="B246" i="40"/>
  <c r="A246" i="40"/>
  <c r="M245" i="40"/>
  <c r="I245" i="40"/>
  <c r="G245" i="40"/>
  <c r="F245" i="40"/>
  <c r="E245" i="40"/>
  <c r="D245" i="40"/>
  <c r="C245" i="40"/>
  <c r="B245" i="40"/>
  <c r="A245" i="40"/>
  <c r="M244" i="40"/>
  <c r="I244" i="40"/>
  <c r="G244" i="40"/>
  <c r="F244" i="40"/>
  <c r="E244" i="40"/>
  <c r="D244" i="40"/>
  <c r="C244" i="40"/>
  <c r="B244" i="40"/>
  <c r="A244" i="40"/>
  <c r="M243" i="40"/>
  <c r="I243" i="40"/>
  <c r="G243" i="40"/>
  <c r="F243" i="40"/>
  <c r="E243" i="40"/>
  <c r="D243" i="40"/>
  <c r="C243" i="40"/>
  <c r="B243" i="40"/>
  <c r="A243" i="40"/>
  <c r="M242" i="40"/>
  <c r="I242" i="40"/>
  <c r="G242" i="40"/>
  <c r="F242" i="40"/>
  <c r="E242" i="40"/>
  <c r="D242" i="40"/>
  <c r="C242" i="40"/>
  <c r="B242" i="40"/>
  <c r="A242" i="40"/>
  <c r="M241" i="40"/>
  <c r="I241" i="40"/>
  <c r="G241" i="40"/>
  <c r="F241" i="40"/>
  <c r="E241" i="40"/>
  <c r="D241" i="40"/>
  <c r="C241" i="40"/>
  <c r="B241" i="40"/>
  <c r="A241" i="40"/>
  <c r="M240" i="40"/>
  <c r="I240" i="40"/>
  <c r="G240" i="40"/>
  <c r="F240" i="40"/>
  <c r="E240" i="40"/>
  <c r="D240" i="40"/>
  <c r="C240" i="40"/>
  <c r="B240" i="40"/>
  <c r="A240" i="40"/>
  <c r="M239" i="40"/>
  <c r="I239" i="40"/>
  <c r="G239" i="40"/>
  <c r="F239" i="40"/>
  <c r="E239" i="40"/>
  <c r="D239" i="40"/>
  <c r="C239" i="40"/>
  <c r="B239" i="40"/>
  <c r="A239" i="40"/>
  <c r="M238" i="40"/>
  <c r="I238" i="40"/>
  <c r="G238" i="40"/>
  <c r="F238" i="40"/>
  <c r="E238" i="40"/>
  <c r="D238" i="40"/>
  <c r="C238" i="40"/>
  <c r="B238" i="40"/>
  <c r="A238" i="40"/>
  <c r="M237" i="40"/>
  <c r="I237" i="40"/>
  <c r="G237" i="40"/>
  <c r="F237" i="40"/>
  <c r="E237" i="40"/>
  <c r="D237" i="40"/>
  <c r="C237" i="40"/>
  <c r="B237" i="40"/>
  <c r="A237" i="40"/>
  <c r="M236" i="40"/>
  <c r="I236" i="40"/>
  <c r="G236" i="40"/>
  <c r="F236" i="40"/>
  <c r="E236" i="40"/>
  <c r="D236" i="40"/>
  <c r="C236" i="40"/>
  <c r="B236" i="40"/>
  <c r="A236" i="40"/>
  <c r="M235" i="40"/>
  <c r="I235" i="40"/>
  <c r="G235" i="40"/>
  <c r="F235" i="40"/>
  <c r="E235" i="40"/>
  <c r="D235" i="40"/>
  <c r="C235" i="40"/>
  <c r="B235" i="40"/>
  <c r="A235" i="40"/>
  <c r="M234" i="40"/>
  <c r="I234" i="40"/>
  <c r="G234" i="40"/>
  <c r="F234" i="40"/>
  <c r="E234" i="40"/>
  <c r="D234" i="40"/>
  <c r="C234" i="40"/>
  <c r="B234" i="40"/>
  <c r="A234" i="40"/>
  <c r="M233" i="40"/>
  <c r="I233" i="40"/>
  <c r="G233" i="40"/>
  <c r="F233" i="40"/>
  <c r="E233" i="40"/>
  <c r="D233" i="40"/>
  <c r="C233" i="40"/>
  <c r="B233" i="40"/>
  <c r="A233" i="40"/>
  <c r="M232" i="40"/>
  <c r="I232" i="40"/>
  <c r="G232" i="40"/>
  <c r="F232" i="40"/>
  <c r="E232" i="40"/>
  <c r="D232" i="40"/>
  <c r="C232" i="40"/>
  <c r="B232" i="40"/>
  <c r="A232" i="40"/>
  <c r="M231" i="40"/>
  <c r="I231" i="40"/>
  <c r="G231" i="40"/>
  <c r="F231" i="40"/>
  <c r="E231" i="40"/>
  <c r="D231" i="40"/>
  <c r="C231" i="40"/>
  <c r="B231" i="40"/>
  <c r="A231" i="40"/>
  <c r="M230" i="40"/>
  <c r="I230" i="40"/>
  <c r="G230" i="40"/>
  <c r="F230" i="40"/>
  <c r="E230" i="40"/>
  <c r="D230" i="40"/>
  <c r="C230" i="40"/>
  <c r="B230" i="40"/>
  <c r="A230" i="40"/>
  <c r="M229" i="40"/>
  <c r="I229" i="40"/>
  <c r="G229" i="40"/>
  <c r="F229" i="40"/>
  <c r="E229" i="40"/>
  <c r="D229" i="40"/>
  <c r="C229" i="40"/>
  <c r="B229" i="40"/>
  <c r="A229" i="40"/>
  <c r="M228" i="40"/>
  <c r="I228" i="40"/>
  <c r="G228" i="40"/>
  <c r="F228" i="40"/>
  <c r="E228" i="40"/>
  <c r="D228" i="40"/>
  <c r="C228" i="40"/>
  <c r="B228" i="40"/>
  <c r="A228" i="40"/>
  <c r="M227" i="40"/>
  <c r="I227" i="40"/>
  <c r="G227" i="40"/>
  <c r="F227" i="40"/>
  <c r="E227" i="40"/>
  <c r="D227" i="40"/>
  <c r="C227" i="40"/>
  <c r="B227" i="40"/>
  <c r="A227" i="40"/>
  <c r="M226" i="40"/>
  <c r="I226" i="40"/>
  <c r="G226" i="40"/>
  <c r="F226" i="40"/>
  <c r="E226" i="40"/>
  <c r="D226" i="40"/>
  <c r="C226" i="40"/>
  <c r="B226" i="40"/>
  <c r="A226" i="40"/>
  <c r="M225" i="40"/>
  <c r="I225" i="40"/>
  <c r="G225" i="40"/>
  <c r="F225" i="40"/>
  <c r="E225" i="40"/>
  <c r="D225" i="40"/>
  <c r="C225" i="40"/>
  <c r="B225" i="40"/>
  <c r="A225" i="40"/>
  <c r="M224" i="40"/>
  <c r="I224" i="40"/>
  <c r="G224" i="40"/>
  <c r="F224" i="40"/>
  <c r="E224" i="40"/>
  <c r="D224" i="40"/>
  <c r="C224" i="40"/>
  <c r="B224" i="40"/>
  <c r="A224" i="40"/>
  <c r="M223" i="40"/>
  <c r="I223" i="40"/>
  <c r="G223" i="40"/>
  <c r="F223" i="40"/>
  <c r="E223" i="40"/>
  <c r="D223" i="40"/>
  <c r="C223" i="40"/>
  <c r="B223" i="40"/>
  <c r="A223" i="40"/>
  <c r="M222" i="40"/>
  <c r="I222" i="40"/>
  <c r="G222" i="40"/>
  <c r="F222" i="40"/>
  <c r="E222" i="40"/>
  <c r="D222" i="40"/>
  <c r="C222" i="40"/>
  <c r="B222" i="40"/>
  <c r="A222" i="40"/>
  <c r="M221" i="40"/>
  <c r="I221" i="40"/>
  <c r="G221" i="40"/>
  <c r="F221" i="40"/>
  <c r="E221" i="40"/>
  <c r="D221" i="40"/>
  <c r="C221" i="40"/>
  <c r="B221" i="40"/>
  <c r="A221" i="40"/>
  <c r="M220" i="40"/>
  <c r="I220" i="40"/>
  <c r="G220" i="40"/>
  <c r="F220" i="40"/>
  <c r="E220" i="40"/>
  <c r="D220" i="40"/>
  <c r="C220" i="40"/>
  <c r="B220" i="40"/>
  <c r="A220" i="40"/>
  <c r="M219" i="40"/>
  <c r="I219" i="40"/>
  <c r="G219" i="40"/>
  <c r="F219" i="40"/>
  <c r="E219" i="40"/>
  <c r="D219" i="40"/>
  <c r="C219" i="40"/>
  <c r="B219" i="40"/>
  <c r="A219" i="40"/>
  <c r="M218" i="40"/>
  <c r="I218" i="40"/>
  <c r="G218" i="40"/>
  <c r="F218" i="40"/>
  <c r="E218" i="40"/>
  <c r="D218" i="40"/>
  <c r="C218" i="40"/>
  <c r="B218" i="40"/>
  <c r="A218" i="40"/>
  <c r="M217" i="40"/>
  <c r="I217" i="40"/>
  <c r="G217" i="40"/>
  <c r="F217" i="40"/>
  <c r="E217" i="40"/>
  <c r="D217" i="40"/>
  <c r="C217" i="40"/>
  <c r="B217" i="40"/>
  <c r="A217" i="40"/>
  <c r="M216" i="40"/>
  <c r="I216" i="40"/>
  <c r="G216" i="40"/>
  <c r="F216" i="40"/>
  <c r="E216" i="40"/>
  <c r="D216" i="40"/>
  <c r="C216" i="40"/>
  <c r="B216" i="40"/>
  <c r="A216" i="40"/>
  <c r="M215" i="40"/>
  <c r="I215" i="40"/>
  <c r="G215" i="40"/>
  <c r="F215" i="40"/>
  <c r="E215" i="40"/>
  <c r="D215" i="40"/>
  <c r="C215" i="40"/>
  <c r="B215" i="40"/>
  <c r="A215" i="40"/>
  <c r="M214" i="40"/>
  <c r="I214" i="40"/>
  <c r="G214" i="40"/>
  <c r="F214" i="40"/>
  <c r="E214" i="40"/>
  <c r="D214" i="40"/>
  <c r="C214" i="40"/>
  <c r="B214" i="40"/>
  <c r="A214" i="40"/>
  <c r="M213" i="40"/>
  <c r="I213" i="40"/>
  <c r="G213" i="40"/>
  <c r="F213" i="40"/>
  <c r="E213" i="40"/>
  <c r="D213" i="40"/>
  <c r="C213" i="40"/>
  <c r="B213" i="40"/>
  <c r="A213" i="40"/>
  <c r="M212" i="40"/>
  <c r="I212" i="40"/>
  <c r="G212" i="40"/>
  <c r="F212" i="40"/>
  <c r="E212" i="40"/>
  <c r="D212" i="40"/>
  <c r="C212" i="40"/>
  <c r="B212" i="40"/>
  <c r="A212" i="40"/>
  <c r="M211" i="40"/>
  <c r="I211" i="40"/>
  <c r="G211" i="40"/>
  <c r="F211" i="40"/>
  <c r="E211" i="40"/>
  <c r="D211" i="40"/>
  <c r="C211" i="40"/>
  <c r="B211" i="40"/>
  <c r="A211" i="40"/>
  <c r="M210" i="40"/>
  <c r="I210" i="40"/>
  <c r="G210" i="40"/>
  <c r="F210" i="40"/>
  <c r="E210" i="40"/>
  <c r="D210" i="40"/>
  <c r="C210" i="40"/>
  <c r="B210" i="40"/>
  <c r="A210" i="40"/>
  <c r="M209" i="40"/>
  <c r="I209" i="40"/>
  <c r="G209" i="40"/>
  <c r="F209" i="40"/>
  <c r="E209" i="40"/>
  <c r="D209" i="40"/>
  <c r="C209" i="40"/>
  <c r="B209" i="40"/>
  <c r="A209" i="40"/>
  <c r="M208" i="40"/>
  <c r="I208" i="40"/>
  <c r="G208" i="40"/>
  <c r="F208" i="40"/>
  <c r="E208" i="40"/>
  <c r="D208" i="40"/>
  <c r="C208" i="40"/>
  <c r="B208" i="40"/>
  <c r="A208" i="40"/>
  <c r="M207" i="40"/>
  <c r="I207" i="40"/>
  <c r="G207" i="40"/>
  <c r="F207" i="40"/>
  <c r="E207" i="40"/>
  <c r="D207" i="40"/>
  <c r="C207" i="40"/>
  <c r="B207" i="40"/>
  <c r="A207" i="40"/>
  <c r="M206" i="40"/>
  <c r="I206" i="40"/>
  <c r="G206" i="40"/>
  <c r="F206" i="40"/>
  <c r="E206" i="40"/>
  <c r="D206" i="40"/>
  <c r="C206" i="40"/>
  <c r="B206" i="40"/>
  <c r="A206" i="40"/>
  <c r="M205" i="40"/>
  <c r="I205" i="40"/>
  <c r="G205" i="40"/>
  <c r="F205" i="40"/>
  <c r="E205" i="40"/>
  <c r="D205" i="40"/>
  <c r="C205" i="40"/>
  <c r="B205" i="40"/>
  <c r="A205" i="40"/>
  <c r="M204" i="40"/>
  <c r="I204" i="40"/>
  <c r="G204" i="40"/>
  <c r="F204" i="40"/>
  <c r="E204" i="40"/>
  <c r="D204" i="40"/>
  <c r="C204" i="40"/>
  <c r="B204" i="40"/>
  <c r="A204" i="40"/>
  <c r="M203" i="40"/>
  <c r="I203" i="40"/>
  <c r="G203" i="40"/>
  <c r="F203" i="40"/>
  <c r="E203" i="40"/>
  <c r="D203" i="40"/>
  <c r="C203" i="40"/>
  <c r="B203" i="40"/>
  <c r="A203" i="40"/>
  <c r="M202" i="40"/>
  <c r="I202" i="40"/>
  <c r="G202" i="40"/>
  <c r="F202" i="40"/>
  <c r="E202" i="40"/>
  <c r="D202" i="40"/>
  <c r="C202" i="40"/>
  <c r="B202" i="40"/>
  <c r="A202" i="40"/>
  <c r="M201" i="40"/>
  <c r="I201" i="40"/>
  <c r="G201" i="40"/>
  <c r="F201" i="40"/>
  <c r="E201" i="40"/>
  <c r="D201" i="40"/>
  <c r="C201" i="40"/>
  <c r="B201" i="40"/>
  <c r="A201" i="40"/>
  <c r="M200" i="40"/>
  <c r="I200" i="40"/>
  <c r="G200" i="40"/>
  <c r="F200" i="40"/>
  <c r="E200" i="40"/>
  <c r="D200" i="40"/>
  <c r="C200" i="40"/>
  <c r="B200" i="40"/>
  <c r="A200" i="40"/>
  <c r="M199" i="40"/>
  <c r="I199" i="40"/>
  <c r="G199" i="40"/>
  <c r="F199" i="40"/>
  <c r="E199" i="40"/>
  <c r="D199" i="40"/>
  <c r="C199" i="40"/>
  <c r="B199" i="40"/>
  <c r="A199" i="40"/>
  <c r="M198" i="40"/>
  <c r="I198" i="40"/>
  <c r="G198" i="40"/>
  <c r="F198" i="40"/>
  <c r="E198" i="40"/>
  <c r="D198" i="40"/>
  <c r="C198" i="40"/>
  <c r="B198" i="40"/>
  <c r="A198" i="40"/>
  <c r="M197" i="40"/>
  <c r="I197" i="40"/>
  <c r="G197" i="40"/>
  <c r="F197" i="40"/>
  <c r="E197" i="40"/>
  <c r="D197" i="40"/>
  <c r="C197" i="40"/>
  <c r="B197" i="40"/>
  <c r="A197" i="40"/>
  <c r="M196" i="40"/>
  <c r="I196" i="40"/>
  <c r="G196" i="40"/>
  <c r="F196" i="40"/>
  <c r="E196" i="40"/>
  <c r="D196" i="40"/>
  <c r="C196" i="40"/>
  <c r="B196" i="40"/>
  <c r="A196" i="40"/>
  <c r="M195" i="40"/>
  <c r="I195" i="40"/>
  <c r="G195" i="40"/>
  <c r="F195" i="40"/>
  <c r="E195" i="40"/>
  <c r="D195" i="40"/>
  <c r="C195" i="40"/>
  <c r="B195" i="40"/>
  <c r="A195" i="40"/>
  <c r="M194" i="40"/>
  <c r="I194" i="40"/>
  <c r="G194" i="40"/>
  <c r="F194" i="40"/>
  <c r="E194" i="40"/>
  <c r="D194" i="40"/>
  <c r="C194" i="40"/>
  <c r="B194" i="40"/>
  <c r="A194" i="40"/>
  <c r="M193" i="40"/>
  <c r="I193" i="40"/>
  <c r="G193" i="40"/>
  <c r="F193" i="40"/>
  <c r="E193" i="40"/>
  <c r="D193" i="40"/>
  <c r="C193" i="40"/>
  <c r="B193" i="40"/>
  <c r="A193" i="40"/>
  <c r="M192" i="40"/>
  <c r="I192" i="40"/>
  <c r="G192" i="40"/>
  <c r="F192" i="40"/>
  <c r="E192" i="40"/>
  <c r="D192" i="40"/>
  <c r="C192" i="40"/>
  <c r="B192" i="40"/>
  <c r="A192" i="40"/>
  <c r="M191" i="40"/>
  <c r="I191" i="40"/>
  <c r="G191" i="40"/>
  <c r="F191" i="40"/>
  <c r="E191" i="40"/>
  <c r="D191" i="40"/>
  <c r="C191" i="40"/>
  <c r="B191" i="40"/>
  <c r="A191" i="40"/>
  <c r="M190" i="40"/>
  <c r="I190" i="40"/>
  <c r="G190" i="40"/>
  <c r="F190" i="40"/>
  <c r="E190" i="40"/>
  <c r="D190" i="40"/>
  <c r="C190" i="40"/>
  <c r="B190" i="40"/>
  <c r="A190" i="40"/>
  <c r="M189" i="40"/>
  <c r="I189" i="40"/>
  <c r="G189" i="40"/>
  <c r="F189" i="40"/>
  <c r="E189" i="40"/>
  <c r="D189" i="40"/>
  <c r="C189" i="40"/>
  <c r="B189" i="40"/>
  <c r="A189" i="40"/>
  <c r="M188" i="40"/>
  <c r="I188" i="40"/>
  <c r="G188" i="40"/>
  <c r="F188" i="40"/>
  <c r="E188" i="40"/>
  <c r="D188" i="40"/>
  <c r="C188" i="40"/>
  <c r="B188" i="40"/>
  <c r="A188" i="40"/>
  <c r="M187" i="40"/>
  <c r="I187" i="40"/>
  <c r="G187" i="40"/>
  <c r="F187" i="40"/>
  <c r="E187" i="40"/>
  <c r="D187" i="40"/>
  <c r="C187" i="40"/>
  <c r="B187" i="40"/>
  <c r="A187" i="40"/>
  <c r="M186" i="40"/>
  <c r="I186" i="40"/>
  <c r="G186" i="40"/>
  <c r="F186" i="40"/>
  <c r="E186" i="40"/>
  <c r="D186" i="40"/>
  <c r="C186" i="40"/>
  <c r="B186" i="40"/>
  <c r="A186" i="40"/>
  <c r="M185" i="40"/>
  <c r="I185" i="40"/>
  <c r="G185" i="40"/>
  <c r="F185" i="40"/>
  <c r="E185" i="40"/>
  <c r="D185" i="40"/>
  <c r="C185" i="40"/>
  <c r="B185" i="40"/>
  <c r="A185" i="40"/>
  <c r="M184" i="40"/>
  <c r="I184" i="40"/>
  <c r="G184" i="40"/>
  <c r="F184" i="40"/>
  <c r="E184" i="40"/>
  <c r="D184" i="40"/>
  <c r="C184" i="40"/>
  <c r="B184" i="40"/>
  <c r="A184" i="40"/>
  <c r="M183" i="40"/>
  <c r="I183" i="40"/>
  <c r="G183" i="40"/>
  <c r="F183" i="40"/>
  <c r="E183" i="40"/>
  <c r="D183" i="40"/>
  <c r="C183" i="40"/>
  <c r="B183" i="40"/>
  <c r="A183" i="40"/>
  <c r="M182" i="40"/>
  <c r="I182" i="40"/>
  <c r="G182" i="40"/>
  <c r="F182" i="40"/>
  <c r="E182" i="40"/>
  <c r="D182" i="40"/>
  <c r="C182" i="40"/>
  <c r="B182" i="40"/>
  <c r="A182" i="40"/>
  <c r="M181" i="40"/>
  <c r="I181" i="40"/>
  <c r="G181" i="40"/>
  <c r="F181" i="40"/>
  <c r="E181" i="40"/>
  <c r="D181" i="40"/>
  <c r="C181" i="40"/>
  <c r="B181" i="40"/>
  <c r="A181" i="40"/>
  <c r="M180" i="40"/>
  <c r="I180" i="40"/>
  <c r="G180" i="40"/>
  <c r="F180" i="40"/>
  <c r="E180" i="40"/>
  <c r="D180" i="40"/>
  <c r="C180" i="40"/>
  <c r="B180" i="40"/>
  <c r="A180" i="40"/>
  <c r="M179" i="40"/>
  <c r="I179" i="40"/>
  <c r="G179" i="40"/>
  <c r="F179" i="40"/>
  <c r="E179" i="40"/>
  <c r="D179" i="40"/>
  <c r="C179" i="40"/>
  <c r="B179" i="40"/>
  <c r="A179" i="40"/>
  <c r="M178" i="40"/>
  <c r="I178" i="40"/>
  <c r="G178" i="40"/>
  <c r="F178" i="40"/>
  <c r="E178" i="40"/>
  <c r="D178" i="40"/>
  <c r="C178" i="40"/>
  <c r="B178" i="40"/>
  <c r="A178" i="40"/>
  <c r="M177" i="40"/>
  <c r="I177" i="40"/>
  <c r="G177" i="40"/>
  <c r="F177" i="40"/>
  <c r="E177" i="40"/>
  <c r="D177" i="40"/>
  <c r="C177" i="40"/>
  <c r="B177" i="40"/>
  <c r="A177" i="40"/>
  <c r="M176" i="40"/>
  <c r="I176" i="40"/>
  <c r="G176" i="40"/>
  <c r="F176" i="40"/>
  <c r="E176" i="40"/>
  <c r="D176" i="40"/>
  <c r="C176" i="40"/>
  <c r="B176" i="40"/>
  <c r="A176" i="40"/>
  <c r="M175" i="40"/>
  <c r="I175" i="40"/>
  <c r="G175" i="40"/>
  <c r="F175" i="40"/>
  <c r="E175" i="40"/>
  <c r="D175" i="40"/>
  <c r="C175" i="40"/>
  <c r="B175" i="40"/>
  <c r="A175" i="40"/>
  <c r="M174" i="40"/>
  <c r="I174" i="40"/>
  <c r="G174" i="40"/>
  <c r="F174" i="40"/>
  <c r="E174" i="40"/>
  <c r="D174" i="40"/>
  <c r="C174" i="40"/>
  <c r="B174" i="40"/>
  <c r="A174" i="40"/>
  <c r="M173" i="40"/>
  <c r="I173" i="40"/>
  <c r="G173" i="40"/>
  <c r="F173" i="40"/>
  <c r="E173" i="40"/>
  <c r="D173" i="40"/>
  <c r="C173" i="40"/>
  <c r="B173" i="40"/>
  <c r="A173" i="40"/>
  <c r="M172" i="40"/>
  <c r="I172" i="40"/>
  <c r="G172" i="40"/>
  <c r="F172" i="40"/>
  <c r="E172" i="40"/>
  <c r="D172" i="40"/>
  <c r="C172" i="40"/>
  <c r="B172" i="40"/>
  <c r="A172" i="40"/>
  <c r="M171" i="40"/>
  <c r="I171" i="40"/>
  <c r="G171" i="40"/>
  <c r="F171" i="40"/>
  <c r="E171" i="40"/>
  <c r="D171" i="40"/>
  <c r="C171" i="40"/>
  <c r="B171" i="40"/>
  <c r="A171" i="40"/>
  <c r="M170" i="40"/>
  <c r="I170" i="40"/>
  <c r="G170" i="40"/>
  <c r="F170" i="40"/>
  <c r="E170" i="40"/>
  <c r="D170" i="40"/>
  <c r="C170" i="40"/>
  <c r="B170" i="40"/>
  <c r="A170" i="40"/>
  <c r="M169" i="40"/>
  <c r="I169" i="40"/>
  <c r="G169" i="40"/>
  <c r="F169" i="40"/>
  <c r="E169" i="40"/>
  <c r="D169" i="40"/>
  <c r="C169" i="40"/>
  <c r="B169" i="40"/>
  <c r="A169" i="40"/>
  <c r="M168" i="40"/>
  <c r="I168" i="40"/>
  <c r="G168" i="40"/>
  <c r="F168" i="40"/>
  <c r="E168" i="40"/>
  <c r="D168" i="40"/>
  <c r="C168" i="40"/>
  <c r="B168" i="40"/>
  <c r="A168" i="40"/>
  <c r="M167" i="40"/>
  <c r="I167" i="40"/>
  <c r="G167" i="40"/>
  <c r="F167" i="40"/>
  <c r="E167" i="40"/>
  <c r="D167" i="40"/>
  <c r="C167" i="40"/>
  <c r="B167" i="40"/>
  <c r="A167" i="40"/>
  <c r="M166" i="40"/>
  <c r="I166" i="40"/>
  <c r="G166" i="40"/>
  <c r="F166" i="40"/>
  <c r="E166" i="40"/>
  <c r="D166" i="40"/>
  <c r="C166" i="40"/>
  <c r="B166" i="40"/>
  <c r="A166" i="40"/>
  <c r="M165" i="40"/>
  <c r="I165" i="40"/>
  <c r="G165" i="40"/>
  <c r="F165" i="40"/>
  <c r="E165" i="40"/>
  <c r="D165" i="40"/>
  <c r="C165" i="40"/>
  <c r="B165" i="40"/>
  <c r="A165" i="40"/>
  <c r="M164" i="40"/>
  <c r="I164" i="40"/>
  <c r="G164" i="40"/>
  <c r="F164" i="40"/>
  <c r="E164" i="40"/>
  <c r="D164" i="40"/>
  <c r="C164" i="40"/>
  <c r="B164" i="40"/>
  <c r="A164" i="40"/>
  <c r="M163" i="40"/>
  <c r="I163" i="40"/>
  <c r="G163" i="40"/>
  <c r="F163" i="40"/>
  <c r="E163" i="40"/>
  <c r="D163" i="40"/>
  <c r="C163" i="40"/>
  <c r="B163" i="40"/>
  <c r="A163" i="40"/>
  <c r="M162" i="40"/>
  <c r="I162" i="40"/>
  <c r="G162" i="40"/>
  <c r="F162" i="40"/>
  <c r="E162" i="40"/>
  <c r="D162" i="40"/>
  <c r="C162" i="40"/>
  <c r="B162" i="40"/>
  <c r="A162" i="40"/>
  <c r="M161" i="40"/>
  <c r="I161" i="40"/>
  <c r="G161" i="40"/>
  <c r="F161" i="40"/>
  <c r="E161" i="40"/>
  <c r="D161" i="40"/>
  <c r="C161" i="40"/>
  <c r="B161" i="40"/>
  <c r="A161" i="40"/>
  <c r="M160" i="40"/>
  <c r="I160" i="40"/>
  <c r="G160" i="40"/>
  <c r="F160" i="40"/>
  <c r="E160" i="40"/>
  <c r="D160" i="40"/>
  <c r="C160" i="40"/>
  <c r="B160" i="40"/>
  <c r="A160" i="40"/>
  <c r="M159" i="40"/>
  <c r="I159" i="40"/>
  <c r="G159" i="40"/>
  <c r="F159" i="40"/>
  <c r="E159" i="40"/>
  <c r="D159" i="40"/>
  <c r="C159" i="40"/>
  <c r="B159" i="40"/>
  <c r="A159" i="40"/>
  <c r="M158" i="40"/>
  <c r="I158" i="40"/>
  <c r="G158" i="40"/>
  <c r="F158" i="40"/>
  <c r="E158" i="40"/>
  <c r="D158" i="40"/>
  <c r="C158" i="40"/>
  <c r="B158" i="40"/>
  <c r="A158" i="40"/>
  <c r="M157" i="40"/>
  <c r="I157" i="40"/>
  <c r="G157" i="40"/>
  <c r="F157" i="40"/>
  <c r="E157" i="40"/>
  <c r="D157" i="40"/>
  <c r="C157" i="40"/>
  <c r="B157" i="40"/>
  <c r="A157" i="40"/>
  <c r="M156" i="40"/>
  <c r="I156" i="40"/>
  <c r="G156" i="40"/>
  <c r="F156" i="40"/>
  <c r="E156" i="40"/>
  <c r="D156" i="40"/>
  <c r="C156" i="40"/>
  <c r="B156" i="40"/>
  <c r="A156" i="40"/>
  <c r="M155" i="40"/>
  <c r="I155" i="40"/>
  <c r="G155" i="40"/>
  <c r="F155" i="40"/>
  <c r="E155" i="40"/>
  <c r="D155" i="40"/>
  <c r="C155" i="40"/>
  <c r="B155" i="40"/>
  <c r="A155" i="40"/>
  <c r="M154" i="40"/>
  <c r="I154" i="40"/>
  <c r="G154" i="40"/>
  <c r="F154" i="40"/>
  <c r="E154" i="40"/>
  <c r="D154" i="40"/>
  <c r="C154" i="40"/>
  <c r="B154" i="40"/>
  <c r="A154" i="40"/>
  <c r="M153" i="40"/>
  <c r="I153" i="40"/>
  <c r="G153" i="40"/>
  <c r="F153" i="40"/>
  <c r="E153" i="40"/>
  <c r="D153" i="40"/>
  <c r="C153" i="40"/>
  <c r="B153" i="40"/>
  <c r="A153" i="40"/>
  <c r="M152" i="40"/>
  <c r="I152" i="40"/>
  <c r="G152" i="40"/>
  <c r="F152" i="40"/>
  <c r="E152" i="40"/>
  <c r="D152" i="40"/>
  <c r="C152" i="40"/>
  <c r="B152" i="40"/>
  <c r="A152" i="40"/>
  <c r="M151" i="40"/>
  <c r="I151" i="40"/>
  <c r="G151" i="40"/>
  <c r="F151" i="40"/>
  <c r="E151" i="40"/>
  <c r="D151" i="40"/>
  <c r="C151" i="40"/>
  <c r="B151" i="40"/>
  <c r="A151" i="40"/>
  <c r="M150" i="40"/>
  <c r="I150" i="40"/>
  <c r="G150" i="40"/>
  <c r="F150" i="40"/>
  <c r="E150" i="40"/>
  <c r="D150" i="40"/>
  <c r="C150" i="40"/>
  <c r="B150" i="40"/>
  <c r="A150" i="40"/>
  <c r="M149" i="40"/>
  <c r="I149" i="40"/>
  <c r="G149" i="40"/>
  <c r="F149" i="40"/>
  <c r="E149" i="40"/>
  <c r="D149" i="40"/>
  <c r="C149" i="40"/>
  <c r="B149" i="40"/>
  <c r="A149" i="40"/>
  <c r="M148" i="40"/>
  <c r="I148" i="40"/>
  <c r="G148" i="40"/>
  <c r="F148" i="40"/>
  <c r="E148" i="40"/>
  <c r="D148" i="40"/>
  <c r="C148" i="40"/>
  <c r="B148" i="40"/>
  <c r="A148" i="40"/>
  <c r="M147" i="40"/>
  <c r="I147" i="40"/>
  <c r="G147" i="40"/>
  <c r="F147" i="40"/>
  <c r="E147" i="40"/>
  <c r="D147" i="40"/>
  <c r="C147" i="40"/>
  <c r="B147" i="40"/>
  <c r="A147" i="40"/>
  <c r="M146" i="40"/>
  <c r="I146" i="40"/>
  <c r="G146" i="40"/>
  <c r="F146" i="40"/>
  <c r="E146" i="40"/>
  <c r="D146" i="40"/>
  <c r="C146" i="40"/>
  <c r="B146" i="40"/>
  <c r="A146" i="40"/>
  <c r="M145" i="40"/>
  <c r="I145" i="40"/>
  <c r="G145" i="40"/>
  <c r="F145" i="40"/>
  <c r="E145" i="40"/>
  <c r="D145" i="40"/>
  <c r="C145" i="40"/>
  <c r="B145" i="40"/>
  <c r="A145" i="40"/>
  <c r="M144" i="40"/>
  <c r="I144" i="40"/>
  <c r="G144" i="40"/>
  <c r="F144" i="40"/>
  <c r="E144" i="40"/>
  <c r="D144" i="40"/>
  <c r="C144" i="40"/>
  <c r="B144" i="40"/>
  <c r="A144" i="40"/>
  <c r="M143" i="40"/>
  <c r="I143" i="40"/>
  <c r="G143" i="40"/>
  <c r="F143" i="40"/>
  <c r="E143" i="40"/>
  <c r="D143" i="40"/>
  <c r="C143" i="40"/>
  <c r="B143" i="40"/>
  <c r="A143" i="40"/>
  <c r="M142" i="40"/>
  <c r="I142" i="40"/>
  <c r="G142" i="40"/>
  <c r="F142" i="40"/>
  <c r="E142" i="40"/>
  <c r="D142" i="40"/>
  <c r="C142" i="40"/>
  <c r="B142" i="40"/>
  <c r="A142" i="40"/>
  <c r="M141" i="40"/>
  <c r="I141" i="40"/>
  <c r="G141" i="40"/>
  <c r="F141" i="40"/>
  <c r="E141" i="40"/>
  <c r="D141" i="40"/>
  <c r="C141" i="40"/>
  <c r="B141" i="40"/>
  <c r="A141" i="40"/>
  <c r="M140" i="40"/>
  <c r="I140" i="40"/>
  <c r="G140" i="40"/>
  <c r="F140" i="40"/>
  <c r="E140" i="40"/>
  <c r="D140" i="40"/>
  <c r="C140" i="40"/>
  <c r="B140" i="40"/>
  <c r="A140" i="40"/>
  <c r="M139" i="40"/>
  <c r="I139" i="40"/>
  <c r="G139" i="40"/>
  <c r="F139" i="40"/>
  <c r="E139" i="40"/>
  <c r="D139" i="40"/>
  <c r="C139" i="40"/>
  <c r="B139" i="40"/>
  <c r="A139" i="40"/>
  <c r="M138" i="40"/>
  <c r="I138" i="40"/>
  <c r="G138" i="40"/>
  <c r="F138" i="40"/>
  <c r="E138" i="40"/>
  <c r="D138" i="40"/>
  <c r="C138" i="40"/>
  <c r="B138" i="40"/>
  <c r="A138" i="40"/>
  <c r="M137" i="40"/>
  <c r="I137" i="40"/>
  <c r="G137" i="40"/>
  <c r="F137" i="40"/>
  <c r="E137" i="40"/>
  <c r="D137" i="40"/>
  <c r="C137" i="40"/>
  <c r="B137" i="40"/>
  <c r="A137" i="40"/>
  <c r="M136" i="40"/>
  <c r="I136" i="40"/>
  <c r="G136" i="40"/>
  <c r="F136" i="40"/>
  <c r="E136" i="40"/>
  <c r="D136" i="40"/>
  <c r="C136" i="40"/>
  <c r="B136" i="40"/>
  <c r="A136" i="40"/>
  <c r="M135" i="40"/>
  <c r="I135" i="40"/>
  <c r="G135" i="40"/>
  <c r="F135" i="40"/>
  <c r="E135" i="40"/>
  <c r="D135" i="40"/>
  <c r="C135" i="40"/>
  <c r="B135" i="40"/>
  <c r="A135" i="40"/>
  <c r="M134" i="40"/>
  <c r="I134" i="40"/>
  <c r="G134" i="40"/>
  <c r="F134" i="40"/>
  <c r="E134" i="40"/>
  <c r="D134" i="40"/>
  <c r="C134" i="40"/>
  <c r="B134" i="40"/>
  <c r="A134" i="40"/>
  <c r="M133" i="40"/>
  <c r="I133" i="40"/>
  <c r="G133" i="40"/>
  <c r="F133" i="40"/>
  <c r="E133" i="40"/>
  <c r="D133" i="40"/>
  <c r="C133" i="40"/>
  <c r="B133" i="40"/>
  <c r="A133" i="40"/>
  <c r="M132" i="40"/>
  <c r="I132" i="40"/>
  <c r="G132" i="40"/>
  <c r="F132" i="40"/>
  <c r="E132" i="40"/>
  <c r="D132" i="40"/>
  <c r="C132" i="40"/>
  <c r="B132" i="40"/>
  <c r="A132" i="40"/>
  <c r="M131" i="40"/>
  <c r="I131" i="40"/>
  <c r="G131" i="40"/>
  <c r="F131" i="40"/>
  <c r="E131" i="40"/>
  <c r="D131" i="40"/>
  <c r="C131" i="40"/>
  <c r="B131" i="40"/>
  <c r="A131" i="40"/>
  <c r="M130" i="40"/>
  <c r="I130" i="40"/>
  <c r="G130" i="40"/>
  <c r="F130" i="40"/>
  <c r="E130" i="40"/>
  <c r="D130" i="40"/>
  <c r="C130" i="40"/>
  <c r="B130" i="40"/>
  <c r="A130" i="40"/>
  <c r="M129" i="40"/>
  <c r="I129" i="40"/>
  <c r="G129" i="40"/>
  <c r="F129" i="40"/>
  <c r="E129" i="40"/>
  <c r="D129" i="40"/>
  <c r="C129" i="40"/>
  <c r="B129" i="40"/>
  <c r="A129" i="40"/>
  <c r="M128" i="40"/>
  <c r="I128" i="40"/>
  <c r="G128" i="40"/>
  <c r="F128" i="40"/>
  <c r="E128" i="40"/>
  <c r="D128" i="40"/>
  <c r="C128" i="40"/>
  <c r="B128" i="40"/>
  <c r="A128" i="40"/>
  <c r="M127" i="40"/>
  <c r="I127" i="40"/>
  <c r="G127" i="40"/>
  <c r="F127" i="40"/>
  <c r="E127" i="40"/>
  <c r="D127" i="40"/>
  <c r="C127" i="40"/>
  <c r="B127" i="40"/>
  <c r="A127" i="40"/>
  <c r="M126" i="40"/>
  <c r="I126" i="40"/>
  <c r="G126" i="40"/>
  <c r="F126" i="40"/>
  <c r="E126" i="40"/>
  <c r="D126" i="40"/>
  <c r="C126" i="40"/>
  <c r="B126" i="40"/>
  <c r="A126" i="40"/>
  <c r="M125" i="40"/>
  <c r="I125" i="40"/>
  <c r="G125" i="40"/>
  <c r="F125" i="40"/>
  <c r="E125" i="40"/>
  <c r="D125" i="40"/>
  <c r="C125" i="40"/>
  <c r="B125" i="40"/>
  <c r="A125" i="40"/>
  <c r="M124" i="40"/>
  <c r="I124" i="40"/>
  <c r="G124" i="40"/>
  <c r="F124" i="40"/>
  <c r="E124" i="40"/>
  <c r="D124" i="40"/>
  <c r="C124" i="40"/>
  <c r="B124" i="40"/>
  <c r="A124" i="40"/>
  <c r="M123" i="40"/>
  <c r="I123" i="40"/>
  <c r="G123" i="40"/>
  <c r="F123" i="40"/>
  <c r="E123" i="40"/>
  <c r="D123" i="40"/>
  <c r="C123" i="40"/>
  <c r="B123" i="40"/>
  <c r="A123" i="40"/>
  <c r="M122" i="40"/>
  <c r="I122" i="40"/>
  <c r="G122" i="40"/>
  <c r="F122" i="40"/>
  <c r="E122" i="40"/>
  <c r="D122" i="40"/>
  <c r="C122" i="40"/>
  <c r="B122" i="40"/>
  <c r="A122" i="40"/>
  <c r="M121" i="40"/>
  <c r="I121" i="40"/>
  <c r="G121" i="40"/>
  <c r="F121" i="40"/>
  <c r="E121" i="40"/>
  <c r="D121" i="40"/>
  <c r="C121" i="40"/>
  <c r="B121" i="40"/>
  <c r="A121" i="40"/>
  <c r="M120" i="40"/>
  <c r="I120" i="40"/>
  <c r="G120" i="40"/>
  <c r="F120" i="40"/>
  <c r="E120" i="40"/>
  <c r="D120" i="40"/>
  <c r="C120" i="40"/>
  <c r="B120" i="40"/>
  <c r="A120" i="40"/>
  <c r="M119" i="40"/>
  <c r="I119" i="40"/>
  <c r="G119" i="40"/>
  <c r="F119" i="40"/>
  <c r="E119" i="40"/>
  <c r="D119" i="40"/>
  <c r="C119" i="40"/>
  <c r="B119" i="40"/>
  <c r="A119" i="40"/>
  <c r="M118" i="40"/>
  <c r="I118" i="40"/>
  <c r="G118" i="40"/>
  <c r="F118" i="40"/>
  <c r="E118" i="40"/>
  <c r="D118" i="40"/>
  <c r="C118" i="40"/>
  <c r="B118" i="40"/>
  <c r="A118" i="40"/>
  <c r="M117" i="40"/>
  <c r="I117" i="40"/>
  <c r="G117" i="40"/>
  <c r="F117" i="40"/>
  <c r="E117" i="40"/>
  <c r="D117" i="40"/>
  <c r="C117" i="40"/>
  <c r="B117" i="40"/>
  <c r="A117" i="40"/>
  <c r="M116" i="40"/>
  <c r="I116" i="40"/>
  <c r="G116" i="40"/>
  <c r="F116" i="40"/>
  <c r="E116" i="40"/>
  <c r="D116" i="40"/>
  <c r="C116" i="40"/>
  <c r="B116" i="40"/>
  <c r="A116" i="40"/>
  <c r="M115" i="40"/>
  <c r="I115" i="40"/>
  <c r="G115" i="40"/>
  <c r="F115" i="40"/>
  <c r="E115" i="40"/>
  <c r="D115" i="40"/>
  <c r="C115" i="40"/>
  <c r="B115" i="40"/>
  <c r="A115" i="40"/>
  <c r="M114" i="40"/>
  <c r="I114" i="40"/>
  <c r="G114" i="40"/>
  <c r="F114" i="40"/>
  <c r="E114" i="40"/>
  <c r="D114" i="40"/>
  <c r="C114" i="40"/>
  <c r="B114" i="40"/>
  <c r="A114" i="40"/>
  <c r="M113" i="40"/>
  <c r="I113" i="40"/>
  <c r="G113" i="40"/>
  <c r="F113" i="40"/>
  <c r="E113" i="40"/>
  <c r="D113" i="40"/>
  <c r="C113" i="40"/>
  <c r="B113" i="40"/>
  <c r="A113" i="40"/>
  <c r="M112" i="40"/>
  <c r="I112" i="40"/>
  <c r="G112" i="40"/>
  <c r="F112" i="40"/>
  <c r="E112" i="40"/>
  <c r="D112" i="40"/>
  <c r="C112" i="40"/>
  <c r="B112" i="40"/>
  <c r="A112" i="40"/>
  <c r="M111" i="40"/>
  <c r="I111" i="40"/>
  <c r="G111" i="40"/>
  <c r="F111" i="40"/>
  <c r="E111" i="40"/>
  <c r="D111" i="40"/>
  <c r="C111" i="40"/>
  <c r="B111" i="40"/>
  <c r="A111" i="40"/>
  <c r="M110" i="40"/>
  <c r="I110" i="40"/>
  <c r="G110" i="40"/>
  <c r="F110" i="40"/>
  <c r="E110" i="40"/>
  <c r="D110" i="40"/>
  <c r="C110" i="40"/>
  <c r="B110" i="40"/>
  <c r="A110" i="40"/>
  <c r="M109" i="40"/>
  <c r="I109" i="40"/>
  <c r="G109" i="40"/>
  <c r="F109" i="40"/>
  <c r="E109" i="40"/>
  <c r="D109" i="40"/>
  <c r="C109" i="40"/>
  <c r="B109" i="40"/>
  <c r="A109" i="40"/>
  <c r="M108" i="40"/>
  <c r="I108" i="40"/>
  <c r="G108" i="40"/>
  <c r="F108" i="40"/>
  <c r="E108" i="40"/>
  <c r="D108" i="40"/>
  <c r="C108" i="40"/>
  <c r="B108" i="40"/>
  <c r="A108" i="40"/>
  <c r="M107" i="40"/>
  <c r="I107" i="40"/>
  <c r="G107" i="40"/>
  <c r="F107" i="40"/>
  <c r="E107" i="40"/>
  <c r="D107" i="40"/>
  <c r="C107" i="40"/>
  <c r="B107" i="40"/>
  <c r="A107" i="40"/>
  <c r="M106" i="40"/>
  <c r="I106" i="40"/>
  <c r="G106" i="40"/>
  <c r="F106" i="40"/>
  <c r="E106" i="40"/>
  <c r="D106" i="40"/>
  <c r="C106" i="40"/>
  <c r="B106" i="40"/>
  <c r="A106" i="40"/>
  <c r="M105" i="40"/>
  <c r="I105" i="40"/>
  <c r="G105" i="40"/>
  <c r="F105" i="40"/>
  <c r="E105" i="40"/>
  <c r="D105" i="40"/>
  <c r="C105" i="40"/>
  <c r="B105" i="40"/>
  <c r="A105" i="40"/>
  <c r="M104" i="40"/>
  <c r="I104" i="40"/>
  <c r="G104" i="40"/>
  <c r="F104" i="40"/>
  <c r="E104" i="40"/>
  <c r="D104" i="40"/>
  <c r="C104" i="40"/>
  <c r="B104" i="40"/>
  <c r="A104" i="40"/>
  <c r="M103" i="40"/>
  <c r="I103" i="40"/>
  <c r="G103" i="40"/>
  <c r="F103" i="40"/>
  <c r="E103" i="40"/>
  <c r="D103" i="40"/>
  <c r="C103" i="40"/>
  <c r="B103" i="40"/>
  <c r="A103" i="40"/>
  <c r="M102" i="40"/>
  <c r="I102" i="40"/>
  <c r="G102" i="40"/>
  <c r="F102" i="40"/>
  <c r="E102" i="40"/>
  <c r="D102" i="40"/>
  <c r="C102" i="40"/>
  <c r="B102" i="40"/>
  <c r="A102" i="40"/>
  <c r="M101" i="40"/>
  <c r="I101" i="40"/>
  <c r="G101" i="40"/>
  <c r="F101" i="40"/>
  <c r="E101" i="40"/>
  <c r="D101" i="40"/>
  <c r="C101" i="40"/>
  <c r="B101" i="40"/>
  <c r="A101" i="40"/>
  <c r="M100" i="40"/>
  <c r="I100" i="40"/>
  <c r="G100" i="40"/>
  <c r="F100" i="40"/>
  <c r="E100" i="40"/>
  <c r="D100" i="40"/>
  <c r="C100" i="40"/>
  <c r="B100" i="40"/>
  <c r="A100" i="40"/>
  <c r="M99" i="40"/>
  <c r="I99" i="40"/>
  <c r="G99" i="40"/>
  <c r="F99" i="40"/>
  <c r="E99" i="40"/>
  <c r="D99" i="40"/>
  <c r="C99" i="40"/>
  <c r="B99" i="40"/>
  <c r="A99" i="40"/>
  <c r="M98" i="40"/>
  <c r="I98" i="40"/>
  <c r="G98" i="40"/>
  <c r="F98" i="40"/>
  <c r="E98" i="40"/>
  <c r="D98" i="40"/>
  <c r="C98" i="40"/>
  <c r="B98" i="40"/>
  <c r="A98" i="40"/>
  <c r="M97" i="40"/>
  <c r="I97" i="40"/>
  <c r="G97" i="40"/>
  <c r="F97" i="40"/>
  <c r="E97" i="40"/>
  <c r="D97" i="40"/>
  <c r="C97" i="40"/>
  <c r="B97" i="40"/>
  <c r="A97" i="40"/>
  <c r="M96" i="40"/>
  <c r="I96" i="40"/>
  <c r="G96" i="40"/>
  <c r="F96" i="40"/>
  <c r="E96" i="40"/>
  <c r="D96" i="40"/>
  <c r="C96" i="40"/>
  <c r="B96" i="40"/>
  <c r="A96" i="40"/>
  <c r="M95" i="40"/>
  <c r="I95" i="40"/>
  <c r="G95" i="40"/>
  <c r="F95" i="40"/>
  <c r="E95" i="40"/>
  <c r="D95" i="40"/>
  <c r="C95" i="40"/>
  <c r="B95" i="40"/>
  <c r="A95" i="40"/>
  <c r="M94" i="40"/>
  <c r="I94" i="40"/>
  <c r="G94" i="40"/>
  <c r="F94" i="40"/>
  <c r="E94" i="40"/>
  <c r="D94" i="40"/>
  <c r="C94" i="40"/>
  <c r="B94" i="40"/>
  <c r="A94" i="40"/>
  <c r="M93" i="40"/>
  <c r="I93" i="40"/>
  <c r="G93" i="40"/>
  <c r="F93" i="40"/>
  <c r="E93" i="40"/>
  <c r="D93" i="40"/>
  <c r="C93" i="40"/>
  <c r="B93" i="40"/>
  <c r="A93" i="40"/>
  <c r="M92" i="40"/>
  <c r="I92" i="40"/>
  <c r="G92" i="40"/>
  <c r="F92" i="40"/>
  <c r="E92" i="40"/>
  <c r="D92" i="40"/>
  <c r="C92" i="40"/>
  <c r="B92" i="40"/>
  <c r="A92" i="40"/>
  <c r="M91" i="40"/>
  <c r="I91" i="40"/>
  <c r="G91" i="40"/>
  <c r="F91" i="40"/>
  <c r="E91" i="40"/>
  <c r="D91" i="40"/>
  <c r="C91" i="40"/>
  <c r="B91" i="40"/>
  <c r="A91" i="40"/>
  <c r="M90" i="40"/>
  <c r="I90" i="40"/>
  <c r="G90" i="40"/>
  <c r="F90" i="40"/>
  <c r="E90" i="40"/>
  <c r="D90" i="40"/>
  <c r="C90" i="40"/>
  <c r="B90" i="40"/>
  <c r="A90" i="40"/>
  <c r="M89" i="40"/>
  <c r="I89" i="40"/>
  <c r="G89" i="40"/>
  <c r="F89" i="40"/>
  <c r="E89" i="40"/>
  <c r="D89" i="40"/>
  <c r="C89" i="40"/>
  <c r="B89" i="40"/>
  <c r="A89" i="40"/>
  <c r="M88" i="40"/>
  <c r="I88" i="40"/>
  <c r="G88" i="40"/>
  <c r="F88" i="40"/>
  <c r="E88" i="40"/>
  <c r="D88" i="40"/>
  <c r="C88" i="40"/>
  <c r="B88" i="40"/>
  <c r="A88" i="40"/>
  <c r="M87" i="40"/>
  <c r="I87" i="40"/>
  <c r="G87" i="40"/>
  <c r="F87" i="40"/>
  <c r="E87" i="40"/>
  <c r="D87" i="40"/>
  <c r="C87" i="40"/>
  <c r="B87" i="40"/>
  <c r="A87" i="40"/>
  <c r="M86" i="40"/>
  <c r="I86" i="40"/>
  <c r="G86" i="40"/>
  <c r="F86" i="40"/>
  <c r="E86" i="40"/>
  <c r="D86" i="40"/>
  <c r="C86" i="40"/>
  <c r="B86" i="40"/>
  <c r="A86" i="40"/>
  <c r="M85" i="40"/>
  <c r="I85" i="40"/>
  <c r="G85" i="40"/>
  <c r="F85" i="40"/>
  <c r="E85" i="40"/>
  <c r="D85" i="40"/>
  <c r="C85" i="40"/>
  <c r="B85" i="40"/>
  <c r="A85" i="40"/>
  <c r="M84" i="40"/>
  <c r="I84" i="40"/>
  <c r="G84" i="40"/>
  <c r="F84" i="40"/>
  <c r="E84" i="40"/>
  <c r="D84" i="40"/>
  <c r="C84" i="40"/>
  <c r="B84" i="40"/>
  <c r="A84" i="40"/>
  <c r="M83" i="40"/>
  <c r="I83" i="40"/>
  <c r="G83" i="40"/>
  <c r="F83" i="40"/>
  <c r="E83" i="40"/>
  <c r="D83" i="40"/>
  <c r="C83" i="40"/>
  <c r="B83" i="40"/>
  <c r="A83" i="40"/>
  <c r="M82" i="40"/>
  <c r="I82" i="40"/>
  <c r="G82" i="40"/>
  <c r="F82" i="40"/>
  <c r="E82" i="40"/>
  <c r="D82" i="40"/>
  <c r="C82" i="40"/>
  <c r="B82" i="40"/>
  <c r="A82" i="40"/>
  <c r="M81" i="40"/>
  <c r="I81" i="40"/>
  <c r="G81" i="40"/>
  <c r="F81" i="40"/>
  <c r="E81" i="40"/>
  <c r="D81" i="40"/>
  <c r="C81" i="40"/>
  <c r="B81" i="40"/>
  <c r="A81" i="40"/>
  <c r="M80" i="40"/>
  <c r="I80" i="40"/>
  <c r="G80" i="40"/>
  <c r="F80" i="40"/>
  <c r="E80" i="40"/>
  <c r="D80" i="40"/>
  <c r="C80" i="40"/>
  <c r="B80" i="40"/>
  <c r="A80" i="40"/>
  <c r="M79" i="40"/>
  <c r="I79" i="40"/>
  <c r="G79" i="40"/>
  <c r="F79" i="40"/>
  <c r="E79" i="40"/>
  <c r="D79" i="40"/>
  <c r="C79" i="40"/>
  <c r="B79" i="40"/>
  <c r="A79" i="40"/>
  <c r="M78" i="40"/>
  <c r="I78" i="40"/>
  <c r="G78" i="40"/>
  <c r="F78" i="40"/>
  <c r="E78" i="40"/>
  <c r="D78" i="40"/>
  <c r="C78" i="40"/>
  <c r="B78" i="40"/>
  <c r="A78" i="40"/>
  <c r="M77" i="40"/>
  <c r="I77" i="40"/>
  <c r="G77" i="40"/>
  <c r="F77" i="40"/>
  <c r="E77" i="40"/>
  <c r="D77" i="40"/>
  <c r="C77" i="40"/>
  <c r="B77" i="40"/>
  <c r="A77" i="40"/>
  <c r="M76" i="40"/>
  <c r="I76" i="40"/>
  <c r="G76" i="40"/>
  <c r="F76" i="40"/>
  <c r="E76" i="40"/>
  <c r="D76" i="40"/>
  <c r="C76" i="40"/>
  <c r="B76" i="40"/>
  <c r="A76" i="40"/>
  <c r="M75" i="40"/>
  <c r="I75" i="40"/>
  <c r="G75" i="40"/>
  <c r="F75" i="40"/>
  <c r="E75" i="40"/>
  <c r="D75" i="40"/>
  <c r="C75" i="40"/>
  <c r="B75" i="40"/>
  <c r="A75" i="40"/>
  <c r="M74" i="40"/>
  <c r="I74" i="40"/>
  <c r="G74" i="40"/>
  <c r="F74" i="40"/>
  <c r="E74" i="40"/>
  <c r="D74" i="40"/>
  <c r="C74" i="40"/>
  <c r="B74" i="40"/>
  <c r="A74" i="40"/>
  <c r="M73" i="40"/>
  <c r="I73" i="40"/>
  <c r="G73" i="40"/>
  <c r="F73" i="40"/>
  <c r="E73" i="40"/>
  <c r="D73" i="40"/>
  <c r="C73" i="40"/>
  <c r="B73" i="40"/>
  <c r="A73" i="40"/>
  <c r="M72" i="40"/>
  <c r="I72" i="40"/>
  <c r="G72" i="40"/>
  <c r="F72" i="40"/>
  <c r="E72" i="40"/>
  <c r="D72" i="40"/>
  <c r="C72" i="40"/>
  <c r="B72" i="40"/>
  <c r="A72" i="40"/>
  <c r="M71" i="40"/>
  <c r="I71" i="40"/>
  <c r="G71" i="40"/>
  <c r="F71" i="40"/>
  <c r="E71" i="40"/>
  <c r="D71" i="40"/>
  <c r="C71" i="40"/>
  <c r="B71" i="40"/>
  <c r="A71" i="40"/>
  <c r="M70" i="40"/>
  <c r="I70" i="40"/>
  <c r="G70" i="40"/>
  <c r="F70" i="40"/>
  <c r="E70" i="40"/>
  <c r="D70" i="40"/>
  <c r="C70" i="40"/>
  <c r="B70" i="40"/>
  <c r="A70" i="40"/>
  <c r="M69" i="40"/>
  <c r="I69" i="40"/>
  <c r="G69" i="40"/>
  <c r="F69" i="40"/>
  <c r="E69" i="40"/>
  <c r="D69" i="40"/>
  <c r="C69" i="40"/>
  <c r="B69" i="40"/>
  <c r="A69" i="40"/>
  <c r="M68" i="40"/>
  <c r="I68" i="40"/>
  <c r="G68" i="40"/>
  <c r="F68" i="40"/>
  <c r="E68" i="40"/>
  <c r="D68" i="40"/>
  <c r="C68" i="40"/>
  <c r="B68" i="40"/>
  <c r="A68" i="40"/>
  <c r="M67" i="40"/>
  <c r="I67" i="40"/>
  <c r="G67" i="40"/>
  <c r="F67" i="40"/>
  <c r="E67" i="40"/>
  <c r="D67" i="40"/>
  <c r="C67" i="40"/>
  <c r="B67" i="40"/>
  <c r="A67" i="40"/>
  <c r="M66" i="40"/>
  <c r="I66" i="40"/>
  <c r="G66" i="40"/>
  <c r="F66" i="40"/>
  <c r="E66" i="40"/>
  <c r="D66" i="40"/>
  <c r="C66" i="40"/>
  <c r="B66" i="40"/>
  <c r="A66" i="40"/>
  <c r="M65" i="40"/>
  <c r="I65" i="40"/>
  <c r="G65" i="40"/>
  <c r="F65" i="40"/>
  <c r="E65" i="40"/>
  <c r="D65" i="40"/>
  <c r="C65" i="40"/>
  <c r="B65" i="40"/>
  <c r="A65" i="40"/>
  <c r="M64" i="40"/>
  <c r="I64" i="40"/>
  <c r="G64" i="40"/>
  <c r="F64" i="40"/>
  <c r="E64" i="40"/>
  <c r="D64" i="40"/>
  <c r="C64" i="40"/>
  <c r="B64" i="40"/>
  <c r="A64" i="40"/>
  <c r="M63" i="40"/>
  <c r="I63" i="40"/>
  <c r="G63" i="40"/>
  <c r="F63" i="40"/>
  <c r="E63" i="40"/>
  <c r="D63" i="40"/>
  <c r="C63" i="40"/>
  <c r="B63" i="40"/>
  <c r="A63" i="40"/>
  <c r="M62" i="40"/>
  <c r="I62" i="40"/>
  <c r="G62" i="40"/>
  <c r="F62" i="40"/>
  <c r="E62" i="40"/>
  <c r="D62" i="40"/>
  <c r="C62" i="40"/>
  <c r="B62" i="40"/>
  <c r="A62" i="40"/>
  <c r="M61" i="40"/>
  <c r="I61" i="40"/>
  <c r="G61" i="40"/>
  <c r="F61" i="40"/>
  <c r="E61" i="40"/>
  <c r="D61" i="40"/>
  <c r="C61" i="40"/>
  <c r="B61" i="40"/>
  <c r="A61" i="40"/>
  <c r="M60" i="40"/>
  <c r="I60" i="40"/>
  <c r="G60" i="40"/>
  <c r="F60" i="40"/>
  <c r="E60" i="40"/>
  <c r="D60" i="40"/>
  <c r="C60" i="40"/>
  <c r="B60" i="40"/>
  <c r="A60" i="40"/>
  <c r="M59" i="40"/>
  <c r="I59" i="40"/>
  <c r="G59" i="40"/>
  <c r="F59" i="40"/>
  <c r="E59" i="40"/>
  <c r="D59" i="40"/>
  <c r="C59" i="40"/>
  <c r="B59" i="40"/>
  <c r="A59" i="40"/>
  <c r="M58" i="40"/>
  <c r="I58" i="40"/>
  <c r="G58" i="40"/>
  <c r="F58" i="40"/>
  <c r="E58" i="40"/>
  <c r="D58" i="40"/>
  <c r="C58" i="40"/>
  <c r="B58" i="40"/>
  <c r="A58" i="40"/>
  <c r="M57" i="40"/>
  <c r="I57" i="40"/>
  <c r="G57" i="40"/>
  <c r="F57" i="40"/>
  <c r="E57" i="40"/>
  <c r="D57" i="40"/>
  <c r="C57" i="40"/>
  <c r="B57" i="40"/>
  <c r="A57" i="40"/>
  <c r="M56" i="40"/>
  <c r="I56" i="40"/>
  <c r="G56" i="40"/>
  <c r="F56" i="40"/>
  <c r="E56" i="40"/>
  <c r="D56" i="40"/>
  <c r="C56" i="40"/>
  <c r="B56" i="40"/>
  <c r="A56" i="40"/>
  <c r="M55" i="40"/>
  <c r="I55" i="40"/>
  <c r="G55" i="40"/>
  <c r="F55" i="40"/>
  <c r="E55" i="40"/>
  <c r="D55" i="40"/>
  <c r="C55" i="40"/>
  <c r="B55" i="40"/>
  <c r="A55" i="40"/>
  <c r="M54" i="40"/>
  <c r="I54" i="40"/>
  <c r="G54" i="40"/>
  <c r="F54" i="40"/>
  <c r="E54" i="40"/>
  <c r="D54" i="40"/>
  <c r="C54" i="40"/>
  <c r="B54" i="40"/>
  <c r="A54" i="40"/>
  <c r="M53" i="40"/>
  <c r="I53" i="40"/>
  <c r="G53" i="40"/>
  <c r="F53" i="40"/>
  <c r="E53" i="40"/>
  <c r="D53" i="40"/>
  <c r="C53" i="40"/>
  <c r="B53" i="40"/>
  <c r="A53" i="40"/>
  <c r="M52" i="40"/>
  <c r="I52" i="40"/>
  <c r="G52" i="40"/>
  <c r="F52" i="40"/>
  <c r="E52" i="40"/>
  <c r="D52" i="40"/>
  <c r="C52" i="40"/>
  <c r="B52" i="40"/>
  <c r="A52" i="40"/>
  <c r="M51" i="40"/>
  <c r="I51" i="40"/>
  <c r="G51" i="40"/>
  <c r="F51" i="40"/>
  <c r="E51" i="40"/>
  <c r="D51" i="40"/>
  <c r="C51" i="40"/>
  <c r="B51" i="40"/>
  <c r="A51" i="40"/>
  <c r="M50" i="40"/>
  <c r="I50" i="40"/>
  <c r="G50" i="40"/>
  <c r="F50" i="40"/>
  <c r="E50" i="40"/>
  <c r="D50" i="40"/>
  <c r="C50" i="40"/>
  <c r="B50" i="40"/>
  <c r="A50" i="40"/>
  <c r="M49" i="40"/>
  <c r="I49" i="40"/>
  <c r="G49" i="40"/>
  <c r="F49" i="40"/>
  <c r="E49" i="40"/>
  <c r="D49" i="40"/>
  <c r="C49" i="40"/>
  <c r="B49" i="40"/>
  <c r="A49" i="40"/>
  <c r="M48" i="40"/>
  <c r="I48" i="40"/>
  <c r="G48" i="40"/>
  <c r="F48" i="40"/>
  <c r="E48" i="40"/>
  <c r="D48" i="40"/>
  <c r="C48" i="40"/>
  <c r="B48" i="40"/>
  <c r="A48" i="40"/>
  <c r="M47" i="40"/>
  <c r="I47" i="40"/>
  <c r="G47" i="40"/>
  <c r="F47" i="40"/>
  <c r="E47" i="40"/>
  <c r="D47" i="40"/>
  <c r="C47" i="40"/>
  <c r="B47" i="40"/>
  <c r="A47" i="40"/>
  <c r="M46" i="40"/>
  <c r="I46" i="40"/>
  <c r="G46" i="40"/>
  <c r="F46" i="40"/>
  <c r="E46" i="40"/>
  <c r="D46" i="40"/>
  <c r="C46" i="40"/>
  <c r="B46" i="40"/>
  <c r="A46" i="40"/>
  <c r="M45" i="40"/>
  <c r="I45" i="40"/>
  <c r="G45" i="40"/>
  <c r="F45" i="40"/>
  <c r="E45" i="40"/>
  <c r="D45" i="40"/>
  <c r="C45" i="40"/>
  <c r="B45" i="40"/>
  <c r="A45" i="40"/>
  <c r="M44" i="40"/>
  <c r="I44" i="40"/>
  <c r="G44" i="40"/>
  <c r="F44" i="40"/>
  <c r="E44" i="40"/>
  <c r="D44" i="40"/>
  <c r="C44" i="40"/>
  <c r="B44" i="40"/>
  <c r="A44" i="40"/>
  <c r="M43" i="40"/>
  <c r="I43" i="40"/>
  <c r="G43" i="40"/>
  <c r="F43" i="40"/>
  <c r="E43" i="40"/>
  <c r="D43" i="40"/>
  <c r="C43" i="40"/>
  <c r="B43" i="40"/>
  <c r="A43" i="40"/>
  <c r="M42" i="40"/>
  <c r="I42" i="40"/>
  <c r="G42" i="40"/>
  <c r="F42" i="40"/>
  <c r="E42" i="40"/>
  <c r="D42" i="40"/>
  <c r="C42" i="40"/>
  <c r="B42" i="40"/>
  <c r="A42" i="40"/>
  <c r="M41" i="40"/>
  <c r="I41" i="40"/>
  <c r="G41" i="40"/>
  <c r="F41" i="40"/>
  <c r="E41" i="40"/>
  <c r="D41" i="40"/>
  <c r="C41" i="40"/>
  <c r="B41" i="40"/>
  <c r="A41" i="40"/>
  <c r="M40" i="40"/>
  <c r="I40" i="40"/>
  <c r="G40" i="40"/>
  <c r="F40" i="40"/>
  <c r="E40" i="40"/>
  <c r="D40" i="40"/>
  <c r="C40" i="40"/>
  <c r="B40" i="40"/>
  <c r="A40" i="40"/>
  <c r="M39" i="40"/>
  <c r="I39" i="40"/>
  <c r="G39" i="40"/>
  <c r="F39" i="40"/>
  <c r="E39" i="40"/>
  <c r="D39" i="40"/>
  <c r="C39" i="40"/>
  <c r="B39" i="40"/>
  <c r="A39" i="40"/>
  <c r="M38" i="40"/>
  <c r="I38" i="40"/>
  <c r="G38" i="40"/>
  <c r="F38" i="40"/>
  <c r="E38" i="40"/>
  <c r="D38" i="40"/>
  <c r="C38" i="40"/>
  <c r="B38" i="40"/>
  <c r="A38" i="40"/>
  <c r="M37" i="40"/>
  <c r="I37" i="40"/>
  <c r="G37" i="40"/>
  <c r="F37" i="40"/>
  <c r="E37" i="40"/>
  <c r="D37" i="40"/>
  <c r="C37" i="40"/>
  <c r="B37" i="40"/>
  <c r="A37" i="40"/>
  <c r="M36" i="40"/>
  <c r="I36" i="40"/>
  <c r="G36" i="40"/>
  <c r="F36" i="40"/>
  <c r="E36" i="40"/>
  <c r="D36" i="40"/>
  <c r="C36" i="40"/>
  <c r="B36" i="40"/>
  <c r="A36" i="40"/>
  <c r="M35" i="40"/>
  <c r="I35" i="40"/>
  <c r="G35" i="40"/>
  <c r="F35" i="40"/>
  <c r="E35" i="40"/>
  <c r="D35" i="40"/>
  <c r="C35" i="40"/>
  <c r="B35" i="40"/>
  <c r="A35" i="40"/>
  <c r="M34" i="40"/>
  <c r="I34" i="40"/>
  <c r="G34" i="40"/>
  <c r="F34" i="40"/>
  <c r="E34" i="40"/>
  <c r="D34" i="40"/>
  <c r="C34" i="40"/>
  <c r="B34" i="40"/>
  <c r="A34" i="40"/>
  <c r="M33" i="40"/>
  <c r="I33" i="40"/>
  <c r="G33" i="40"/>
  <c r="F33" i="40"/>
  <c r="E33" i="40"/>
  <c r="D33" i="40"/>
  <c r="C33" i="40"/>
  <c r="B33" i="40"/>
  <c r="A33" i="40"/>
  <c r="M32" i="40"/>
  <c r="I32" i="40"/>
  <c r="G32" i="40"/>
  <c r="F32" i="40"/>
  <c r="E32" i="40"/>
  <c r="D32" i="40"/>
  <c r="C32" i="40"/>
  <c r="B32" i="40"/>
  <c r="A32" i="40"/>
  <c r="M31" i="40"/>
  <c r="I31" i="40"/>
  <c r="G31" i="40"/>
  <c r="F31" i="40"/>
  <c r="E31" i="40"/>
  <c r="D31" i="40"/>
  <c r="C31" i="40"/>
  <c r="B31" i="40"/>
  <c r="A31" i="40"/>
  <c r="M30" i="40"/>
  <c r="I30" i="40"/>
  <c r="G30" i="40"/>
  <c r="F30" i="40"/>
  <c r="E30" i="40"/>
  <c r="D30" i="40"/>
  <c r="C30" i="40"/>
  <c r="B30" i="40"/>
  <c r="A30" i="40"/>
  <c r="M29" i="40"/>
  <c r="I29" i="40"/>
  <c r="G29" i="40"/>
  <c r="F29" i="40"/>
  <c r="E29" i="40"/>
  <c r="D29" i="40"/>
  <c r="C29" i="40"/>
  <c r="B29" i="40"/>
  <c r="A29" i="40"/>
  <c r="M28" i="40"/>
  <c r="I28" i="40"/>
  <c r="G28" i="40"/>
  <c r="F28" i="40"/>
  <c r="E28" i="40"/>
  <c r="D28" i="40"/>
  <c r="C28" i="40"/>
  <c r="B28" i="40"/>
  <c r="A28" i="40"/>
  <c r="M27" i="40"/>
  <c r="I27" i="40"/>
  <c r="G27" i="40"/>
  <c r="F27" i="40"/>
  <c r="E27" i="40"/>
  <c r="D27" i="40"/>
  <c r="C27" i="40"/>
  <c r="B27" i="40"/>
  <c r="A27" i="40"/>
  <c r="M26" i="40"/>
  <c r="I26" i="40"/>
  <c r="G26" i="40"/>
  <c r="F26" i="40"/>
  <c r="E26" i="40"/>
  <c r="D26" i="40"/>
  <c r="C26" i="40"/>
  <c r="B26" i="40"/>
  <c r="A26" i="40"/>
  <c r="M25" i="40"/>
  <c r="I25" i="40"/>
  <c r="G25" i="40"/>
  <c r="F25" i="40"/>
  <c r="E25" i="40"/>
  <c r="D25" i="40"/>
  <c r="C25" i="40"/>
  <c r="B25" i="40"/>
  <c r="A25" i="40"/>
  <c r="M24" i="40"/>
  <c r="I24" i="40"/>
  <c r="G24" i="40"/>
  <c r="F24" i="40"/>
  <c r="E24" i="40"/>
  <c r="D24" i="40"/>
  <c r="C24" i="40"/>
  <c r="B24" i="40"/>
  <c r="A24" i="40"/>
  <c r="M23" i="40"/>
  <c r="I23" i="40"/>
  <c r="G23" i="40"/>
  <c r="F23" i="40"/>
  <c r="E23" i="40"/>
  <c r="D23" i="40"/>
  <c r="C23" i="40"/>
  <c r="B23" i="40"/>
  <c r="A23" i="40"/>
  <c r="M22" i="40"/>
  <c r="I22" i="40"/>
  <c r="G22" i="40"/>
  <c r="F22" i="40"/>
  <c r="E22" i="40"/>
  <c r="D22" i="40"/>
  <c r="C22" i="40"/>
  <c r="B22" i="40"/>
  <c r="A22" i="40"/>
  <c r="M21" i="40"/>
  <c r="I21" i="40"/>
  <c r="G21" i="40"/>
  <c r="F21" i="40"/>
  <c r="E21" i="40"/>
  <c r="D21" i="40"/>
  <c r="C21" i="40"/>
  <c r="B21" i="40"/>
  <c r="A21" i="40"/>
  <c r="M20" i="40"/>
  <c r="I20" i="40"/>
  <c r="G20" i="40"/>
  <c r="F20" i="40"/>
  <c r="E20" i="40"/>
  <c r="D20" i="40"/>
  <c r="C20" i="40"/>
  <c r="B20" i="40"/>
  <c r="A20" i="40"/>
  <c r="M19" i="40"/>
  <c r="I19" i="40"/>
  <c r="G19" i="40"/>
  <c r="F19" i="40"/>
  <c r="E19" i="40"/>
  <c r="D19" i="40"/>
  <c r="C19" i="40"/>
  <c r="B19" i="40"/>
  <c r="A19" i="40"/>
  <c r="M18" i="40"/>
  <c r="I18" i="40"/>
  <c r="G18" i="40"/>
  <c r="F18" i="40"/>
  <c r="E18" i="40"/>
  <c r="D18" i="40"/>
  <c r="C18" i="40"/>
  <c r="B18" i="40"/>
  <c r="A18" i="40"/>
  <c r="M17" i="40"/>
  <c r="I17" i="40"/>
  <c r="G17" i="40"/>
  <c r="F17" i="40"/>
  <c r="E17" i="40"/>
  <c r="D17" i="40"/>
  <c r="C17" i="40"/>
  <c r="B17" i="40"/>
  <c r="A17" i="40"/>
  <c r="M16" i="40"/>
  <c r="I16" i="40"/>
  <c r="G16" i="40"/>
  <c r="F16" i="40"/>
  <c r="E16" i="40"/>
  <c r="D16" i="40"/>
  <c r="C16" i="40"/>
  <c r="B16" i="40"/>
  <c r="A16" i="40"/>
  <c r="M15" i="40"/>
  <c r="I15" i="40"/>
  <c r="G15" i="40"/>
  <c r="F15" i="40"/>
  <c r="E15" i="40"/>
  <c r="D15" i="40"/>
  <c r="C15" i="40"/>
  <c r="B15" i="40"/>
  <c r="A15" i="40"/>
  <c r="M14" i="40"/>
  <c r="I14" i="40"/>
  <c r="G14" i="40"/>
  <c r="F14" i="40"/>
  <c r="E14" i="40"/>
  <c r="D14" i="40"/>
  <c r="C14" i="40"/>
  <c r="B14" i="40"/>
  <c r="A14" i="40"/>
  <c r="M13" i="40"/>
  <c r="I13" i="40"/>
  <c r="G13" i="40"/>
  <c r="F13" i="40"/>
  <c r="E13" i="40"/>
  <c r="D13" i="40"/>
  <c r="C13" i="40"/>
  <c r="B13" i="40"/>
  <c r="A13" i="40"/>
  <c r="M12" i="40"/>
  <c r="I12" i="40"/>
  <c r="G12" i="40"/>
  <c r="F12" i="40"/>
  <c r="E12" i="40"/>
  <c r="D12" i="40"/>
  <c r="C12" i="40"/>
  <c r="B12" i="40"/>
  <c r="A12" i="40"/>
  <c r="M11" i="40"/>
  <c r="I11" i="40"/>
  <c r="G11" i="40"/>
  <c r="F11" i="40"/>
  <c r="E11" i="40"/>
  <c r="D11" i="40"/>
  <c r="C11" i="40"/>
  <c r="B11" i="40"/>
  <c r="A11" i="40"/>
  <c r="M10" i="40"/>
  <c r="I10" i="40"/>
  <c r="G10" i="40"/>
  <c r="F10" i="40"/>
  <c r="E10" i="40"/>
  <c r="D10" i="40"/>
  <c r="C10" i="40"/>
  <c r="B10" i="40"/>
  <c r="A10" i="40"/>
  <c r="M9" i="40"/>
  <c r="I9" i="40"/>
  <c r="G9" i="40"/>
  <c r="F9" i="40"/>
  <c r="E9" i="40"/>
  <c r="D9" i="40"/>
  <c r="C9" i="40"/>
  <c r="B9" i="40"/>
  <c r="A9" i="40"/>
  <c r="M8" i="40"/>
  <c r="I8" i="40"/>
  <c r="G8" i="40"/>
  <c r="F8" i="40"/>
  <c r="E8" i="40"/>
  <c r="D8" i="40"/>
  <c r="C8" i="40"/>
  <c r="B8" i="40"/>
  <c r="A8" i="40"/>
  <c r="M7" i="40"/>
  <c r="I7" i="40"/>
  <c r="G7" i="40"/>
  <c r="F7" i="40"/>
  <c r="E7" i="40"/>
  <c r="D7" i="40"/>
  <c r="C7" i="40"/>
  <c r="B7" i="40"/>
  <c r="A7" i="40"/>
  <c r="M6" i="40"/>
  <c r="I6" i="40"/>
  <c r="G6" i="40"/>
  <c r="F6" i="40"/>
  <c r="E6" i="40"/>
  <c r="D6" i="40"/>
  <c r="C6" i="40"/>
  <c r="B6" i="40"/>
  <c r="A6" i="40"/>
  <c r="M5" i="40"/>
  <c r="I5" i="40"/>
  <c r="G5" i="40"/>
  <c r="F5" i="40"/>
  <c r="E5" i="40"/>
  <c r="D5" i="40"/>
  <c r="C5" i="40"/>
  <c r="B5" i="40"/>
  <c r="A5" i="40"/>
  <c r="M4" i="40"/>
  <c r="I4" i="40"/>
  <c r="G4" i="40"/>
  <c r="F4" i="40"/>
  <c r="E4" i="40"/>
  <c r="D4" i="40"/>
  <c r="C4" i="40"/>
  <c r="B4" i="40"/>
  <c r="A4" i="40"/>
  <c r="M3" i="40"/>
  <c r="I3" i="40"/>
  <c r="G3" i="40"/>
  <c r="F3" i="40"/>
  <c r="E3" i="40"/>
  <c r="D3" i="40"/>
  <c r="C3" i="40"/>
  <c r="B3" i="40"/>
  <c r="A3" i="40"/>
  <c r="M2" i="40"/>
  <c r="I2" i="40"/>
  <c r="G2" i="40"/>
  <c r="F2" i="40"/>
  <c r="E2" i="40"/>
  <c r="D2" i="40"/>
  <c r="C2" i="40"/>
  <c r="B2" i="40"/>
  <c r="A2" i="40"/>
  <c r="M1" i="40"/>
  <c r="L1" i="40"/>
  <c r="K1" i="40"/>
  <c r="J1" i="40"/>
  <c r="A1" i="40"/>
  <c r="O364" i="39"/>
  <c r="N364" i="39"/>
  <c r="M364" i="39"/>
  <c r="K364" i="39"/>
  <c r="O363" i="39"/>
  <c r="L344" i="40" s="1"/>
  <c r="N363" i="39"/>
  <c r="K344" i="40" s="1"/>
  <c r="M363" i="39"/>
  <c r="J344" i="40" s="1"/>
  <c r="K363" i="39"/>
  <c r="H344" i="40" s="1"/>
  <c r="O362" i="39"/>
  <c r="L343" i="40" s="1"/>
  <c r="N362" i="39"/>
  <c r="K343" i="40" s="1"/>
  <c r="M362" i="39"/>
  <c r="J343" i="40" s="1"/>
  <c r="K362" i="39"/>
  <c r="H343" i="40" s="1"/>
  <c r="O361" i="39"/>
  <c r="L342" i="40" s="1"/>
  <c r="N361" i="39"/>
  <c r="K342" i="40" s="1"/>
  <c r="M361" i="39"/>
  <c r="J342" i="40" s="1"/>
  <c r="K361" i="39"/>
  <c r="H342" i="40" s="1"/>
  <c r="O360" i="39"/>
  <c r="L341" i="40" s="1"/>
  <c r="N360" i="39"/>
  <c r="K341" i="40" s="1"/>
  <c r="M360" i="39"/>
  <c r="J341" i="40" s="1"/>
  <c r="K360" i="39"/>
  <c r="H341" i="40" s="1"/>
  <c r="O359" i="39"/>
  <c r="L340" i="40" s="1"/>
  <c r="N359" i="39"/>
  <c r="K340" i="40" s="1"/>
  <c r="M359" i="39"/>
  <c r="J340" i="40" s="1"/>
  <c r="K359" i="39"/>
  <c r="H340" i="40" s="1"/>
  <c r="O358" i="39"/>
  <c r="L339" i="40" s="1"/>
  <c r="N358" i="39"/>
  <c r="K339" i="40" s="1"/>
  <c r="M358" i="39"/>
  <c r="J339" i="40" s="1"/>
  <c r="K358" i="39"/>
  <c r="H339" i="40" s="1"/>
  <c r="O357" i="39"/>
  <c r="L338" i="40" s="1"/>
  <c r="N357" i="39"/>
  <c r="K338" i="40" s="1"/>
  <c r="M357" i="39"/>
  <c r="J338" i="40" s="1"/>
  <c r="K357" i="39"/>
  <c r="H338" i="40" s="1"/>
  <c r="O356" i="39"/>
  <c r="L337" i="40" s="1"/>
  <c r="N356" i="39"/>
  <c r="K337" i="40" s="1"/>
  <c r="M356" i="39"/>
  <c r="J337" i="40" s="1"/>
  <c r="K356" i="39"/>
  <c r="H337" i="40" s="1"/>
  <c r="O355" i="39"/>
  <c r="L336" i="40" s="1"/>
  <c r="N355" i="39"/>
  <c r="K336" i="40" s="1"/>
  <c r="M355" i="39"/>
  <c r="J336" i="40" s="1"/>
  <c r="K355" i="39"/>
  <c r="H336" i="40" s="1"/>
  <c r="O354" i="39"/>
  <c r="L335" i="40" s="1"/>
  <c r="N354" i="39"/>
  <c r="K335" i="40" s="1"/>
  <c r="M354" i="39"/>
  <c r="J335" i="40" s="1"/>
  <c r="K354" i="39"/>
  <c r="H335" i="40" s="1"/>
  <c r="O353" i="39"/>
  <c r="L334" i="40" s="1"/>
  <c r="N353" i="39"/>
  <c r="K334" i="40" s="1"/>
  <c r="M353" i="39"/>
  <c r="J334" i="40" s="1"/>
  <c r="K353" i="39"/>
  <c r="H334" i="40" s="1"/>
  <c r="O352" i="39"/>
  <c r="L333" i="40" s="1"/>
  <c r="N352" i="39"/>
  <c r="K333" i="40" s="1"/>
  <c r="M352" i="39"/>
  <c r="J333" i="40" s="1"/>
  <c r="K352" i="39"/>
  <c r="H333" i="40" s="1"/>
  <c r="O351" i="39"/>
  <c r="L332" i="40" s="1"/>
  <c r="N351" i="39"/>
  <c r="K332" i="40" s="1"/>
  <c r="M351" i="39"/>
  <c r="J332" i="40" s="1"/>
  <c r="K351" i="39"/>
  <c r="H332" i="40" s="1"/>
  <c r="O350" i="39"/>
  <c r="L331" i="40" s="1"/>
  <c r="N350" i="39"/>
  <c r="K331" i="40" s="1"/>
  <c r="M350" i="39"/>
  <c r="J331" i="40" s="1"/>
  <c r="K350" i="39"/>
  <c r="H331" i="40" s="1"/>
  <c r="O349" i="39"/>
  <c r="L330" i="40" s="1"/>
  <c r="N349" i="39"/>
  <c r="K330" i="40" s="1"/>
  <c r="M349" i="39"/>
  <c r="J330" i="40" s="1"/>
  <c r="K349" i="39"/>
  <c r="H330" i="40" s="1"/>
  <c r="O348" i="39"/>
  <c r="L329" i="40" s="1"/>
  <c r="N348" i="39"/>
  <c r="K329" i="40" s="1"/>
  <c r="M348" i="39"/>
  <c r="J329" i="40" s="1"/>
  <c r="K348" i="39"/>
  <c r="H329" i="40" s="1"/>
  <c r="O347" i="39"/>
  <c r="L328" i="40" s="1"/>
  <c r="N347" i="39"/>
  <c r="K328" i="40" s="1"/>
  <c r="M347" i="39"/>
  <c r="J328" i="40" s="1"/>
  <c r="K347" i="39"/>
  <c r="H328" i="40" s="1"/>
  <c r="O346" i="39"/>
  <c r="L327" i="40" s="1"/>
  <c r="N346" i="39"/>
  <c r="K327" i="40" s="1"/>
  <c r="M346" i="39"/>
  <c r="J327" i="40" s="1"/>
  <c r="K346" i="39"/>
  <c r="H327" i="40" s="1"/>
  <c r="O345" i="39"/>
  <c r="L326" i="40" s="1"/>
  <c r="N345" i="39"/>
  <c r="K326" i="40" s="1"/>
  <c r="M345" i="39"/>
  <c r="J326" i="40" s="1"/>
  <c r="K345" i="39"/>
  <c r="H326" i="40" s="1"/>
  <c r="O344" i="39"/>
  <c r="L325" i="40" s="1"/>
  <c r="N344" i="39"/>
  <c r="K325" i="40" s="1"/>
  <c r="M344" i="39"/>
  <c r="J325" i="40" s="1"/>
  <c r="K344" i="39"/>
  <c r="H325" i="40" s="1"/>
  <c r="O343" i="39"/>
  <c r="L324" i="40" s="1"/>
  <c r="N343" i="39"/>
  <c r="K324" i="40" s="1"/>
  <c r="M343" i="39"/>
  <c r="J324" i="40" s="1"/>
  <c r="K343" i="39"/>
  <c r="H324" i="40" s="1"/>
  <c r="O342" i="39"/>
  <c r="L323" i="40" s="1"/>
  <c r="N342" i="39"/>
  <c r="K323" i="40" s="1"/>
  <c r="M342" i="39"/>
  <c r="J323" i="40" s="1"/>
  <c r="K342" i="39"/>
  <c r="H323" i="40" s="1"/>
  <c r="O341" i="39"/>
  <c r="L322" i="40" s="1"/>
  <c r="N341" i="39"/>
  <c r="K322" i="40" s="1"/>
  <c r="M341" i="39"/>
  <c r="J322" i="40" s="1"/>
  <c r="K341" i="39"/>
  <c r="H322" i="40" s="1"/>
  <c r="O340" i="39"/>
  <c r="L321" i="40" s="1"/>
  <c r="N340" i="39"/>
  <c r="K321" i="40" s="1"/>
  <c r="M340" i="39"/>
  <c r="J321" i="40" s="1"/>
  <c r="K340" i="39"/>
  <c r="H321" i="40" s="1"/>
  <c r="O339" i="39"/>
  <c r="L320" i="40" s="1"/>
  <c r="N339" i="39"/>
  <c r="K320" i="40" s="1"/>
  <c r="M339" i="39"/>
  <c r="J320" i="40" s="1"/>
  <c r="K339" i="39"/>
  <c r="H320" i="40" s="1"/>
  <c r="O338" i="39"/>
  <c r="L319" i="40" s="1"/>
  <c r="N338" i="39"/>
  <c r="K319" i="40" s="1"/>
  <c r="M338" i="39"/>
  <c r="J319" i="40" s="1"/>
  <c r="K338" i="39"/>
  <c r="H319" i="40" s="1"/>
  <c r="O337" i="39"/>
  <c r="L318" i="40" s="1"/>
  <c r="N337" i="39"/>
  <c r="K318" i="40" s="1"/>
  <c r="M337" i="39"/>
  <c r="J318" i="40" s="1"/>
  <c r="K337" i="39"/>
  <c r="H318" i="40" s="1"/>
  <c r="O336" i="39"/>
  <c r="L317" i="40" s="1"/>
  <c r="N336" i="39"/>
  <c r="K317" i="40" s="1"/>
  <c r="M336" i="39"/>
  <c r="J317" i="40" s="1"/>
  <c r="K336" i="39"/>
  <c r="H317" i="40" s="1"/>
  <c r="O335" i="39"/>
  <c r="L316" i="40" s="1"/>
  <c r="N335" i="39"/>
  <c r="K316" i="40" s="1"/>
  <c r="M335" i="39"/>
  <c r="J316" i="40" s="1"/>
  <c r="K335" i="39"/>
  <c r="H316" i="40" s="1"/>
  <c r="O334" i="39"/>
  <c r="L315" i="40" s="1"/>
  <c r="N334" i="39"/>
  <c r="K315" i="40" s="1"/>
  <c r="M334" i="39"/>
  <c r="J315" i="40" s="1"/>
  <c r="K334" i="39"/>
  <c r="H315" i="40" s="1"/>
  <c r="O333" i="39"/>
  <c r="L314" i="40" s="1"/>
  <c r="N333" i="39"/>
  <c r="K314" i="40" s="1"/>
  <c r="M333" i="39"/>
  <c r="J314" i="40" s="1"/>
  <c r="K333" i="39"/>
  <c r="H314" i="40" s="1"/>
  <c r="O332" i="39"/>
  <c r="L313" i="40" s="1"/>
  <c r="N332" i="39"/>
  <c r="K313" i="40" s="1"/>
  <c r="M332" i="39"/>
  <c r="J313" i="40" s="1"/>
  <c r="K332" i="39"/>
  <c r="H313" i="40" s="1"/>
  <c r="O331" i="39"/>
  <c r="L312" i="40" s="1"/>
  <c r="N331" i="39"/>
  <c r="K312" i="40" s="1"/>
  <c r="M331" i="39"/>
  <c r="J312" i="40" s="1"/>
  <c r="K331" i="39"/>
  <c r="H312" i="40" s="1"/>
  <c r="O330" i="39"/>
  <c r="L311" i="40" s="1"/>
  <c r="N330" i="39"/>
  <c r="K311" i="40" s="1"/>
  <c r="M330" i="39"/>
  <c r="J311" i="40" s="1"/>
  <c r="K330" i="39"/>
  <c r="H311" i="40" s="1"/>
  <c r="O329" i="39"/>
  <c r="L310" i="40" s="1"/>
  <c r="N329" i="39"/>
  <c r="K310" i="40" s="1"/>
  <c r="M329" i="39"/>
  <c r="J310" i="40" s="1"/>
  <c r="K329" i="39"/>
  <c r="H310" i="40" s="1"/>
  <c r="O328" i="39"/>
  <c r="L309" i="40" s="1"/>
  <c r="N328" i="39"/>
  <c r="K309" i="40" s="1"/>
  <c r="M328" i="39"/>
  <c r="J309" i="40" s="1"/>
  <c r="K328" i="39"/>
  <c r="H309" i="40" s="1"/>
  <c r="O327" i="39"/>
  <c r="L308" i="40" s="1"/>
  <c r="N327" i="39"/>
  <c r="K308" i="40" s="1"/>
  <c r="M327" i="39"/>
  <c r="J308" i="40" s="1"/>
  <c r="K327" i="39"/>
  <c r="H308" i="40" s="1"/>
  <c r="O326" i="39"/>
  <c r="L307" i="40" s="1"/>
  <c r="N326" i="39"/>
  <c r="K307" i="40" s="1"/>
  <c r="M326" i="39"/>
  <c r="J307" i="40" s="1"/>
  <c r="K326" i="39"/>
  <c r="H307" i="40" s="1"/>
  <c r="O325" i="39"/>
  <c r="L306" i="40" s="1"/>
  <c r="N325" i="39"/>
  <c r="K306" i="40" s="1"/>
  <c r="M325" i="39"/>
  <c r="J306" i="40" s="1"/>
  <c r="K325" i="39"/>
  <c r="H306" i="40" s="1"/>
  <c r="O324" i="39"/>
  <c r="L305" i="40" s="1"/>
  <c r="N324" i="39"/>
  <c r="K305" i="40" s="1"/>
  <c r="M324" i="39"/>
  <c r="J305" i="40" s="1"/>
  <c r="K324" i="39"/>
  <c r="H305" i="40" s="1"/>
  <c r="O323" i="39"/>
  <c r="L304" i="40" s="1"/>
  <c r="N323" i="39"/>
  <c r="K304" i="40" s="1"/>
  <c r="M323" i="39"/>
  <c r="J304" i="40" s="1"/>
  <c r="K323" i="39"/>
  <c r="H304" i="40" s="1"/>
  <c r="O322" i="39"/>
  <c r="L303" i="40" s="1"/>
  <c r="N322" i="39"/>
  <c r="K303" i="40" s="1"/>
  <c r="M322" i="39"/>
  <c r="J303" i="40" s="1"/>
  <c r="K322" i="39"/>
  <c r="H303" i="40" s="1"/>
  <c r="O321" i="39"/>
  <c r="L302" i="40" s="1"/>
  <c r="N321" i="39"/>
  <c r="K302" i="40" s="1"/>
  <c r="M321" i="39"/>
  <c r="J302" i="40" s="1"/>
  <c r="K321" i="39"/>
  <c r="H302" i="40" s="1"/>
  <c r="O320" i="39"/>
  <c r="L301" i="40" s="1"/>
  <c r="N320" i="39"/>
  <c r="K301" i="40" s="1"/>
  <c r="M320" i="39"/>
  <c r="J301" i="40" s="1"/>
  <c r="K320" i="39"/>
  <c r="H301" i="40" s="1"/>
  <c r="O319" i="39"/>
  <c r="L300" i="40" s="1"/>
  <c r="N319" i="39"/>
  <c r="K300" i="40" s="1"/>
  <c r="M319" i="39"/>
  <c r="J300" i="40" s="1"/>
  <c r="K319" i="39"/>
  <c r="H300" i="40" s="1"/>
  <c r="O318" i="39"/>
  <c r="L299" i="40" s="1"/>
  <c r="N318" i="39"/>
  <c r="K299" i="40" s="1"/>
  <c r="M318" i="39"/>
  <c r="J299" i="40" s="1"/>
  <c r="K318" i="39"/>
  <c r="H299" i="40" s="1"/>
  <c r="O317" i="39"/>
  <c r="L298" i="40" s="1"/>
  <c r="N317" i="39"/>
  <c r="K298" i="40" s="1"/>
  <c r="M317" i="39"/>
  <c r="J298" i="40" s="1"/>
  <c r="K317" i="39"/>
  <c r="H298" i="40" s="1"/>
  <c r="O316" i="39"/>
  <c r="L297" i="40" s="1"/>
  <c r="N316" i="39"/>
  <c r="K297" i="40" s="1"/>
  <c r="M316" i="39"/>
  <c r="J297" i="40" s="1"/>
  <c r="K316" i="39"/>
  <c r="H297" i="40" s="1"/>
  <c r="O315" i="39"/>
  <c r="L296" i="40" s="1"/>
  <c r="N315" i="39"/>
  <c r="K296" i="40" s="1"/>
  <c r="M315" i="39"/>
  <c r="J296" i="40" s="1"/>
  <c r="K315" i="39"/>
  <c r="H296" i="40" s="1"/>
  <c r="O314" i="39"/>
  <c r="L295" i="40" s="1"/>
  <c r="N314" i="39"/>
  <c r="K295" i="40" s="1"/>
  <c r="M314" i="39"/>
  <c r="J295" i="40" s="1"/>
  <c r="K314" i="39"/>
  <c r="H295" i="40" s="1"/>
  <c r="O313" i="39"/>
  <c r="L294" i="40" s="1"/>
  <c r="N313" i="39"/>
  <c r="K294" i="40" s="1"/>
  <c r="M313" i="39"/>
  <c r="J294" i="40" s="1"/>
  <c r="K313" i="39"/>
  <c r="H294" i="40" s="1"/>
  <c r="O312" i="39"/>
  <c r="L293" i="40" s="1"/>
  <c r="N312" i="39"/>
  <c r="K293" i="40" s="1"/>
  <c r="M312" i="39"/>
  <c r="J293" i="40" s="1"/>
  <c r="K312" i="39"/>
  <c r="H293" i="40" s="1"/>
  <c r="O311" i="39"/>
  <c r="L292" i="40" s="1"/>
  <c r="N311" i="39"/>
  <c r="K292" i="40" s="1"/>
  <c r="M311" i="39"/>
  <c r="J292" i="40" s="1"/>
  <c r="K311" i="39"/>
  <c r="H292" i="40" s="1"/>
  <c r="O310" i="39"/>
  <c r="L291" i="40" s="1"/>
  <c r="N310" i="39"/>
  <c r="K291" i="40" s="1"/>
  <c r="M310" i="39"/>
  <c r="J291" i="40" s="1"/>
  <c r="K310" i="39"/>
  <c r="H291" i="40" s="1"/>
  <c r="O309" i="39"/>
  <c r="L290" i="40" s="1"/>
  <c r="N309" i="39"/>
  <c r="K290" i="40" s="1"/>
  <c r="M309" i="39"/>
  <c r="J290" i="40" s="1"/>
  <c r="K309" i="39"/>
  <c r="H290" i="40" s="1"/>
  <c r="O308" i="39"/>
  <c r="L289" i="40" s="1"/>
  <c r="N308" i="39"/>
  <c r="K289" i="40" s="1"/>
  <c r="M308" i="39"/>
  <c r="J289" i="40" s="1"/>
  <c r="K308" i="39"/>
  <c r="H289" i="40" s="1"/>
  <c r="O307" i="39"/>
  <c r="L288" i="40" s="1"/>
  <c r="N307" i="39"/>
  <c r="K288" i="40" s="1"/>
  <c r="M307" i="39"/>
  <c r="J288" i="40" s="1"/>
  <c r="K307" i="39"/>
  <c r="H288" i="40" s="1"/>
  <c r="O306" i="39"/>
  <c r="L287" i="40" s="1"/>
  <c r="N306" i="39"/>
  <c r="K287" i="40" s="1"/>
  <c r="M306" i="39"/>
  <c r="J287" i="40" s="1"/>
  <c r="K306" i="39"/>
  <c r="H287" i="40" s="1"/>
  <c r="O305" i="39"/>
  <c r="L286" i="40" s="1"/>
  <c r="N305" i="39"/>
  <c r="K286" i="40" s="1"/>
  <c r="M305" i="39"/>
  <c r="J286" i="40" s="1"/>
  <c r="K305" i="39"/>
  <c r="H286" i="40" s="1"/>
  <c r="O304" i="39"/>
  <c r="L285" i="40" s="1"/>
  <c r="N304" i="39"/>
  <c r="K285" i="40" s="1"/>
  <c r="M304" i="39"/>
  <c r="J285" i="40" s="1"/>
  <c r="K304" i="39"/>
  <c r="H285" i="40" s="1"/>
  <c r="O303" i="39"/>
  <c r="L284" i="40" s="1"/>
  <c r="N303" i="39"/>
  <c r="K284" i="40" s="1"/>
  <c r="M303" i="39"/>
  <c r="J284" i="40" s="1"/>
  <c r="K303" i="39"/>
  <c r="H284" i="40" s="1"/>
  <c r="O302" i="39"/>
  <c r="L283" i="40" s="1"/>
  <c r="N302" i="39"/>
  <c r="K283" i="40" s="1"/>
  <c r="M302" i="39"/>
  <c r="J283" i="40" s="1"/>
  <c r="K302" i="39"/>
  <c r="H283" i="40" s="1"/>
  <c r="O301" i="39"/>
  <c r="L282" i="40" s="1"/>
  <c r="N301" i="39"/>
  <c r="K282" i="40" s="1"/>
  <c r="M301" i="39"/>
  <c r="J282" i="40" s="1"/>
  <c r="K301" i="39"/>
  <c r="H282" i="40" s="1"/>
  <c r="O300" i="39"/>
  <c r="L281" i="40" s="1"/>
  <c r="N300" i="39"/>
  <c r="K281" i="40" s="1"/>
  <c r="M300" i="39"/>
  <c r="J281" i="40" s="1"/>
  <c r="K300" i="39"/>
  <c r="H281" i="40" s="1"/>
  <c r="O299" i="39"/>
  <c r="L280" i="40" s="1"/>
  <c r="N299" i="39"/>
  <c r="K280" i="40" s="1"/>
  <c r="M299" i="39"/>
  <c r="J280" i="40" s="1"/>
  <c r="K299" i="39"/>
  <c r="H280" i="40" s="1"/>
  <c r="O298" i="39"/>
  <c r="L279" i="40" s="1"/>
  <c r="N298" i="39"/>
  <c r="K279" i="40" s="1"/>
  <c r="M298" i="39"/>
  <c r="J279" i="40" s="1"/>
  <c r="K298" i="39"/>
  <c r="H279" i="40" s="1"/>
  <c r="O297" i="39"/>
  <c r="L278" i="40" s="1"/>
  <c r="N297" i="39"/>
  <c r="K278" i="40" s="1"/>
  <c r="M297" i="39"/>
  <c r="J278" i="40" s="1"/>
  <c r="K297" i="39"/>
  <c r="H278" i="40" s="1"/>
  <c r="O296" i="39"/>
  <c r="L277" i="40" s="1"/>
  <c r="N296" i="39"/>
  <c r="K277" i="40" s="1"/>
  <c r="M296" i="39"/>
  <c r="J277" i="40" s="1"/>
  <c r="K296" i="39"/>
  <c r="H277" i="40" s="1"/>
  <c r="O295" i="39"/>
  <c r="L276" i="40" s="1"/>
  <c r="N295" i="39"/>
  <c r="K276" i="40" s="1"/>
  <c r="M295" i="39"/>
  <c r="J276" i="40" s="1"/>
  <c r="K295" i="39"/>
  <c r="H276" i="40" s="1"/>
  <c r="O294" i="39"/>
  <c r="L275" i="40" s="1"/>
  <c r="N294" i="39"/>
  <c r="K275" i="40" s="1"/>
  <c r="M294" i="39"/>
  <c r="J275" i="40" s="1"/>
  <c r="K294" i="39"/>
  <c r="H275" i="40" s="1"/>
  <c r="O293" i="39"/>
  <c r="L274" i="40" s="1"/>
  <c r="N293" i="39"/>
  <c r="K274" i="40" s="1"/>
  <c r="M293" i="39"/>
  <c r="J274" i="40" s="1"/>
  <c r="K293" i="39"/>
  <c r="H274" i="40" s="1"/>
  <c r="O292" i="39"/>
  <c r="L273" i="40" s="1"/>
  <c r="N292" i="39"/>
  <c r="K273" i="40" s="1"/>
  <c r="M292" i="39"/>
  <c r="J273" i="40" s="1"/>
  <c r="K292" i="39"/>
  <c r="H273" i="40" s="1"/>
  <c r="O291" i="39"/>
  <c r="L272" i="40" s="1"/>
  <c r="N291" i="39"/>
  <c r="K272" i="40" s="1"/>
  <c r="M291" i="39"/>
  <c r="J272" i="40" s="1"/>
  <c r="K291" i="39"/>
  <c r="H272" i="40" s="1"/>
  <c r="O290" i="39"/>
  <c r="L271" i="40" s="1"/>
  <c r="N290" i="39"/>
  <c r="K271" i="40" s="1"/>
  <c r="M290" i="39"/>
  <c r="J271" i="40" s="1"/>
  <c r="K290" i="39"/>
  <c r="H271" i="40" s="1"/>
  <c r="O289" i="39"/>
  <c r="L270" i="40" s="1"/>
  <c r="N289" i="39"/>
  <c r="K270" i="40" s="1"/>
  <c r="M289" i="39"/>
  <c r="J270" i="40" s="1"/>
  <c r="K289" i="39"/>
  <c r="H270" i="40" s="1"/>
  <c r="O288" i="39"/>
  <c r="L269" i="40" s="1"/>
  <c r="N288" i="39"/>
  <c r="K269" i="40" s="1"/>
  <c r="M288" i="39"/>
  <c r="J269" i="40" s="1"/>
  <c r="K288" i="39"/>
  <c r="H269" i="40" s="1"/>
  <c r="O287" i="39"/>
  <c r="L268" i="40" s="1"/>
  <c r="N287" i="39"/>
  <c r="K268" i="40" s="1"/>
  <c r="M287" i="39"/>
  <c r="J268" i="40" s="1"/>
  <c r="K287" i="39"/>
  <c r="H268" i="40" s="1"/>
  <c r="O286" i="39"/>
  <c r="L267" i="40" s="1"/>
  <c r="N286" i="39"/>
  <c r="K267" i="40" s="1"/>
  <c r="M286" i="39"/>
  <c r="J267" i="40" s="1"/>
  <c r="K286" i="39"/>
  <c r="H267" i="40" s="1"/>
  <c r="O285" i="39"/>
  <c r="L266" i="40" s="1"/>
  <c r="N285" i="39"/>
  <c r="K266" i="40" s="1"/>
  <c r="M285" i="39"/>
  <c r="J266" i="40" s="1"/>
  <c r="K285" i="39"/>
  <c r="H266" i="40" s="1"/>
  <c r="O284" i="39"/>
  <c r="L265" i="40" s="1"/>
  <c r="N284" i="39"/>
  <c r="K265" i="40" s="1"/>
  <c r="M284" i="39"/>
  <c r="J265" i="40" s="1"/>
  <c r="K284" i="39"/>
  <c r="H265" i="40" s="1"/>
  <c r="O283" i="39"/>
  <c r="L264" i="40" s="1"/>
  <c r="N283" i="39"/>
  <c r="K264" i="40" s="1"/>
  <c r="M283" i="39"/>
  <c r="J264" i="40" s="1"/>
  <c r="K283" i="39"/>
  <c r="H264" i="40" s="1"/>
  <c r="O282" i="39"/>
  <c r="L263" i="40" s="1"/>
  <c r="N282" i="39"/>
  <c r="K263" i="40" s="1"/>
  <c r="M282" i="39"/>
  <c r="J263" i="40" s="1"/>
  <c r="K282" i="39"/>
  <c r="H263" i="40" s="1"/>
  <c r="O281" i="39"/>
  <c r="L262" i="40" s="1"/>
  <c r="N281" i="39"/>
  <c r="K262" i="40" s="1"/>
  <c r="M281" i="39"/>
  <c r="J262" i="40" s="1"/>
  <c r="K281" i="39"/>
  <c r="H262" i="40" s="1"/>
  <c r="O280" i="39"/>
  <c r="L261" i="40" s="1"/>
  <c r="N280" i="39"/>
  <c r="K261" i="40" s="1"/>
  <c r="M280" i="39"/>
  <c r="J261" i="40" s="1"/>
  <c r="K280" i="39"/>
  <c r="H261" i="40" s="1"/>
  <c r="O279" i="39"/>
  <c r="L260" i="40" s="1"/>
  <c r="N279" i="39"/>
  <c r="K260" i="40" s="1"/>
  <c r="M279" i="39"/>
  <c r="J260" i="40" s="1"/>
  <c r="K279" i="39"/>
  <c r="H260" i="40" s="1"/>
  <c r="O278" i="39"/>
  <c r="L259" i="40" s="1"/>
  <c r="N278" i="39"/>
  <c r="K259" i="40" s="1"/>
  <c r="M278" i="39"/>
  <c r="J259" i="40" s="1"/>
  <c r="K278" i="39"/>
  <c r="H259" i="40" s="1"/>
  <c r="O277" i="39"/>
  <c r="L258" i="40" s="1"/>
  <c r="N277" i="39"/>
  <c r="K258" i="40" s="1"/>
  <c r="M277" i="39"/>
  <c r="J258" i="40" s="1"/>
  <c r="K277" i="39"/>
  <c r="H258" i="40" s="1"/>
  <c r="O276" i="39"/>
  <c r="L257" i="40" s="1"/>
  <c r="N276" i="39"/>
  <c r="K257" i="40" s="1"/>
  <c r="M276" i="39"/>
  <c r="J257" i="40" s="1"/>
  <c r="K276" i="39"/>
  <c r="H257" i="40" s="1"/>
  <c r="O275" i="39"/>
  <c r="L256" i="40" s="1"/>
  <c r="N275" i="39"/>
  <c r="K256" i="40" s="1"/>
  <c r="M275" i="39"/>
  <c r="J256" i="40" s="1"/>
  <c r="K275" i="39"/>
  <c r="H256" i="40" s="1"/>
  <c r="O274" i="39"/>
  <c r="L255" i="40" s="1"/>
  <c r="N274" i="39"/>
  <c r="K255" i="40" s="1"/>
  <c r="M274" i="39"/>
  <c r="J255" i="40" s="1"/>
  <c r="K274" i="39"/>
  <c r="H255" i="40" s="1"/>
  <c r="O273" i="39"/>
  <c r="L254" i="40" s="1"/>
  <c r="N273" i="39"/>
  <c r="K254" i="40" s="1"/>
  <c r="M273" i="39"/>
  <c r="J254" i="40" s="1"/>
  <c r="K273" i="39"/>
  <c r="H254" i="40" s="1"/>
  <c r="O272" i="39"/>
  <c r="L253" i="40" s="1"/>
  <c r="N272" i="39"/>
  <c r="K253" i="40" s="1"/>
  <c r="M272" i="39"/>
  <c r="J253" i="40" s="1"/>
  <c r="K272" i="39"/>
  <c r="H253" i="40" s="1"/>
  <c r="O271" i="39"/>
  <c r="L252" i="40" s="1"/>
  <c r="N271" i="39"/>
  <c r="K252" i="40" s="1"/>
  <c r="M271" i="39"/>
  <c r="J252" i="40" s="1"/>
  <c r="K271" i="39"/>
  <c r="H252" i="40" s="1"/>
  <c r="O270" i="39"/>
  <c r="L251" i="40" s="1"/>
  <c r="N270" i="39"/>
  <c r="K251" i="40" s="1"/>
  <c r="M270" i="39"/>
  <c r="J251" i="40" s="1"/>
  <c r="K270" i="39"/>
  <c r="H251" i="40" s="1"/>
  <c r="O269" i="39"/>
  <c r="L250" i="40" s="1"/>
  <c r="N269" i="39"/>
  <c r="K250" i="40" s="1"/>
  <c r="M269" i="39"/>
  <c r="J250" i="40" s="1"/>
  <c r="K269" i="39"/>
  <c r="H250" i="40" s="1"/>
  <c r="O268" i="39"/>
  <c r="L249" i="40" s="1"/>
  <c r="N268" i="39"/>
  <c r="K249" i="40" s="1"/>
  <c r="M268" i="39"/>
  <c r="J249" i="40" s="1"/>
  <c r="K268" i="39"/>
  <c r="H249" i="40" s="1"/>
  <c r="O267" i="39"/>
  <c r="L248" i="40" s="1"/>
  <c r="N267" i="39"/>
  <c r="K248" i="40" s="1"/>
  <c r="M267" i="39"/>
  <c r="J248" i="40" s="1"/>
  <c r="K267" i="39"/>
  <c r="H248" i="40" s="1"/>
  <c r="O266" i="39"/>
  <c r="L247" i="40" s="1"/>
  <c r="N266" i="39"/>
  <c r="K247" i="40" s="1"/>
  <c r="M266" i="39"/>
  <c r="J247" i="40" s="1"/>
  <c r="K266" i="39"/>
  <c r="H247" i="40" s="1"/>
  <c r="O265" i="39"/>
  <c r="L246" i="40" s="1"/>
  <c r="N265" i="39"/>
  <c r="K246" i="40" s="1"/>
  <c r="M265" i="39"/>
  <c r="J246" i="40" s="1"/>
  <c r="K265" i="39"/>
  <c r="H246" i="40" s="1"/>
  <c r="O264" i="39"/>
  <c r="L245" i="40" s="1"/>
  <c r="N264" i="39"/>
  <c r="K245" i="40" s="1"/>
  <c r="M264" i="39"/>
  <c r="J245" i="40" s="1"/>
  <c r="K264" i="39"/>
  <c r="H245" i="40" s="1"/>
  <c r="O263" i="39"/>
  <c r="L244" i="40" s="1"/>
  <c r="N263" i="39"/>
  <c r="K244" i="40" s="1"/>
  <c r="M263" i="39"/>
  <c r="J244" i="40" s="1"/>
  <c r="K263" i="39"/>
  <c r="H244" i="40" s="1"/>
  <c r="O262" i="39"/>
  <c r="L243" i="40" s="1"/>
  <c r="N262" i="39"/>
  <c r="K243" i="40" s="1"/>
  <c r="M262" i="39"/>
  <c r="J243" i="40" s="1"/>
  <c r="K262" i="39"/>
  <c r="H243" i="40" s="1"/>
  <c r="O261" i="39"/>
  <c r="L242" i="40" s="1"/>
  <c r="N261" i="39"/>
  <c r="K242" i="40" s="1"/>
  <c r="M261" i="39"/>
  <c r="J242" i="40" s="1"/>
  <c r="K261" i="39"/>
  <c r="H242" i="40" s="1"/>
  <c r="O260" i="39"/>
  <c r="L241" i="40" s="1"/>
  <c r="N260" i="39"/>
  <c r="K241" i="40" s="1"/>
  <c r="M260" i="39"/>
  <c r="J241" i="40" s="1"/>
  <c r="K260" i="39"/>
  <c r="H241" i="40" s="1"/>
  <c r="O259" i="39"/>
  <c r="L240" i="40" s="1"/>
  <c r="N259" i="39"/>
  <c r="K240" i="40" s="1"/>
  <c r="M259" i="39"/>
  <c r="J240" i="40" s="1"/>
  <c r="K259" i="39"/>
  <c r="H240" i="40" s="1"/>
  <c r="O258" i="39"/>
  <c r="L239" i="40" s="1"/>
  <c r="N258" i="39"/>
  <c r="K239" i="40" s="1"/>
  <c r="M258" i="39"/>
  <c r="J239" i="40" s="1"/>
  <c r="K258" i="39"/>
  <c r="H239" i="40" s="1"/>
  <c r="O257" i="39"/>
  <c r="L238" i="40" s="1"/>
  <c r="N257" i="39"/>
  <c r="K238" i="40" s="1"/>
  <c r="M257" i="39"/>
  <c r="J238" i="40" s="1"/>
  <c r="K257" i="39"/>
  <c r="H238" i="40" s="1"/>
  <c r="O256" i="39"/>
  <c r="L237" i="40" s="1"/>
  <c r="N256" i="39"/>
  <c r="K237" i="40" s="1"/>
  <c r="M256" i="39"/>
  <c r="J237" i="40" s="1"/>
  <c r="K256" i="39"/>
  <c r="H237" i="40" s="1"/>
  <c r="O255" i="39"/>
  <c r="L236" i="40" s="1"/>
  <c r="N255" i="39"/>
  <c r="K236" i="40" s="1"/>
  <c r="M255" i="39"/>
  <c r="J236" i="40" s="1"/>
  <c r="K255" i="39"/>
  <c r="H236" i="40" s="1"/>
  <c r="O254" i="39"/>
  <c r="L235" i="40" s="1"/>
  <c r="N254" i="39"/>
  <c r="K235" i="40" s="1"/>
  <c r="M254" i="39"/>
  <c r="J235" i="40" s="1"/>
  <c r="K254" i="39"/>
  <c r="H235" i="40" s="1"/>
  <c r="O253" i="39"/>
  <c r="L234" i="40" s="1"/>
  <c r="N253" i="39"/>
  <c r="K234" i="40" s="1"/>
  <c r="M253" i="39"/>
  <c r="J234" i="40" s="1"/>
  <c r="K253" i="39"/>
  <c r="H234" i="40" s="1"/>
  <c r="O252" i="39"/>
  <c r="L233" i="40" s="1"/>
  <c r="N252" i="39"/>
  <c r="K233" i="40" s="1"/>
  <c r="M252" i="39"/>
  <c r="J233" i="40" s="1"/>
  <c r="K252" i="39"/>
  <c r="H233" i="40" s="1"/>
  <c r="O251" i="39"/>
  <c r="L232" i="40" s="1"/>
  <c r="N251" i="39"/>
  <c r="K232" i="40" s="1"/>
  <c r="M251" i="39"/>
  <c r="J232" i="40" s="1"/>
  <c r="K251" i="39"/>
  <c r="H232" i="40" s="1"/>
  <c r="O250" i="39"/>
  <c r="L231" i="40" s="1"/>
  <c r="N250" i="39"/>
  <c r="K231" i="40" s="1"/>
  <c r="M250" i="39"/>
  <c r="J231" i="40" s="1"/>
  <c r="K250" i="39"/>
  <c r="H231" i="40" s="1"/>
  <c r="O249" i="39"/>
  <c r="L230" i="40" s="1"/>
  <c r="N249" i="39"/>
  <c r="K230" i="40" s="1"/>
  <c r="M249" i="39"/>
  <c r="J230" i="40" s="1"/>
  <c r="K249" i="39"/>
  <c r="H230" i="40" s="1"/>
  <c r="O248" i="39"/>
  <c r="L229" i="40" s="1"/>
  <c r="N248" i="39"/>
  <c r="K229" i="40" s="1"/>
  <c r="M248" i="39"/>
  <c r="J229" i="40" s="1"/>
  <c r="K248" i="39"/>
  <c r="H229" i="40" s="1"/>
  <c r="O247" i="39"/>
  <c r="L228" i="40" s="1"/>
  <c r="N247" i="39"/>
  <c r="K228" i="40" s="1"/>
  <c r="M247" i="39"/>
  <c r="J228" i="40" s="1"/>
  <c r="K247" i="39"/>
  <c r="H228" i="40" s="1"/>
  <c r="O246" i="39"/>
  <c r="L227" i="40" s="1"/>
  <c r="N246" i="39"/>
  <c r="K227" i="40" s="1"/>
  <c r="M246" i="39"/>
  <c r="J227" i="40" s="1"/>
  <c r="K246" i="39"/>
  <c r="H227" i="40" s="1"/>
  <c r="O245" i="39"/>
  <c r="L226" i="40" s="1"/>
  <c r="N245" i="39"/>
  <c r="K226" i="40" s="1"/>
  <c r="M245" i="39"/>
  <c r="J226" i="40" s="1"/>
  <c r="K245" i="39"/>
  <c r="H226" i="40" s="1"/>
  <c r="O244" i="39"/>
  <c r="L225" i="40" s="1"/>
  <c r="N244" i="39"/>
  <c r="K225" i="40" s="1"/>
  <c r="M244" i="39"/>
  <c r="J225" i="40" s="1"/>
  <c r="K244" i="39"/>
  <c r="H225" i="40" s="1"/>
  <c r="O243" i="39"/>
  <c r="L224" i="40" s="1"/>
  <c r="N243" i="39"/>
  <c r="K224" i="40" s="1"/>
  <c r="M243" i="39"/>
  <c r="J224" i="40" s="1"/>
  <c r="K243" i="39"/>
  <c r="H224" i="40" s="1"/>
  <c r="O242" i="39"/>
  <c r="L223" i="40" s="1"/>
  <c r="N242" i="39"/>
  <c r="K223" i="40" s="1"/>
  <c r="M242" i="39"/>
  <c r="J223" i="40" s="1"/>
  <c r="K242" i="39"/>
  <c r="H223" i="40" s="1"/>
  <c r="O241" i="39"/>
  <c r="L222" i="40" s="1"/>
  <c r="N241" i="39"/>
  <c r="K222" i="40" s="1"/>
  <c r="M241" i="39"/>
  <c r="J222" i="40" s="1"/>
  <c r="K241" i="39"/>
  <c r="H222" i="40" s="1"/>
  <c r="O240" i="39"/>
  <c r="L221" i="40" s="1"/>
  <c r="N240" i="39"/>
  <c r="K221" i="40" s="1"/>
  <c r="M240" i="39"/>
  <c r="J221" i="40" s="1"/>
  <c r="K240" i="39"/>
  <c r="H221" i="40" s="1"/>
  <c r="O239" i="39"/>
  <c r="L220" i="40" s="1"/>
  <c r="N239" i="39"/>
  <c r="K220" i="40" s="1"/>
  <c r="M239" i="39"/>
  <c r="J220" i="40" s="1"/>
  <c r="K239" i="39"/>
  <c r="H220" i="40" s="1"/>
  <c r="O238" i="39"/>
  <c r="L219" i="40" s="1"/>
  <c r="N238" i="39"/>
  <c r="K219" i="40" s="1"/>
  <c r="M238" i="39"/>
  <c r="J219" i="40" s="1"/>
  <c r="K238" i="39"/>
  <c r="H219" i="40" s="1"/>
  <c r="O237" i="39"/>
  <c r="L218" i="40" s="1"/>
  <c r="N237" i="39"/>
  <c r="K218" i="40" s="1"/>
  <c r="M237" i="39"/>
  <c r="J218" i="40" s="1"/>
  <c r="K237" i="39"/>
  <c r="H218" i="40" s="1"/>
  <c r="O236" i="39"/>
  <c r="L217" i="40" s="1"/>
  <c r="N236" i="39"/>
  <c r="K217" i="40" s="1"/>
  <c r="M236" i="39"/>
  <c r="J217" i="40" s="1"/>
  <c r="K236" i="39"/>
  <c r="H217" i="40" s="1"/>
  <c r="O235" i="39"/>
  <c r="L216" i="40" s="1"/>
  <c r="N235" i="39"/>
  <c r="K216" i="40" s="1"/>
  <c r="M235" i="39"/>
  <c r="J216" i="40" s="1"/>
  <c r="K235" i="39"/>
  <c r="H216" i="40" s="1"/>
  <c r="O234" i="39"/>
  <c r="L215" i="40" s="1"/>
  <c r="N234" i="39"/>
  <c r="K215" i="40" s="1"/>
  <c r="M234" i="39"/>
  <c r="J215" i="40" s="1"/>
  <c r="K234" i="39"/>
  <c r="H215" i="40" s="1"/>
  <c r="O233" i="39"/>
  <c r="L214" i="40" s="1"/>
  <c r="N233" i="39"/>
  <c r="K214" i="40" s="1"/>
  <c r="M233" i="39"/>
  <c r="J214" i="40" s="1"/>
  <c r="K233" i="39"/>
  <c r="H214" i="40" s="1"/>
  <c r="O232" i="39"/>
  <c r="L213" i="40" s="1"/>
  <c r="N232" i="39"/>
  <c r="K213" i="40" s="1"/>
  <c r="M232" i="39"/>
  <c r="J213" i="40" s="1"/>
  <c r="K232" i="39"/>
  <c r="H213" i="40" s="1"/>
  <c r="O231" i="39"/>
  <c r="L212" i="40" s="1"/>
  <c r="N231" i="39"/>
  <c r="K212" i="40" s="1"/>
  <c r="M231" i="39"/>
  <c r="J212" i="40" s="1"/>
  <c r="K231" i="39"/>
  <c r="H212" i="40" s="1"/>
  <c r="O230" i="39"/>
  <c r="L211" i="40" s="1"/>
  <c r="N230" i="39"/>
  <c r="K211" i="40" s="1"/>
  <c r="M230" i="39"/>
  <c r="J211" i="40" s="1"/>
  <c r="K230" i="39"/>
  <c r="H211" i="40" s="1"/>
  <c r="O229" i="39"/>
  <c r="L210" i="40" s="1"/>
  <c r="N229" i="39"/>
  <c r="K210" i="40" s="1"/>
  <c r="M229" i="39"/>
  <c r="J210" i="40" s="1"/>
  <c r="K229" i="39"/>
  <c r="H210" i="40" s="1"/>
  <c r="O228" i="39"/>
  <c r="L209" i="40" s="1"/>
  <c r="N228" i="39"/>
  <c r="K209" i="40" s="1"/>
  <c r="M228" i="39"/>
  <c r="J209" i="40" s="1"/>
  <c r="K228" i="39"/>
  <c r="H209" i="40" s="1"/>
  <c r="O227" i="39"/>
  <c r="L208" i="40" s="1"/>
  <c r="N227" i="39"/>
  <c r="K208" i="40" s="1"/>
  <c r="M227" i="39"/>
  <c r="J208" i="40" s="1"/>
  <c r="K227" i="39"/>
  <c r="H208" i="40" s="1"/>
  <c r="O226" i="39"/>
  <c r="L207" i="40" s="1"/>
  <c r="N226" i="39"/>
  <c r="K207" i="40" s="1"/>
  <c r="M226" i="39"/>
  <c r="J207" i="40" s="1"/>
  <c r="K226" i="39"/>
  <c r="H207" i="40" s="1"/>
  <c r="O225" i="39"/>
  <c r="L206" i="40" s="1"/>
  <c r="N225" i="39"/>
  <c r="K206" i="40" s="1"/>
  <c r="M225" i="39"/>
  <c r="J206" i="40" s="1"/>
  <c r="K225" i="39"/>
  <c r="H206" i="40" s="1"/>
  <c r="O224" i="39"/>
  <c r="L205" i="40" s="1"/>
  <c r="N224" i="39"/>
  <c r="K205" i="40" s="1"/>
  <c r="M224" i="39"/>
  <c r="J205" i="40" s="1"/>
  <c r="K224" i="39"/>
  <c r="H205" i="40" s="1"/>
  <c r="O223" i="39"/>
  <c r="L204" i="40" s="1"/>
  <c r="N223" i="39"/>
  <c r="K204" i="40" s="1"/>
  <c r="M223" i="39"/>
  <c r="J204" i="40" s="1"/>
  <c r="K223" i="39"/>
  <c r="H204" i="40" s="1"/>
  <c r="O222" i="39"/>
  <c r="L203" i="40" s="1"/>
  <c r="N222" i="39"/>
  <c r="K203" i="40" s="1"/>
  <c r="M222" i="39"/>
  <c r="J203" i="40" s="1"/>
  <c r="K222" i="39"/>
  <c r="H203" i="40" s="1"/>
  <c r="O221" i="39"/>
  <c r="L202" i="40" s="1"/>
  <c r="N221" i="39"/>
  <c r="K202" i="40" s="1"/>
  <c r="M221" i="39"/>
  <c r="J202" i="40" s="1"/>
  <c r="K221" i="39"/>
  <c r="H202" i="40" s="1"/>
  <c r="O220" i="39"/>
  <c r="L201" i="40" s="1"/>
  <c r="N220" i="39"/>
  <c r="K201" i="40" s="1"/>
  <c r="M220" i="39"/>
  <c r="J201" i="40" s="1"/>
  <c r="K220" i="39"/>
  <c r="H201" i="40" s="1"/>
  <c r="O219" i="39"/>
  <c r="L200" i="40" s="1"/>
  <c r="N219" i="39"/>
  <c r="K200" i="40" s="1"/>
  <c r="M219" i="39"/>
  <c r="J200" i="40" s="1"/>
  <c r="K219" i="39"/>
  <c r="H200" i="40" s="1"/>
  <c r="O218" i="39"/>
  <c r="L199" i="40" s="1"/>
  <c r="N218" i="39"/>
  <c r="K199" i="40" s="1"/>
  <c r="M218" i="39"/>
  <c r="J199" i="40" s="1"/>
  <c r="K218" i="39"/>
  <c r="H199" i="40" s="1"/>
  <c r="O217" i="39"/>
  <c r="L198" i="40" s="1"/>
  <c r="N217" i="39"/>
  <c r="K198" i="40" s="1"/>
  <c r="M217" i="39"/>
  <c r="J198" i="40" s="1"/>
  <c r="K217" i="39"/>
  <c r="H198" i="40" s="1"/>
  <c r="O216" i="39"/>
  <c r="L197" i="40" s="1"/>
  <c r="N216" i="39"/>
  <c r="K197" i="40" s="1"/>
  <c r="M216" i="39"/>
  <c r="J197" i="40" s="1"/>
  <c r="K216" i="39"/>
  <c r="H197" i="40" s="1"/>
  <c r="O215" i="39"/>
  <c r="L196" i="40" s="1"/>
  <c r="N215" i="39"/>
  <c r="K196" i="40" s="1"/>
  <c r="M215" i="39"/>
  <c r="J196" i="40" s="1"/>
  <c r="K215" i="39"/>
  <c r="H196" i="40" s="1"/>
  <c r="O214" i="39"/>
  <c r="L195" i="40" s="1"/>
  <c r="N214" i="39"/>
  <c r="K195" i="40" s="1"/>
  <c r="M214" i="39"/>
  <c r="J195" i="40" s="1"/>
  <c r="K214" i="39"/>
  <c r="H195" i="40" s="1"/>
  <c r="O213" i="39"/>
  <c r="L194" i="40" s="1"/>
  <c r="N213" i="39"/>
  <c r="K194" i="40" s="1"/>
  <c r="M213" i="39"/>
  <c r="J194" i="40" s="1"/>
  <c r="K213" i="39"/>
  <c r="H194" i="40" s="1"/>
  <c r="O212" i="39"/>
  <c r="L193" i="40" s="1"/>
  <c r="N212" i="39"/>
  <c r="K193" i="40" s="1"/>
  <c r="M212" i="39"/>
  <c r="J193" i="40" s="1"/>
  <c r="K212" i="39"/>
  <c r="H193" i="40" s="1"/>
  <c r="O211" i="39"/>
  <c r="L192" i="40" s="1"/>
  <c r="N211" i="39"/>
  <c r="K192" i="40" s="1"/>
  <c r="M211" i="39"/>
  <c r="J192" i="40" s="1"/>
  <c r="K211" i="39"/>
  <c r="H192" i="40" s="1"/>
  <c r="O210" i="39"/>
  <c r="L191" i="40" s="1"/>
  <c r="N210" i="39"/>
  <c r="K191" i="40" s="1"/>
  <c r="M210" i="39"/>
  <c r="J191" i="40" s="1"/>
  <c r="K210" i="39"/>
  <c r="H191" i="40" s="1"/>
  <c r="O209" i="39"/>
  <c r="L190" i="40" s="1"/>
  <c r="N209" i="39"/>
  <c r="K190" i="40" s="1"/>
  <c r="M209" i="39"/>
  <c r="J190" i="40" s="1"/>
  <c r="K209" i="39"/>
  <c r="H190" i="40" s="1"/>
  <c r="O208" i="39"/>
  <c r="L189" i="40" s="1"/>
  <c r="N208" i="39"/>
  <c r="K189" i="40" s="1"/>
  <c r="M208" i="39"/>
  <c r="J189" i="40" s="1"/>
  <c r="K208" i="39"/>
  <c r="H189" i="40" s="1"/>
  <c r="O207" i="39"/>
  <c r="L188" i="40" s="1"/>
  <c r="N207" i="39"/>
  <c r="K188" i="40" s="1"/>
  <c r="M207" i="39"/>
  <c r="J188" i="40" s="1"/>
  <c r="K207" i="39"/>
  <c r="H188" i="40" s="1"/>
  <c r="O206" i="39"/>
  <c r="L187" i="40" s="1"/>
  <c r="N206" i="39"/>
  <c r="K187" i="40" s="1"/>
  <c r="M206" i="39"/>
  <c r="J187" i="40" s="1"/>
  <c r="K206" i="39"/>
  <c r="H187" i="40" s="1"/>
  <c r="O205" i="39"/>
  <c r="L186" i="40" s="1"/>
  <c r="N205" i="39"/>
  <c r="K186" i="40" s="1"/>
  <c r="M205" i="39"/>
  <c r="J186" i="40" s="1"/>
  <c r="K205" i="39"/>
  <c r="H186" i="40" s="1"/>
  <c r="O204" i="39"/>
  <c r="L185" i="40" s="1"/>
  <c r="N204" i="39"/>
  <c r="K185" i="40" s="1"/>
  <c r="M204" i="39"/>
  <c r="J185" i="40" s="1"/>
  <c r="K204" i="39"/>
  <c r="H185" i="40" s="1"/>
  <c r="O203" i="39"/>
  <c r="L184" i="40" s="1"/>
  <c r="N203" i="39"/>
  <c r="K184" i="40" s="1"/>
  <c r="M203" i="39"/>
  <c r="J184" i="40" s="1"/>
  <c r="K203" i="39"/>
  <c r="H184" i="40" s="1"/>
  <c r="O202" i="39"/>
  <c r="L183" i="40" s="1"/>
  <c r="N202" i="39"/>
  <c r="K183" i="40" s="1"/>
  <c r="M202" i="39"/>
  <c r="J183" i="40" s="1"/>
  <c r="K202" i="39"/>
  <c r="H183" i="40" s="1"/>
  <c r="O201" i="39"/>
  <c r="L182" i="40" s="1"/>
  <c r="N201" i="39"/>
  <c r="K182" i="40" s="1"/>
  <c r="M201" i="39"/>
  <c r="J182" i="40" s="1"/>
  <c r="K201" i="39"/>
  <c r="H182" i="40" s="1"/>
  <c r="O200" i="39"/>
  <c r="L181" i="40" s="1"/>
  <c r="N200" i="39"/>
  <c r="K181" i="40" s="1"/>
  <c r="M200" i="39"/>
  <c r="J181" i="40" s="1"/>
  <c r="K200" i="39"/>
  <c r="H181" i="40" s="1"/>
  <c r="O199" i="39"/>
  <c r="L180" i="40" s="1"/>
  <c r="N199" i="39"/>
  <c r="K180" i="40" s="1"/>
  <c r="M199" i="39"/>
  <c r="J180" i="40" s="1"/>
  <c r="K199" i="39"/>
  <c r="H180" i="40" s="1"/>
  <c r="O198" i="39"/>
  <c r="L179" i="40" s="1"/>
  <c r="N198" i="39"/>
  <c r="K179" i="40" s="1"/>
  <c r="M198" i="39"/>
  <c r="J179" i="40" s="1"/>
  <c r="K198" i="39"/>
  <c r="H179" i="40" s="1"/>
  <c r="O197" i="39"/>
  <c r="L178" i="40" s="1"/>
  <c r="N197" i="39"/>
  <c r="K178" i="40" s="1"/>
  <c r="M197" i="39"/>
  <c r="J178" i="40" s="1"/>
  <c r="K197" i="39"/>
  <c r="H178" i="40" s="1"/>
  <c r="O196" i="39"/>
  <c r="L177" i="40" s="1"/>
  <c r="N196" i="39"/>
  <c r="K177" i="40" s="1"/>
  <c r="M196" i="39"/>
  <c r="J177" i="40" s="1"/>
  <c r="K196" i="39"/>
  <c r="H177" i="40" s="1"/>
  <c r="O195" i="39"/>
  <c r="L176" i="40" s="1"/>
  <c r="N195" i="39"/>
  <c r="K176" i="40" s="1"/>
  <c r="M195" i="39"/>
  <c r="J176" i="40" s="1"/>
  <c r="K195" i="39"/>
  <c r="H176" i="40" s="1"/>
  <c r="O194" i="39"/>
  <c r="L175" i="40" s="1"/>
  <c r="N194" i="39"/>
  <c r="K175" i="40" s="1"/>
  <c r="M194" i="39"/>
  <c r="J175" i="40" s="1"/>
  <c r="K194" i="39"/>
  <c r="H175" i="40" s="1"/>
  <c r="O193" i="39"/>
  <c r="L174" i="40" s="1"/>
  <c r="N193" i="39"/>
  <c r="K174" i="40" s="1"/>
  <c r="M193" i="39"/>
  <c r="J174" i="40" s="1"/>
  <c r="K193" i="39"/>
  <c r="H174" i="40" s="1"/>
  <c r="O192" i="39"/>
  <c r="L173" i="40" s="1"/>
  <c r="N192" i="39"/>
  <c r="K173" i="40" s="1"/>
  <c r="M192" i="39"/>
  <c r="J173" i="40" s="1"/>
  <c r="K192" i="39"/>
  <c r="H173" i="40" s="1"/>
  <c r="O191" i="39"/>
  <c r="L172" i="40" s="1"/>
  <c r="N191" i="39"/>
  <c r="K172" i="40" s="1"/>
  <c r="M191" i="39"/>
  <c r="J172" i="40" s="1"/>
  <c r="K191" i="39"/>
  <c r="H172" i="40" s="1"/>
  <c r="O190" i="39"/>
  <c r="L171" i="40" s="1"/>
  <c r="N190" i="39"/>
  <c r="K171" i="40" s="1"/>
  <c r="M190" i="39"/>
  <c r="J171" i="40" s="1"/>
  <c r="K190" i="39"/>
  <c r="H171" i="40" s="1"/>
  <c r="O189" i="39"/>
  <c r="L170" i="40" s="1"/>
  <c r="N189" i="39"/>
  <c r="K170" i="40" s="1"/>
  <c r="M189" i="39"/>
  <c r="J170" i="40" s="1"/>
  <c r="K189" i="39"/>
  <c r="H170" i="40" s="1"/>
  <c r="O188" i="39"/>
  <c r="L169" i="40" s="1"/>
  <c r="N188" i="39"/>
  <c r="K169" i="40" s="1"/>
  <c r="M188" i="39"/>
  <c r="J169" i="40" s="1"/>
  <c r="K188" i="39"/>
  <c r="H169" i="40" s="1"/>
  <c r="O187" i="39"/>
  <c r="L168" i="40" s="1"/>
  <c r="N187" i="39"/>
  <c r="K168" i="40" s="1"/>
  <c r="M187" i="39"/>
  <c r="J168" i="40" s="1"/>
  <c r="K187" i="39"/>
  <c r="H168" i="40" s="1"/>
  <c r="O186" i="39"/>
  <c r="L167" i="40" s="1"/>
  <c r="N186" i="39"/>
  <c r="K167" i="40" s="1"/>
  <c r="M186" i="39"/>
  <c r="J167" i="40" s="1"/>
  <c r="K186" i="39"/>
  <c r="H167" i="40" s="1"/>
  <c r="O185" i="39"/>
  <c r="L166" i="40" s="1"/>
  <c r="N185" i="39"/>
  <c r="K166" i="40" s="1"/>
  <c r="M185" i="39"/>
  <c r="J166" i="40" s="1"/>
  <c r="K185" i="39"/>
  <c r="H166" i="40" s="1"/>
  <c r="O184" i="39"/>
  <c r="L165" i="40" s="1"/>
  <c r="N184" i="39"/>
  <c r="K165" i="40" s="1"/>
  <c r="M184" i="39"/>
  <c r="J165" i="40" s="1"/>
  <c r="K184" i="39"/>
  <c r="H165" i="40" s="1"/>
  <c r="O183" i="39"/>
  <c r="L164" i="40" s="1"/>
  <c r="N183" i="39"/>
  <c r="K164" i="40" s="1"/>
  <c r="M183" i="39"/>
  <c r="J164" i="40" s="1"/>
  <c r="K183" i="39"/>
  <c r="H164" i="40" s="1"/>
  <c r="O182" i="39"/>
  <c r="L163" i="40" s="1"/>
  <c r="N182" i="39"/>
  <c r="K163" i="40" s="1"/>
  <c r="M182" i="39"/>
  <c r="J163" i="40" s="1"/>
  <c r="K182" i="39"/>
  <c r="H163" i="40" s="1"/>
  <c r="O181" i="39"/>
  <c r="L162" i="40" s="1"/>
  <c r="N181" i="39"/>
  <c r="K162" i="40" s="1"/>
  <c r="M181" i="39"/>
  <c r="J162" i="40" s="1"/>
  <c r="K181" i="39"/>
  <c r="H162" i="40" s="1"/>
  <c r="O180" i="39"/>
  <c r="L161" i="40" s="1"/>
  <c r="N180" i="39"/>
  <c r="K161" i="40" s="1"/>
  <c r="M180" i="39"/>
  <c r="J161" i="40" s="1"/>
  <c r="K180" i="39"/>
  <c r="H161" i="40" s="1"/>
  <c r="O179" i="39"/>
  <c r="L160" i="40" s="1"/>
  <c r="N179" i="39"/>
  <c r="K160" i="40" s="1"/>
  <c r="M179" i="39"/>
  <c r="J160" i="40" s="1"/>
  <c r="K179" i="39"/>
  <c r="H160" i="40" s="1"/>
  <c r="O178" i="39"/>
  <c r="L159" i="40" s="1"/>
  <c r="N178" i="39"/>
  <c r="K159" i="40" s="1"/>
  <c r="M178" i="39"/>
  <c r="J159" i="40" s="1"/>
  <c r="K178" i="39"/>
  <c r="H159" i="40" s="1"/>
  <c r="O177" i="39"/>
  <c r="L158" i="40" s="1"/>
  <c r="N177" i="39"/>
  <c r="K158" i="40" s="1"/>
  <c r="M177" i="39"/>
  <c r="J158" i="40" s="1"/>
  <c r="K177" i="39"/>
  <c r="H158" i="40" s="1"/>
  <c r="O176" i="39"/>
  <c r="L157" i="40" s="1"/>
  <c r="N176" i="39"/>
  <c r="K157" i="40" s="1"/>
  <c r="M176" i="39"/>
  <c r="J157" i="40" s="1"/>
  <c r="K176" i="39"/>
  <c r="H157" i="40" s="1"/>
  <c r="O175" i="39"/>
  <c r="L156" i="40" s="1"/>
  <c r="N175" i="39"/>
  <c r="K156" i="40" s="1"/>
  <c r="M175" i="39"/>
  <c r="J156" i="40" s="1"/>
  <c r="K175" i="39"/>
  <c r="H156" i="40" s="1"/>
  <c r="O174" i="39"/>
  <c r="L155" i="40" s="1"/>
  <c r="N174" i="39"/>
  <c r="K155" i="40" s="1"/>
  <c r="M174" i="39"/>
  <c r="J155" i="40" s="1"/>
  <c r="K174" i="39"/>
  <c r="H155" i="40" s="1"/>
  <c r="O173" i="39"/>
  <c r="L154" i="40" s="1"/>
  <c r="N173" i="39"/>
  <c r="K154" i="40" s="1"/>
  <c r="M173" i="39"/>
  <c r="J154" i="40" s="1"/>
  <c r="K173" i="39"/>
  <c r="H154" i="40" s="1"/>
  <c r="O172" i="39"/>
  <c r="L153" i="40" s="1"/>
  <c r="N172" i="39"/>
  <c r="K153" i="40" s="1"/>
  <c r="M172" i="39"/>
  <c r="J153" i="40" s="1"/>
  <c r="K172" i="39"/>
  <c r="H153" i="40" s="1"/>
  <c r="O171" i="39"/>
  <c r="L152" i="40" s="1"/>
  <c r="N171" i="39"/>
  <c r="K152" i="40" s="1"/>
  <c r="M171" i="39"/>
  <c r="J152" i="40" s="1"/>
  <c r="K171" i="39"/>
  <c r="H152" i="40" s="1"/>
  <c r="O170" i="39"/>
  <c r="L151" i="40" s="1"/>
  <c r="N170" i="39"/>
  <c r="K151" i="40" s="1"/>
  <c r="M170" i="39"/>
  <c r="J151" i="40" s="1"/>
  <c r="K170" i="39"/>
  <c r="H151" i="40" s="1"/>
  <c r="O169" i="39"/>
  <c r="L150" i="40" s="1"/>
  <c r="N169" i="39"/>
  <c r="K150" i="40" s="1"/>
  <c r="M169" i="39"/>
  <c r="J150" i="40" s="1"/>
  <c r="K169" i="39"/>
  <c r="H150" i="40" s="1"/>
  <c r="O168" i="39"/>
  <c r="L149" i="40" s="1"/>
  <c r="N168" i="39"/>
  <c r="K149" i="40" s="1"/>
  <c r="M168" i="39"/>
  <c r="J149" i="40" s="1"/>
  <c r="K168" i="39"/>
  <c r="H149" i="40" s="1"/>
  <c r="O167" i="39"/>
  <c r="L148" i="40" s="1"/>
  <c r="N167" i="39"/>
  <c r="K148" i="40" s="1"/>
  <c r="M167" i="39"/>
  <c r="J148" i="40" s="1"/>
  <c r="K167" i="39"/>
  <c r="H148" i="40" s="1"/>
  <c r="O166" i="39"/>
  <c r="L147" i="40" s="1"/>
  <c r="N166" i="39"/>
  <c r="K147" i="40" s="1"/>
  <c r="M166" i="39"/>
  <c r="J147" i="40" s="1"/>
  <c r="K166" i="39"/>
  <c r="H147" i="40" s="1"/>
  <c r="O165" i="39"/>
  <c r="L146" i="40" s="1"/>
  <c r="N165" i="39"/>
  <c r="K146" i="40" s="1"/>
  <c r="M165" i="39"/>
  <c r="J146" i="40" s="1"/>
  <c r="K165" i="39"/>
  <c r="H146" i="40" s="1"/>
  <c r="O164" i="39"/>
  <c r="L145" i="40" s="1"/>
  <c r="N164" i="39"/>
  <c r="K145" i="40" s="1"/>
  <c r="M164" i="39"/>
  <c r="J145" i="40" s="1"/>
  <c r="K164" i="39"/>
  <c r="H145" i="40" s="1"/>
  <c r="O163" i="39"/>
  <c r="L144" i="40" s="1"/>
  <c r="N163" i="39"/>
  <c r="K144" i="40" s="1"/>
  <c r="M163" i="39"/>
  <c r="J144" i="40" s="1"/>
  <c r="K163" i="39"/>
  <c r="H144" i="40" s="1"/>
  <c r="O162" i="39"/>
  <c r="L143" i="40" s="1"/>
  <c r="N162" i="39"/>
  <c r="K143" i="40" s="1"/>
  <c r="M162" i="39"/>
  <c r="J143" i="40" s="1"/>
  <c r="K162" i="39"/>
  <c r="H143" i="40" s="1"/>
  <c r="O161" i="39"/>
  <c r="L142" i="40" s="1"/>
  <c r="N161" i="39"/>
  <c r="K142" i="40" s="1"/>
  <c r="M161" i="39"/>
  <c r="J142" i="40" s="1"/>
  <c r="K161" i="39"/>
  <c r="H142" i="40" s="1"/>
  <c r="O160" i="39"/>
  <c r="L141" i="40" s="1"/>
  <c r="N160" i="39"/>
  <c r="K141" i="40" s="1"/>
  <c r="M160" i="39"/>
  <c r="J141" i="40" s="1"/>
  <c r="K160" i="39"/>
  <c r="H141" i="40" s="1"/>
  <c r="O159" i="39"/>
  <c r="L140" i="40" s="1"/>
  <c r="N159" i="39"/>
  <c r="K140" i="40" s="1"/>
  <c r="M159" i="39"/>
  <c r="J140" i="40" s="1"/>
  <c r="K159" i="39"/>
  <c r="H140" i="40" s="1"/>
  <c r="O158" i="39"/>
  <c r="L139" i="40" s="1"/>
  <c r="N158" i="39"/>
  <c r="K139" i="40" s="1"/>
  <c r="M158" i="39"/>
  <c r="J139" i="40" s="1"/>
  <c r="K158" i="39"/>
  <c r="H139" i="40" s="1"/>
  <c r="O157" i="39"/>
  <c r="L138" i="40" s="1"/>
  <c r="N157" i="39"/>
  <c r="K138" i="40" s="1"/>
  <c r="M157" i="39"/>
  <c r="J138" i="40" s="1"/>
  <c r="K157" i="39"/>
  <c r="H138" i="40" s="1"/>
  <c r="O156" i="39"/>
  <c r="L137" i="40" s="1"/>
  <c r="N156" i="39"/>
  <c r="K137" i="40" s="1"/>
  <c r="M156" i="39"/>
  <c r="J137" i="40" s="1"/>
  <c r="K156" i="39"/>
  <c r="H137" i="40" s="1"/>
  <c r="O155" i="39"/>
  <c r="L136" i="40" s="1"/>
  <c r="N155" i="39"/>
  <c r="K136" i="40" s="1"/>
  <c r="M155" i="39"/>
  <c r="J136" i="40" s="1"/>
  <c r="K155" i="39"/>
  <c r="H136" i="40" s="1"/>
  <c r="O154" i="39"/>
  <c r="L135" i="40" s="1"/>
  <c r="N154" i="39"/>
  <c r="K135" i="40" s="1"/>
  <c r="M154" i="39"/>
  <c r="J135" i="40" s="1"/>
  <c r="K154" i="39"/>
  <c r="H135" i="40" s="1"/>
  <c r="O153" i="39"/>
  <c r="L134" i="40" s="1"/>
  <c r="N153" i="39"/>
  <c r="K134" i="40" s="1"/>
  <c r="M153" i="39"/>
  <c r="J134" i="40" s="1"/>
  <c r="K153" i="39"/>
  <c r="H134" i="40" s="1"/>
  <c r="O152" i="39"/>
  <c r="L133" i="40" s="1"/>
  <c r="N152" i="39"/>
  <c r="K133" i="40" s="1"/>
  <c r="M152" i="39"/>
  <c r="J133" i="40" s="1"/>
  <c r="K152" i="39"/>
  <c r="H133" i="40" s="1"/>
  <c r="O151" i="39"/>
  <c r="L132" i="40" s="1"/>
  <c r="N151" i="39"/>
  <c r="K132" i="40" s="1"/>
  <c r="M151" i="39"/>
  <c r="J132" i="40" s="1"/>
  <c r="K151" i="39"/>
  <c r="H132" i="40" s="1"/>
  <c r="O150" i="39"/>
  <c r="L131" i="40" s="1"/>
  <c r="N150" i="39"/>
  <c r="K131" i="40" s="1"/>
  <c r="M150" i="39"/>
  <c r="J131" i="40" s="1"/>
  <c r="K150" i="39"/>
  <c r="H131" i="40" s="1"/>
  <c r="O149" i="39"/>
  <c r="L130" i="40" s="1"/>
  <c r="N149" i="39"/>
  <c r="K130" i="40" s="1"/>
  <c r="M149" i="39"/>
  <c r="J130" i="40" s="1"/>
  <c r="K149" i="39"/>
  <c r="H130" i="40" s="1"/>
  <c r="O148" i="39"/>
  <c r="L129" i="40" s="1"/>
  <c r="N148" i="39"/>
  <c r="K129" i="40" s="1"/>
  <c r="M148" i="39"/>
  <c r="J129" i="40" s="1"/>
  <c r="K148" i="39"/>
  <c r="H129" i="40" s="1"/>
  <c r="O147" i="39"/>
  <c r="L128" i="40" s="1"/>
  <c r="N147" i="39"/>
  <c r="K128" i="40" s="1"/>
  <c r="M147" i="39"/>
  <c r="J128" i="40" s="1"/>
  <c r="K147" i="39"/>
  <c r="H128" i="40" s="1"/>
  <c r="O146" i="39"/>
  <c r="L127" i="40" s="1"/>
  <c r="N146" i="39"/>
  <c r="K127" i="40" s="1"/>
  <c r="M146" i="39"/>
  <c r="J127" i="40" s="1"/>
  <c r="K146" i="39"/>
  <c r="H127" i="40" s="1"/>
  <c r="O145" i="39"/>
  <c r="L126" i="40" s="1"/>
  <c r="N145" i="39"/>
  <c r="K126" i="40" s="1"/>
  <c r="M145" i="39"/>
  <c r="J126" i="40" s="1"/>
  <c r="K145" i="39"/>
  <c r="H126" i="40" s="1"/>
  <c r="O144" i="39"/>
  <c r="L125" i="40" s="1"/>
  <c r="N144" i="39"/>
  <c r="K125" i="40" s="1"/>
  <c r="M144" i="39"/>
  <c r="J125" i="40" s="1"/>
  <c r="K144" i="39"/>
  <c r="H125" i="40" s="1"/>
  <c r="O143" i="39"/>
  <c r="L124" i="40" s="1"/>
  <c r="N143" i="39"/>
  <c r="K124" i="40" s="1"/>
  <c r="M143" i="39"/>
  <c r="J124" i="40" s="1"/>
  <c r="K143" i="39"/>
  <c r="H124" i="40" s="1"/>
  <c r="O142" i="39"/>
  <c r="L123" i="40" s="1"/>
  <c r="N142" i="39"/>
  <c r="K123" i="40" s="1"/>
  <c r="M142" i="39"/>
  <c r="J123" i="40" s="1"/>
  <c r="K142" i="39"/>
  <c r="H123" i="40" s="1"/>
  <c r="O141" i="39"/>
  <c r="L122" i="40" s="1"/>
  <c r="N141" i="39"/>
  <c r="K122" i="40" s="1"/>
  <c r="M141" i="39"/>
  <c r="J122" i="40" s="1"/>
  <c r="K141" i="39"/>
  <c r="H122" i="40" s="1"/>
  <c r="O140" i="39"/>
  <c r="L121" i="40" s="1"/>
  <c r="N140" i="39"/>
  <c r="K121" i="40" s="1"/>
  <c r="M140" i="39"/>
  <c r="J121" i="40" s="1"/>
  <c r="K140" i="39"/>
  <c r="H121" i="40" s="1"/>
  <c r="O139" i="39"/>
  <c r="L120" i="40" s="1"/>
  <c r="N139" i="39"/>
  <c r="K120" i="40" s="1"/>
  <c r="M139" i="39"/>
  <c r="J120" i="40" s="1"/>
  <c r="K139" i="39"/>
  <c r="H120" i="40" s="1"/>
  <c r="O138" i="39"/>
  <c r="L119" i="40" s="1"/>
  <c r="N138" i="39"/>
  <c r="K119" i="40" s="1"/>
  <c r="M138" i="39"/>
  <c r="J119" i="40" s="1"/>
  <c r="K138" i="39"/>
  <c r="H119" i="40" s="1"/>
  <c r="O137" i="39"/>
  <c r="L118" i="40" s="1"/>
  <c r="N137" i="39"/>
  <c r="K118" i="40" s="1"/>
  <c r="M137" i="39"/>
  <c r="J118" i="40" s="1"/>
  <c r="K137" i="39"/>
  <c r="H118" i="40" s="1"/>
  <c r="O136" i="39"/>
  <c r="L117" i="40" s="1"/>
  <c r="N136" i="39"/>
  <c r="K117" i="40" s="1"/>
  <c r="M136" i="39"/>
  <c r="J117" i="40" s="1"/>
  <c r="K136" i="39"/>
  <c r="H117" i="40" s="1"/>
  <c r="O135" i="39"/>
  <c r="L116" i="40" s="1"/>
  <c r="N135" i="39"/>
  <c r="K116" i="40" s="1"/>
  <c r="M135" i="39"/>
  <c r="J116" i="40" s="1"/>
  <c r="K135" i="39"/>
  <c r="H116" i="40" s="1"/>
  <c r="O134" i="39"/>
  <c r="L115" i="40" s="1"/>
  <c r="N134" i="39"/>
  <c r="K115" i="40" s="1"/>
  <c r="M134" i="39"/>
  <c r="J115" i="40" s="1"/>
  <c r="K134" i="39"/>
  <c r="H115" i="40" s="1"/>
  <c r="O133" i="39"/>
  <c r="L114" i="40" s="1"/>
  <c r="N133" i="39"/>
  <c r="K114" i="40" s="1"/>
  <c r="M133" i="39"/>
  <c r="J114" i="40" s="1"/>
  <c r="K133" i="39"/>
  <c r="H114" i="40" s="1"/>
  <c r="O132" i="39"/>
  <c r="L113" i="40" s="1"/>
  <c r="N132" i="39"/>
  <c r="K113" i="40" s="1"/>
  <c r="M132" i="39"/>
  <c r="J113" i="40" s="1"/>
  <c r="K132" i="39"/>
  <c r="H113" i="40" s="1"/>
  <c r="O131" i="39"/>
  <c r="L112" i="40" s="1"/>
  <c r="N131" i="39"/>
  <c r="K112" i="40" s="1"/>
  <c r="M131" i="39"/>
  <c r="J112" i="40" s="1"/>
  <c r="K131" i="39"/>
  <c r="H112" i="40" s="1"/>
  <c r="O130" i="39"/>
  <c r="L111" i="40" s="1"/>
  <c r="N130" i="39"/>
  <c r="K111" i="40" s="1"/>
  <c r="M130" i="39"/>
  <c r="J111" i="40" s="1"/>
  <c r="K130" i="39"/>
  <c r="H111" i="40" s="1"/>
  <c r="O129" i="39"/>
  <c r="L110" i="40" s="1"/>
  <c r="N129" i="39"/>
  <c r="K110" i="40" s="1"/>
  <c r="M129" i="39"/>
  <c r="J110" i="40" s="1"/>
  <c r="K129" i="39"/>
  <c r="H110" i="40" s="1"/>
  <c r="O128" i="39"/>
  <c r="L109" i="40" s="1"/>
  <c r="N128" i="39"/>
  <c r="K109" i="40" s="1"/>
  <c r="M128" i="39"/>
  <c r="J109" i="40" s="1"/>
  <c r="K128" i="39"/>
  <c r="H109" i="40" s="1"/>
  <c r="O127" i="39"/>
  <c r="L108" i="40" s="1"/>
  <c r="N127" i="39"/>
  <c r="K108" i="40" s="1"/>
  <c r="M127" i="39"/>
  <c r="J108" i="40" s="1"/>
  <c r="K127" i="39"/>
  <c r="H108" i="40" s="1"/>
  <c r="O126" i="39"/>
  <c r="L107" i="40" s="1"/>
  <c r="N126" i="39"/>
  <c r="K107" i="40" s="1"/>
  <c r="M126" i="39"/>
  <c r="J107" i="40" s="1"/>
  <c r="K126" i="39"/>
  <c r="H107" i="40" s="1"/>
  <c r="O125" i="39"/>
  <c r="L106" i="40" s="1"/>
  <c r="N125" i="39"/>
  <c r="K106" i="40" s="1"/>
  <c r="M125" i="39"/>
  <c r="J106" i="40" s="1"/>
  <c r="K125" i="39"/>
  <c r="H106" i="40" s="1"/>
  <c r="O124" i="39"/>
  <c r="L105" i="40" s="1"/>
  <c r="N124" i="39"/>
  <c r="K105" i="40" s="1"/>
  <c r="M124" i="39"/>
  <c r="J105" i="40" s="1"/>
  <c r="K124" i="39"/>
  <c r="H105" i="40" s="1"/>
  <c r="O123" i="39"/>
  <c r="L104" i="40" s="1"/>
  <c r="N123" i="39"/>
  <c r="K104" i="40" s="1"/>
  <c r="M123" i="39"/>
  <c r="J104" i="40" s="1"/>
  <c r="K123" i="39"/>
  <c r="H104" i="40" s="1"/>
  <c r="O122" i="39"/>
  <c r="L103" i="40" s="1"/>
  <c r="N122" i="39"/>
  <c r="K103" i="40" s="1"/>
  <c r="M122" i="39"/>
  <c r="J103" i="40" s="1"/>
  <c r="K122" i="39"/>
  <c r="H103" i="40" s="1"/>
  <c r="O121" i="39"/>
  <c r="L102" i="40" s="1"/>
  <c r="N121" i="39"/>
  <c r="K102" i="40" s="1"/>
  <c r="M121" i="39"/>
  <c r="J102" i="40" s="1"/>
  <c r="K121" i="39"/>
  <c r="H102" i="40" s="1"/>
  <c r="O120" i="39"/>
  <c r="L101" i="40" s="1"/>
  <c r="N120" i="39"/>
  <c r="K101" i="40" s="1"/>
  <c r="M120" i="39"/>
  <c r="J101" i="40" s="1"/>
  <c r="K120" i="39"/>
  <c r="H101" i="40" s="1"/>
  <c r="O119" i="39"/>
  <c r="L100" i="40" s="1"/>
  <c r="N119" i="39"/>
  <c r="K100" i="40" s="1"/>
  <c r="M119" i="39"/>
  <c r="J100" i="40" s="1"/>
  <c r="K119" i="39"/>
  <c r="H100" i="40" s="1"/>
  <c r="O118" i="39"/>
  <c r="L99" i="40" s="1"/>
  <c r="N118" i="39"/>
  <c r="K99" i="40" s="1"/>
  <c r="M118" i="39"/>
  <c r="J99" i="40" s="1"/>
  <c r="K118" i="39"/>
  <c r="H99" i="40" s="1"/>
  <c r="O117" i="39"/>
  <c r="L98" i="40" s="1"/>
  <c r="N117" i="39"/>
  <c r="K98" i="40" s="1"/>
  <c r="M117" i="39"/>
  <c r="J98" i="40" s="1"/>
  <c r="K117" i="39"/>
  <c r="H98" i="40" s="1"/>
  <c r="O116" i="39"/>
  <c r="L97" i="40" s="1"/>
  <c r="N116" i="39"/>
  <c r="K97" i="40" s="1"/>
  <c r="M116" i="39"/>
  <c r="J97" i="40" s="1"/>
  <c r="K116" i="39"/>
  <c r="H97" i="40" s="1"/>
  <c r="O115" i="39"/>
  <c r="L96" i="40" s="1"/>
  <c r="N115" i="39"/>
  <c r="K96" i="40" s="1"/>
  <c r="M115" i="39"/>
  <c r="J96" i="40" s="1"/>
  <c r="K115" i="39"/>
  <c r="H96" i="40" s="1"/>
  <c r="O114" i="39"/>
  <c r="L95" i="40" s="1"/>
  <c r="N114" i="39"/>
  <c r="K95" i="40" s="1"/>
  <c r="M114" i="39"/>
  <c r="J95" i="40" s="1"/>
  <c r="K114" i="39"/>
  <c r="H95" i="40" s="1"/>
  <c r="O113" i="39"/>
  <c r="L94" i="40" s="1"/>
  <c r="N113" i="39"/>
  <c r="K94" i="40" s="1"/>
  <c r="M113" i="39"/>
  <c r="J94" i="40" s="1"/>
  <c r="K113" i="39"/>
  <c r="H94" i="40" s="1"/>
  <c r="O112" i="39"/>
  <c r="L93" i="40" s="1"/>
  <c r="N112" i="39"/>
  <c r="K93" i="40" s="1"/>
  <c r="M112" i="39"/>
  <c r="J93" i="40" s="1"/>
  <c r="K112" i="39"/>
  <c r="H93" i="40" s="1"/>
  <c r="O111" i="39"/>
  <c r="L92" i="40" s="1"/>
  <c r="N111" i="39"/>
  <c r="K92" i="40" s="1"/>
  <c r="M111" i="39"/>
  <c r="J92" i="40" s="1"/>
  <c r="K111" i="39"/>
  <c r="H92" i="40" s="1"/>
  <c r="O110" i="39"/>
  <c r="L91" i="40" s="1"/>
  <c r="N110" i="39"/>
  <c r="K91" i="40" s="1"/>
  <c r="M110" i="39"/>
  <c r="J91" i="40" s="1"/>
  <c r="K110" i="39"/>
  <c r="H91" i="40" s="1"/>
  <c r="O109" i="39"/>
  <c r="L90" i="40" s="1"/>
  <c r="N109" i="39"/>
  <c r="K90" i="40" s="1"/>
  <c r="M109" i="39"/>
  <c r="J90" i="40" s="1"/>
  <c r="K109" i="39"/>
  <c r="H90" i="40" s="1"/>
  <c r="O108" i="39"/>
  <c r="L89" i="40" s="1"/>
  <c r="N108" i="39"/>
  <c r="K89" i="40" s="1"/>
  <c r="M108" i="39"/>
  <c r="J89" i="40" s="1"/>
  <c r="K108" i="39"/>
  <c r="H89" i="40" s="1"/>
  <c r="O107" i="39"/>
  <c r="L88" i="40" s="1"/>
  <c r="N107" i="39"/>
  <c r="K88" i="40" s="1"/>
  <c r="M107" i="39"/>
  <c r="J88" i="40" s="1"/>
  <c r="K107" i="39"/>
  <c r="H88" i="40" s="1"/>
  <c r="O106" i="39"/>
  <c r="L87" i="40" s="1"/>
  <c r="N106" i="39"/>
  <c r="K87" i="40" s="1"/>
  <c r="M106" i="39"/>
  <c r="J87" i="40" s="1"/>
  <c r="K106" i="39"/>
  <c r="H87" i="40" s="1"/>
  <c r="O105" i="39"/>
  <c r="L86" i="40" s="1"/>
  <c r="N105" i="39"/>
  <c r="K86" i="40" s="1"/>
  <c r="M105" i="39"/>
  <c r="J86" i="40" s="1"/>
  <c r="K105" i="39"/>
  <c r="H86" i="40" s="1"/>
  <c r="O104" i="39"/>
  <c r="L85" i="40" s="1"/>
  <c r="N104" i="39"/>
  <c r="K85" i="40" s="1"/>
  <c r="M104" i="39"/>
  <c r="J85" i="40" s="1"/>
  <c r="K104" i="39"/>
  <c r="H85" i="40" s="1"/>
  <c r="O103" i="39"/>
  <c r="L84" i="40" s="1"/>
  <c r="N103" i="39"/>
  <c r="K84" i="40" s="1"/>
  <c r="M103" i="39"/>
  <c r="J84" i="40" s="1"/>
  <c r="K103" i="39"/>
  <c r="H84" i="40" s="1"/>
  <c r="O102" i="39"/>
  <c r="L83" i="40" s="1"/>
  <c r="N102" i="39"/>
  <c r="K83" i="40" s="1"/>
  <c r="M102" i="39"/>
  <c r="J83" i="40" s="1"/>
  <c r="K102" i="39"/>
  <c r="H83" i="40" s="1"/>
  <c r="O101" i="39"/>
  <c r="L82" i="40" s="1"/>
  <c r="N101" i="39"/>
  <c r="K82" i="40" s="1"/>
  <c r="M101" i="39"/>
  <c r="J82" i="40" s="1"/>
  <c r="K101" i="39"/>
  <c r="H82" i="40" s="1"/>
  <c r="O100" i="39"/>
  <c r="L81" i="40" s="1"/>
  <c r="N100" i="39"/>
  <c r="K81" i="40" s="1"/>
  <c r="M100" i="39"/>
  <c r="J81" i="40" s="1"/>
  <c r="K100" i="39"/>
  <c r="H81" i="40" s="1"/>
  <c r="O99" i="39"/>
  <c r="L80" i="40" s="1"/>
  <c r="N99" i="39"/>
  <c r="K80" i="40" s="1"/>
  <c r="M99" i="39"/>
  <c r="J80" i="40" s="1"/>
  <c r="K99" i="39"/>
  <c r="H80" i="40" s="1"/>
  <c r="O98" i="39"/>
  <c r="L79" i="40" s="1"/>
  <c r="N98" i="39"/>
  <c r="K79" i="40" s="1"/>
  <c r="M98" i="39"/>
  <c r="J79" i="40" s="1"/>
  <c r="K98" i="39"/>
  <c r="H79" i="40" s="1"/>
  <c r="O97" i="39"/>
  <c r="L78" i="40" s="1"/>
  <c r="N97" i="39"/>
  <c r="K78" i="40" s="1"/>
  <c r="M97" i="39"/>
  <c r="J78" i="40" s="1"/>
  <c r="K97" i="39"/>
  <c r="H78" i="40" s="1"/>
  <c r="O96" i="39"/>
  <c r="L77" i="40" s="1"/>
  <c r="N96" i="39"/>
  <c r="K77" i="40" s="1"/>
  <c r="M96" i="39"/>
  <c r="J77" i="40" s="1"/>
  <c r="K96" i="39"/>
  <c r="H77" i="40" s="1"/>
  <c r="O95" i="39"/>
  <c r="L76" i="40" s="1"/>
  <c r="N95" i="39"/>
  <c r="K76" i="40" s="1"/>
  <c r="M95" i="39"/>
  <c r="J76" i="40" s="1"/>
  <c r="K95" i="39"/>
  <c r="H76" i="40" s="1"/>
  <c r="O94" i="39"/>
  <c r="L75" i="40" s="1"/>
  <c r="N94" i="39"/>
  <c r="K75" i="40" s="1"/>
  <c r="M94" i="39"/>
  <c r="J75" i="40" s="1"/>
  <c r="K94" i="39"/>
  <c r="H75" i="40" s="1"/>
  <c r="O93" i="39"/>
  <c r="L74" i="40" s="1"/>
  <c r="N93" i="39"/>
  <c r="K74" i="40" s="1"/>
  <c r="M93" i="39"/>
  <c r="J74" i="40" s="1"/>
  <c r="K93" i="39"/>
  <c r="H74" i="40" s="1"/>
  <c r="O92" i="39"/>
  <c r="L73" i="40" s="1"/>
  <c r="N92" i="39"/>
  <c r="K73" i="40" s="1"/>
  <c r="M92" i="39"/>
  <c r="J73" i="40" s="1"/>
  <c r="K92" i="39"/>
  <c r="H73" i="40" s="1"/>
  <c r="O91" i="39"/>
  <c r="L72" i="40" s="1"/>
  <c r="N91" i="39"/>
  <c r="K72" i="40" s="1"/>
  <c r="M91" i="39"/>
  <c r="J72" i="40" s="1"/>
  <c r="K91" i="39"/>
  <c r="H72" i="40" s="1"/>
  <c r="O90" i="39"/>
  <c r="L71" i="40" s="1"/>
  <c r="N90" i="39"/>
  <c r="K71" i="40" s="1"/>
  <c r="M90" i="39"/>
  <c r="J71" i="40" s="1"/>
  <c r="K90" i="39"/>
  <c r="H71" i="40" s="1"/>
  <c r="O89" i="39"/>
  <c r="L70" i="40" s="1"/>
  <c r="N89" i="39"/>
  <c r="K70" i="40" s="1"/>
  <c r="M89" i="39"/>
  <c r="J70" i="40" s="1"/>
  <c r="K89" i="39"/>
  <c r="H70" i="40" s="1"/>
  <c r="O88" i="39"/>
  <c r="L69" i="40" s="1"/>
  <c r="N88" i="39"/>
  <c r="K69" i="40" s="1"/>
  <c r="M88" i="39"/>
  <c r="J69" i="40" s="1"/>
  <c r="K88" i="39"/>
  <c r="H69" i="40" s="1"/>
  <c r="O87" i="39"/>
  <c r="L68" i="40" s="1"/>
  <c r="N87" i="39"/>
  <c r="K68" i="40" s="1"/>
  <c r="M87" i="39"/>
  <c r="J68" i="40" s="1"/>
  <c r="K87" i="39"/>
  <c r="H68" i="40" s="1"/>
  <c r="O86" i="39"/>
  <c r="L67" i="40" s="1"/>
  <c r="N86" i="39"/>
  <c r="K67" i="40" s="1"/>
  <c r="M86" i="39"/>
  <c r="J67" i="40" s="1"/>
  <c r="K86" i="39"/>
  <c r="H67" i="40" s="1"/>
  <c r="O85" i="39"/>
  <c r="L66" i="40" s="1"/>
  <c r="N85" i="39"/>
  <c r="K66" i="40" s="1"/>
  <c r="M85" i="39"/>
  <c r="J66" i="40" s="1"/>
  <c r="K85" i="39"/>
  <c r="H66" i="40" s="1"/>
  <c r="O84" i="39"/>
  <c r="L65" i="40" s="1"/>
  <c r="N84" i="39"/>
  <c r="K65" i="40" s="1"/>
  <c r="M84" i="39"/>
  <c r="J65" i="40" s="1"/>
  <c r="K84" i="39"/>
  <c r="H65" i="40" s="1"/>
  <c r="O83" i="39"/>
  <c r="L64" i="40" s="1"/>
  <c r="N83" i="39"/>
  <c r="K64" i="40" s="1"/>
  <c r="M83" i="39"/>
  <c r="J64" i="40" s="1"/>
  <c r="K83" i="39"/>
  <c r="H64" i="40" s="1"/>
  <c r="O82" i="39"/>
  <c r="L63" i="40" s="1"/>
  <c r="N82" i="39"/>
  <c r="K63" i="40" s="1"/>
  <c r="M82" i="39"/>
  <c r="J63" i="40" s="1"/>
  <c r="K82" i="39"/>
  <c r="H63" i="40" s="1"/>
  <c r="O81" i="39"/>
  <c r="L62" i="40" s="1"/>
  <c r="N81" i="39"/>
  <c r="K62" i="40" s="1"/>
  <c r="M81" i="39"/>
  <c r="J62" i="40" s="1"/>
  <c r="K81" i="39"/>
  <c r="H62" i="40" s="1"/>
  <c r="O80" i="39"/>
  <c r="L61" i="40" s="1"/>
  <c r="N80" i="39"/>
  <c r="K61" i="40" s="1"/>
  <c r="M80" i="39"/>
  <c r="J61" i="40" s="1"/>
  <c r="K80" i="39"/>
  <c r="H61" i="40" s="1"/>
  <c r="O79" i="39"/>
  <c r="L60" i="40" s="1"/>
  <c r="N79" i="39"/>
  <c r="K60" i="40" s="1"/>
  <c r="M79" i="39"/>
  <c r="J60" i="40" s="1"/>
  <c r="K79" i="39"/>
  <c r="H60" i="40" s="1"/>
  <c r="O78" i="39"/>
  <c r="L59" i="40" s="1"/>
  <c r="N78" i="39"/>
  <c r="K59" i="40" s="1"/>
  <c r="M78" i="39"/>
  <c r="J59" i="40" s="1"/>
  <c r="K78" i="39"/>
  <c r="H59" i="40" s="1"/>
  <c r="O77" i="39"/>
  <c r="L58" i="40" s="1"/>
  <c r="N77" i="39"/>
  <c r="K58" i="40" s="1"/>
  <c r="M77" i="39"/>
  <c r="J58" i="40" s="1"/>
  <c r="K77" i="39"/>
  <c r="H58" i="40" s="1"/>
  <c r="O76" i="39"/>
  <c r="L57" i="40" s="1"/>
  <c r="N76" i="39"/>
  <c r="K57" i="40" s="1"/>
  <c r="M76" i="39"/>
  <c r="J57" i="40" s="1"/>
  <c r="K76" i="39"/>
  <c r="H57" i="40" s="1"/>
  <c r="O75" i="39"/>
  <c r="L56" i="40" s="1"/>
  <c r="N75" i="39"/>
  <c r="K56" i="40" s="1"/>
  <c r="M75" i="39"/>
  <c r="J56" i="40" s="1"/>
  <c r="K75" i="39"/>
  <c r="H56" i="40" s="1"/>
  <c r="O74" i="39"/>
  <c r="L55" i="40" s="1"/>
  <c r="N74" i="39"/>
  <c r="K55" i="40" s="1"/>
  <c r="M74" i="39"/>
  <c r="J55" i="40" s="1"/>
  <c r="K74" i="39"/>
  <c r="H55" i="40" s="1"/>
  <c r="O73" i="39"/>
  <c r="L54" i="40" s="1"/>
  <c r="N73" i="39"/>
  <c r="K54" i="40" s="1"/>
  <c r="M73" i="39"/>
  <c r="J54" i="40" s="1"/>
  <c r="K73" i="39"/>
  <c r="H54" i="40" s="1"/>
  <c r="O72" i="39"/>
  <c r="L53" i="40" s="1"/>
  <c r="N72" i="39"/>
  <c r="K53" i="40" s="1"/>
  <c r="M72" i="39"/>
  <c r="J53" i="40" s="1"/>
  <c r="K72" i="39"/>
  <c r="H53" i="40" s="1"/>
  <c r="O71" i="39"/>
  <c r="L52" i="40" s="1"/>
  <c r="N71" i="39"/>
  <c r="K52" i="40" s="1"/>
  <c r="M71" i="39"/>
  <c r="J52" i="40" s="1"/>
  <c r="K71" i="39"/>
  <c r="H52" i="40" s="1"/>
  <c r="O70" i="39"/>
  <c r="L51" i="40" s="1"/>
  <c r="N70" i="39"/>
  <c r="K51" i="40" s="1"/>
  <c r="M70" i="39"/>
  <c r="J51" i="40" s="1"/>
  <c r="K70" i="39"/>
  <c r="H51" i="40" s="1"/>
  <c r="O69" i="39"/>
  <c r="L50" i="40" s="1"/>
  <c r="N69" i="39"/>
  <c r="K50" i="40" s="1"/>
  <c r="M69" i="39"/>
  <c r="J50" i="40" s="1"/>
  <c r="K69" i="39"/>
  <c r="H50" i="40" s="1"/>
  <c r="O68" i="39"/>
  <c r="L49" i="40" s="1"/>
  <c r="N68" i="39"/>
  <c r="K49" i="40" s="1"/>
  <c r="M68" i="39"/>
  <c r="J49" i="40" s="1"/>
  <c r="K68" i="39"/>
  <c r="H49" i="40" s="1"/>
  <c r="O67" i="39"/>
  <c r="L48" i="40" s="1"/>
  <c r="N67" i="39"/>
  <c r="K48" i="40" s="1"/>
  <c r="M67" i="39"/>
  <c r="J48" i="40" s="1"/>
  <c r="K67" i="39"/>
  <c r="H48" i="40" s="1"/>
  <c r="O66" i="39"/>
  <c r="L47" i="40" s="1"/>
  <c r="N66" i="39"/>
  <c r="K47" i="40" s="1"/>
  <c r="M66" i="39"/>
  <c r="J47" i="40" s="1"/>
  <c r="K66" i="39"/>
  <c r="H47" i="40" s="1"/>
  <c r="O65" i="39"/>
  <c r="L46" i="40" s="1"/>
  <c r="N65" i="39"/>
  <c r="K46" i="40" s="1"/>
  <c r="M65" i="39"/>
  <c r="J46" i="40" s="1"/>
  <c r="K65" i="39"/>
  <c r="H46" i="40" s="1"/>
  <c r="O64" i="39"/>
  <c r="L45" i="40" s="1"/>
  <c r="N64" i="39"/>
  <c r="K45" i="40" s="1"/>
  <c r="M64" i="39"/>
  <c r="J45" i="40" s="1"/>
  <c r="K64" i="39"/>
  <c r="H45" i="40" s="1"/>
  <c r="O63" i="39"/>
  <c r="L44" i="40" s="1"/>
  <c r="N63" i="39"/>
  <c r="K44" i="40" s="1"/>
  <c r="M63" i="39"/>
  <c r="J44" i="40" s="1"/>
  <c r="K63" i="39"/>
  <c r="H44" i="40" s="1"/>
  <c r="O62" i="39"/>
  <c r="L43" i="40" s="1"/>
  <c r="N62" i="39"/>
  <c r="K43" i="40" s="1"/>
  <c r="M62" i="39"/>
  <c r="J43" i="40" s="1"/>
  <c r="K62" i="39"/>
  <c r="H43" i="40" s="1"/>
  <c r="O61" i="39"/>
  <c r="L42" i="40" s="1"/>
  <c r="N61" i="39"/>
  <c r="K42" i="40" s="1"/>
  <c r="M61" i="39"/>
  <c r="J42" i="40" s="1"/>
  <c r="K61" i="39"/>
  <c r="H42" i="40" s="1"/>
  <c r="O60" i="39"/>
  <c r="L41" i="40" s="1"/>
  <c r="N60" i="39"/>
  <c r="K41" i="40" s="1"/>
  <c r="M60" i="39"/>
  <c r="J41" i="40" s="1"/>
  <c r="K60" i="39"/>
  <c r="H41" i="40" s="1"/>
  <c r="O59" i="39"/>
  <c r="L40" i="40" s="1"/>
  <c r="N59" i="39"/>
  <c r="K40" i="40" s="1"/>
  <c r="M59" i="39"/>
  <c r="J40" i="40" s="1"/>
  <c r="K59" i="39"/>
  <c r="H40" i="40" s="1"/>
  <c r="O58" i="39"/>
  <c r="L39" i="40" s="1"/>
  <c r="N58" i="39"/>
  <c r="K39" i="40" s="1"/>
  <c r="M58" i="39"/>
  <c r="J39" i="40" s="1"/>
  <c r="K58" i="39"/>
  <c r="H39" i="40" s="1"/>
  <c r="O57" i="39"/>
  <c r="L38" i="40" s="1"/>
  <c r="N57" i="39"/>
  <c r="K38" i="40" s="1"/>
  <c r="M57" i="39"/>
  <c r="J38" i="40" s="1"/>
  <c r="K57" i="39"/>
  <c r="H38" i="40" s="1"/>
  <c r="O56" i="39"/>
  <c r="L37" i="40" s="1"/>
  <c r="N56" i="39"/>
  <c r="K37" i="40" s="1"/>
  <c r="M56" i="39"/>
  <c r="J37" i="40" s="1"/>
  <c r="K56" i="39"/>
  <c r="H37" i="40" s="1"/>
  <c r="O55" i="39"/>
  <c r="L36" i="40" s="1"/>
  <c r="N55" i="39"/>
  <c r="K36" i="40" s="1"/>
  <c r="M55" i="39"/>
  <c r="J36" i="40" s="1"/>
  <c r="K55" i="39"/>
  <c r="H36" i="40" s="1"/>
  <c r="O54" i="39"/>
  <c r="L35" i="40" s="1"/>
  <c r="N54" i="39"/>
  <c r="K35" i="40" s="1"/>
  <c r="M54" i="39"/>
  <c r="J35" i="40" s="1"/>
  <c r="K54" i="39"/>
  <c r="H35" i="40" s="1"/>
  <c r="O53" i="39"/>
  <c r="L34" i="40" s="1"/>
  <c r="N53" i="39"/>
  <c r="K34" i="40" s="1"/>
  <c r="M53" i="39"/>
  <c r="J34" i="40" s="1"/>
  <c r="K53" i="39"/>
  <c r="H34" i="40" s="1"/>
  <c r="O52" i="39"/>
  <c r="L33" i="40" s="1"/>
  <c r="N52" i="39"/>
  <c r="K33" i="40" s="1"/>
  <c r="M52" i="39"/>
  <c r="J33" i="40" s="1"/>
  <c r="K52" i="39"/>
  <c r="H33" i="40" s="1"/>
  <c r="O51" i="39"/>
  <c r="L32" i="40" s="1"/>
  <c r="N51" i="39"/>
  <c r="K32" i="40" s="1"/>
  <c r="M51" i="39"/>
  <c r="J32" i="40" s="1"/>
  <c r="K51" i="39"/>
  <c r="H32" i="40" s="1"/>
  <c r="O50" i="39"/>
  <c r="L31" i="40" s="1"/>
  <c r="N50" i="39"/>
  <c r="K31" i="40" s="1"/>
  <c r="M50" i="39"/>
  <c r="J31" i="40" s="1"/>
  <c r="K50" i="39"/>
  <c r="H31" i="40" s="1"/>
  <c r="O49" i="39"/>
  <c r="L30" i="40" s="1"/>
  <c r="N49" i="39"/>
  <c r="K30" i="40" s="1"/>
  <c r="M49" i="39"/>
  <c r="J30" i="40" s="1"/>
  <c r="K49" i="39"/>
  <c r="H30" i="40" s="1"/>
  <c r="O48" i="39"/>
  <c r="L29" i="40" s="1"/>
  <c r="N48" i="39"/>
  <c r="K29" i="40" s="1"/>
  <c r="M48" i="39"/>
  <c r="J29" i="40" s="1"/>
  <c r="K48" i="39"/>
  <c r="H29" i="40" s="1"/>
  <c r="O47" i="39"/>
  <c r="L28" i="40" s="1"/>
  <c r="N47" i="39"/>
  <c r="K28" i="40" s="1"/>
  <c r="M47" i="39"/>
  <c r="J28" i="40" s="1"/>
  <c r="K47" i="39"/>
  <c r="H28" i="40" s="1"/>
  <c r="O46" i="39"/>
  <c r="L27" i="40" s="1"/>
  <c r="N46" i="39"/>
  <c r="K27" i="40" s="1"/>
  <c r="M46" i="39"/>
  <c r="J27" i="40" s="1"/>
  <c r="K46" i="39"/>
  <c r="H27" i="40" s="1"/>
  <c r="O45" i="39"/>
  <c r="L26" i="40" s="1"/>
  <c r="N45" i="39"/>
  <c r="K26" i="40" s="1"/>
  <c r="M45" i="39"/>
  <c r="J26" i="40" s="1"/>
  <c r="K45" i="39"/>
  <c r="H26" i="40" s="1"/>
  <c r="O44" i="39"/>
  <c r="L25" i="40" s="1"/>
  <c r="N44" i="39"/>
  <c r="K25" i="40" s="1"/>
  <c r="M44" i="39"/>
  <c r="J25" i="40" s="1"/>
  <c r="K44" i="39"/>
  <c r="H25" i="40" s="1"/>
  <c r="O43" i="39"/>
  <c r="L24" i="40" s="1"/>
  <c r="N43" i="39"/>
  <c r="K24" i="40" s="1"/>
  <c r="M43" i="39"/>
  <c r="J24" i="40" s="1"/>
  <c r="K43" i="39"/>
  <c r="H24" i="40" s="1"/>
  <c r="O42" i="39"/>
  <c r="L23" i="40" s="1"/>
  <c r="N42" i="39"/>
  <c r="K23" i="40" s="1"/>
  <c r="M42" i="39"/>
  <c r="J23" i="40" s="1"/>
  <c r="K42" i="39"/>
  <c r="H23" i="40" s="1"/>
  <c r="O41" i="39"/>
  <c r="L22" i="40" s="1"/>
  <c r="N41" i="39"/>
  <c r="K22" i="40" s="1"/>
  <c r="M41" i="39"/>
  <c r="J22" i="40" s="1"/>
  <c r="K41" i="39"/>
  <c r="H22" i="40" s="1"/>
  <c r="O40" i="39"/>
  <c r="L21" i="40" s="1"/>
  <c r="N40" i="39"/>
  <c r="K21" i="40" s="1"/>
  <c r="M40" i="39"/>
  <c r="J21" i="40" s="1"/>
  <c r="K40" i="39"/>
  <c r="H21" i="40" s="1"/>
  <c r="O39" i="39"/>
  <c r="L20" i="40" s="1"/>
  <c r="N39" i="39"/>
  <c r="K20" i="40" s="1"/>
  <c r="M39" i="39"/>
  <c r="J20" i="40" s="1"/>
  <c r="K39" i="39"/>
  <c r="H20" i="40" s="1"/>
  <c r="O38" i="39"/>
  <c r="L19" i="40" s="1"/>
  <c r="N38" i="39"/>
  <c r="K19" i="40" s="1"/>
  <c r="M38" i="39"/>
  <c r="J19" i="40" s="1"/>
  <c r="K38" i="39"/>
  <c r="H19" i="40" s="1"/>
  <c r="O37" i="39"/>
  <c r="L18" i="40" s="1"/>
  <c r="N37" i="39"/>
  <c r="K18" i="40" s="1"/>
  <c r="M37" i="39"/>
  <c r="J18" i="40" s="1"/>
  <c r="K37" i="39"/>
  <c r="H18" i="40" s="1"/>
  <c r="O36" i="39"/>
  <c r="L17" i="40" s="1"/>
  <c r="N36" i="39"/>
  <c r="K17" i="40" s="1"/>
  <c r="M36" i="39"/>
  <c r="J17" i="40" s="1"/>
  <c r="K36" i="39"/>
  <c r="H17" i="40" s="1"/>
  <c r="O35" i="39"/>
  <c r="L16" i="40" s="1"/>
  <c r="N35" i="39"/>
  <c r="K16" i="40" s="1"/>
  <c r="M35" i="39"/>
  <c r="J16" i="40" s="1"/>
  <c r="K35" i="39"/>
  <c r="H16" i="40" s="1"/>
  <c r="O34" i="39"/>
  <c r="L15" i="40" s="1"/>
  <c r="N34" i="39"/>
  <c r="K15" i="40" s="1"/>
  <c r="M34" i="39"/>
  <c r="J15" i="40" s="1"/>
  <c r="K34" i="39"/>
  <c r="H15" i="40" s="1"/>
  <c r="O33" i="39"/>
  <c r="L14" i="40" s="1"/>
  <c r="N33" i="39"/>
  <c r="K14" i="40" s="1"/>
  <c r="M33" i="39"/>
  <c r="J14" i="40" s="1"/>
  <c r="K33" i="39"/>
  <c r="H14" i="40" s="1"/>
  <c r="O32" i="39"/>
  <c r="L13" i="40" s="1"/>
  <c r="N32" i="39"/>
  <c r="K13" i="40" s="1"/>
  <c r="M32" i="39"/>
  <c r="J13" i="40" s="1"/>
  <c r="K32" i="39"/>
  <c r="H13" i="40" s="1"/>
  <c r="O31" i="39"/>
  <c r="L12" i="40" s="1"/>
  <c r="N31" i="39"/>
  <c r="K12" i="40" s="1"/>
  <c r="M31" i="39"/>
  <c r="J12" i="40" s="1"/>
  <c r="K31" i="39"/>
  <c r="H12" i="40" s="1"/>
  <c r="O30" i="39"/>
  <c r="L11" i="40" s="1"/>
  <c r="N30" i="39"/>
  <c r="K11" i="40" s="1"/>
  <c r="M30" i="39"/>
  <c r="J11" i="40" s="1"/>
  <c r="K30" i="39"/>
  <c r="H11" i="40" s="1"/>
  <c r="O29" i="39"/>
  <c r="L10" i="40" s="1"/>
  <c r="N29" i="39"/>
  <c r="K10" i="40" s="1"/>
  <c r="M29" i="39"/>
  <c r="J10" i="40" s="1"/>
  <c r="K29" i="39"/>
  <c r="H10" i="40" s="1"/>
  <c r="O28" i="39"/>
  <c r="L9" i="40" s="1"/>
  <c r="N28" i="39"/>
  <c r="K9" i="40" s="1"/>
  <c r="M28" i="39"/>
  <c r="J9" i="40" s="1"/>
  <c r="K28" i="39"/>
  <c r="H9" i="40" s="1"/>
  <c r="O27" i="39"/>
  <c r="L8" i="40" s="1"/>
  <c r="N27" i="39"/>
  <c r="K8" i="40" s="1"/>
  <c r="M27" i="39"/>
  <c r="J8" i="40" s="1"/>
  <c r="K27" i="39"/>
  <c r="H8" i="40" s="1"/>
  <c r="O26" i="39"/>
  <c r="L7" i="40" s="1"/>
  <c r="N26" i="39"/>
  <c r="K7" i="40" s="1"/>
  <c r="M26" i="39"/>
  <c r="J7" i="40" s="1"/>
  <c r="K26" i="39"/>
  <c r="H7" i="40" s="1"/>
  <c r="O25" i="39"/>
  <c r="L6" i="40" s="1"/>
  <c r="N25" i="39"/>
  <c r="K6" i="40" s="1"/>
  <c r="M25" i="39"/>
  <c r="J6" i="40" s="1"/>
  <c r="K25" i="39"/>
  <c r="H6" i="40" s="1"/>
  <c r="O24" i="39"/>
  <c r="L5" i="40" s="1"/>
  <c r="N24" i="39"/>
  <c r="K5" i="40" s="1"/>
  <c r="M24" i="39"/>
  <c r="J5" i="40" s="1"/>
  <c r="K24" i="39"/>
  <c r="H5" i="40" s="1"/>
  <c r="O23" i="39"/>
  <c r="L4" i="40" s="1"/>
  <c r="N23" i="39"/>
  <c r="K4" i="40" s="1"/>
  <c r="M23" i="39"/>
  <c r="J4" i="40" s="1"/>
  <c r="K23" i="39"/>
  <c r="H4" i="40" s="1"/>
  <c r="O22" i="39"/>
  <c r="L3" i="40" s="1"/>
  <c r="N22" i="39"/>
  <c r="K3" i="40" s="1"/>
  <c r="M22" i="39"/>
  <c r="J3" i="40" s="1"/>
  <c r="K22" i="39"/>
  <c r="H3" i="40" s="1"/>
  <c r="O21" i="39"/>
  <c r="L2" i="40" s="1"/>
  <c r="N21" i="39"/>
  <c r="K2" i="40" s="1"/>
  <c r="M21" i="39"/>
  <c r="J2" i="40" s="1"/>
  <c r="K21" i="39"/>
  <c r="K19" i="39" s="1"/>
  <c r="B12" i="39" s="1"/>
  <c r="E30" i="14" s="1"/>
  <c r="O19" i="39"/>
  <c r="D13" i="39"/>
  <c r="D12" i="39"/>
  <c r="D9" i="39"/>
  <c r="D168" i="26"/>
  <c r="D167" i="26"/>
  <c r="C167" i="26"/>
  <c r="I14" i="37" s="1"/>
  <c r="C82" i="26"/>
  <c r="C13" i="28" s="1"/>
  <c r="D37" i="26"/>
  <c r="D35" i="26"/>
  <c r="D34" i="26"/>
  <c r="J28" i="26"/>
  <c r="J27" i="26"/>
  <c r="D36" i="26" s="1"/>
  <c r="J26" i="26"/>
  <c r="J23" i="26"/>
  <c r="Y1" i="12" s="1"/>
  <c r="M91" i="12" s="1"/>
  <c r="H23" i="26"/>
  <c r="S52" i="12" l="1"/>
  <c r="P34" i="20" s="1"/>
  <c r="J34" i="20"/>
  <c r="S73" i="12"/>
  <c r="P55" i="20" s="1"/>
  <c r="J55" i="20"/>
  <c r="H2" i="40"/>
  <c r="S91" i="12"/>
  <c r="P73" i="20" s="1"/>
  <c r="J73" i="20"/>
  <c r="D33" i="26"/>
  <c r="L28" i="19"/>
  <c r="H32" i="19"/>
  <c r="L36" i="19"/>
  <c r="H40" i="19"/>
  <c r="L44" i="19"/>
  <c r="H48" i="19"/>
  <c r="L52" i="19"/>
  <c r="H56" i="19"/>
  <c r="L60" i="19"/>
  <c r="H64" i="19"/>
  <c r="S36" i="12"/>
  <c r="P18" i="20" s="1"/>
  <c r="J18" i="20"/>
  <c r="S93" i="12"/>
  <c r="P75" i="20" s="1"/>
  <c r="J75" i="20"/>
  <c r="S96" i="12"/>
  <c r="P78" i="20" s="1"/>
  <c r="J78" i="20"/>
  <c r="S97" i="12"/>
  <c r="P79" i="20" s="1"/>
  <c r="J79" i="20"/>
  <c r="S98" i="12"/>
  <c r="P80" i="20" s="1"/>
  <c r="J80" i="20"/>
  <c r="S99" i="12"/>
  <c r="P81" i="20" s="1"/>
  <c r="J81" i="20"/>
  <c r="S100" i="12"/>
  <c r="P82" i="20" s="1"/>
  <c r="J82" i="20"/>
  <c r="S101" i="12"/>
  <c r="P83" i="20" s="1"/>
  <c r="J83" i="20"/>
  <c r="S102" i="12"/>
  <c r="P84" i="20" s="1"/>
  <c r="J84" i="20"/>
  <c r="S103" i="12"/>
  <c r="P85" i="20" s="1"/>
  <c r="J85" i="20"/>
  <c r="S104" i="12"/>
  <c r="P86" i="20" s="1"/>
  <c r="J86" i="20"/>
  <c r="S105" i="12"/>
  <c r="P87" i="20" s="1"/>
  <c r="J87" i="20"/>
  <c r="S106" i="12"/>
  <c r="P88" i="20" s="1"/>
  <c r="J88" i="20"/>
  <c r="S107" i="12"/>
  <c r="P89" i="20" s="1"/>
  <c r="J89" i="20"/>
  <c r="S108" i="12"/>
  <c r="P90" i="20" s="1"/>
  <c r="J90" i="20"/>
  <c r="S109" i="12"/>
  <c r="P91" i="20" s="1"/>
  <c r="J91" i="20"/>
  <c r="S110" i="12"/>
  <c r="P92" i="20" s="1"/>
  <c r="J92" i="20"/>
  <c r="S111" i="12"/>
  <c r="P93" i="20" s="1"/>
  <c r="J93" i="20"/>
  <c r="S112" i="12"/>
  <c r="P94" i="20" s="1"/>
  <c r="J94" i="20"/>
  <c r="S113" i="12"/>
  <c r="P95" i="20" s="1"/>
  <c r="J95" i="20"/>
  <c r="S114" i="12"/>
  <c r="P96" i="20" s="1"/>
  <c r="J96" i="20"/>
  <c r="S115" i="12"/>
  <c r="P97" i="20" s="1"/>
  <c r="J97" i="20"/>
  <c r="S116" i="12"/>
  <c r="P98" i="20" s="1"/>
  <c r="J98" i="20"/>
  <c r="S117" i="12"/>
  <c r="P99" i="20" s="1"/>
  <c r="J99" i="20"/>
  <c r="S118" i="12"/>
  <c r="P100" i="20" s="1"/>
  <c r="J100" i="20"/>
  <c r="S119" i="12"/>
  <c r="P101" i="20" s="1"/>
  <c r="J101" i="20"/>
  <c r="S120" i="12"/>
  <c r="P102" i="20" s="1"/>
  <c r="J102" i="20"/>
  <c r="S121" i="12"/>
  <c r="P103" i="20" s="1"/>
  <c r="J103" i="20"/>
  <c r="S122" i="12"/>
  <c r="P104" i="20" s="1"/>
  <c r="J104" i="20"/>
  <c r="S123" i="12"/>
  <c r="P105" i="20" s="1"/>
  <c r="J105" i="20"/>
  <c r="S124" i="12"/>
  <c r="P106" i="20" s="1"/>
  <c r="J106" i="20"/>
  <c r="S125" i="12"/>
  <c r="P107" i="20" s="1"/>
  <c r="J107" i="20"/>
  <c r="S126" i="12"/>
  <c r="P108" i="20" s="1"/>
  <c r="J108" i="20"/>
  <c r="S127" i="12"/>
  <c r="P109" i="20" s="1"/>
  <c r="J109" i="20"/>
  <c r="S128" i="12"/>
  <c r="P110" i="20" s="1"/>
  <c r="J110" i="20"/>
  <c r="S129" i="12"/>
  <c r="P111" i="20" s="1"/>
  <c r="J111" i="20"/>
  <c r="S130" i="12"/>
  <c r="P112" i="20" s="1"/>
  <c r="J112" i="20"/>
  <c r="S131" i="12"/>
  <c r="P113" i="20" s="1"/>
  <c r="J113" i="20"/>
  <c r="S132" i="12"/>
  <c r="P114" i="20" s="1"/>
  <c r="J114" i="20"/>
  <c r="S133" i="12"/>
  <c r="P115" i="20" s="1"/>
  <c r="J115" i="20"/>
  <c r="S134" i="12"/>
  <c r="P116" i="20" s="1"/>
  <c r="J116" i="20"/>
  <c r="S135" i="12"/>
  <c r="P117" i="20" s="1"/>
  <c r="J117" i="20"/>
  <c r="S136" i="12"/>
  <c r="P118" i="20" s="1"/>
  <c r="J118" i="20"/>
  <c r="S137" i="12"/>
  <c r="P119" i="20" s="1"/>
  <c r="J119" i="20"/>
  <c r="S138" i="12"/>
  <c r="P120" i="20" s="1"/>
  <c r="J120" i="20"/>
  <c r="S139" i="12"/>
  <c r="P121" i="20" s="1"/>
  <c r="J121" i="20"/>
  <c r="S140" i="12"/>
  <c r="P122" i="20" s="1"/>
  <c r="J122" i="20"/>
  <c r="S141" i="12"/>
  <c r="P123" i="20" s="1"/>
  <c r="J123" i="20"/>
  <c r="S142" i="12"/>
  <c r="P124" i="20" s="1"/>
  <c r="J124" i="20"/>
  <c r="S143" i="12"/>
  <c r="P125" i="20" s="1"/>
  <c r="J125" i="20"/>
  <c r="S144" i="12"/>
  <c r="P126" i="20" s="1"/>
  <c r="J126" i="20"/>
  <c r="S145" i="12"/>
  <c r="P127" i="20" s="1"/>
  <c r="J127" i="20"/>
  <c r="S146" i="12"/>
  <c r="P128" i="20" s="1"/>
  <c r="J128" i="20"/>
  <c r="S147" i="12"/>
  <c r="P129" i="20" s="1"/>
  <c r="J129" i="20"/>
  <c r="S148" i="12"/>
  <c r="P130" i="20" s="1"/>
  <c r="J130" i="20"/>
  <c r="S149" i="12"/>
  <c r="P131" i="20" s="1"/>
  <c r="J131" i="20"/>
  <c r="S150" i="12"/>
  <c r="P132" i="20" s="1"/>
  <c r="J132" i="20"/>
  <c r="S151" i="12"/>
  <c r="P133" i="20" s="1"/>
  <c r="J133" i="20"/>
  <c r="S152" i="12"/>
  <c r="P134" i="20" s="1"/>
  <c r="J134" i="20"/>
  <c r="S153" i="12"/>
  <c r="P135" i="20" s="1"/>
  <c r="J135" i="20"/>
  <c r="S154" i="12"/>
  <c r="P136" i="20" s="1"/>
  <c r="J136" i="20"/>
  <c r="S155" i="12"/>
  <c r="P137" i="20" s="1"/>
  <c r="J137" i="20"/>
  <c r="S156" i="12"/>
  <c r="P138" i="20" s="1"/>
  <c r="J138" i="20"/>
  <c r="S157" i="12"/>
  <c r="P139" i="20" s="1"/>
  <c r="J139" i="20"/>
  <c r="S158" i="12"/>
  <c r="P140" i="20" s="1"/>
  <c r="J140" i="20"/>
  <c r="S159" i="12"/>
  <c r="P141" i="20" s="1"/>
  <c r="J141" i="20"/>
  <c r="S160" i="12"/>
  <c r="P142" i="20" s="1"/>
  <c r="J142" i="20"/>
  <c r="S161" i="12"/>
  <c r="P143" i="20" s="1"/>
  <c r="J143" i="20"/>
  <c r="S162" i="12"/>
  <c r="P144" i="20" s="1"/>
  <c r="J144" i="20"/>
  <c r="S163" i="12"/>
  <c r="P145" i="20" s="1"/>
  <c r="J145" i="20"/>
  <c r="S164" i="12"/>
  <c r="P146" i="20" s="1"/>
  <c r="J146" i="20"/>
  <c r="S165" i="12"/>
  <c r="P147" i="20" s="1"/>
  <c r="J147" i="20"/>
  <c r="S166" i="12"/>
  <c r="P148" i="20" s="1"/>
  <c r="J148" i="20"/>
  <c r="S167" i="12"/>
  <c r="P149" i="20" s="1"/>
  <c r="J149" i="20"/>
  <c r="S168" i="12"/>
  <c r="P150" i="20" s="1"/>
  <c r="J150" i="20"/>
  <c r="S169" i="12"/>
  <c r="P151" i="20" s="1"/>
  <c r="J151" i="20"/>
  <c r="S170" i="12"/>
  <c r="P152" i="20" s="1"/>
  <c r="J152" i="20"/>
  <c r="S171" i="12"/>
  <c r="P153" i="20" s="1"/>
  <c r="J153" i="20"/>
  <c r="S172" i="12"/>
  <c r="P154" i="20" s="1"/>
  <c r="J154" i="20"/>
  <c r="S173" i="12"/>
  <c r="P155" i="20" s="1"/>
  <c r="J155" i="20"/>
  <c r="S174" i="12"/>
  <c r="P156" i="20" s="1"/>
  <c r="J156" i="20"/>
  <c r="S175" i="12"/>
  <c r="P157" i="20" s="1"/>
  <c r="J157" i="20"/>
  <c r="S176" i="12"/>
  <c r="P158" i="20" s="1"/>
  <c r="J158" i="20"/>
  <c r="S177" i="12"/>
  <c r="P159" i="20" s="1"/>
  <c r="J159" i="20"/>
  <c r="S178" i="12"/>
  <c r="P160" i="20" s="1"/>
  <c r="J160" i="20"/>
  <c r="S179" i="12"/>
  <c r="P161" i="20" s="1"/>
  <c r="J161" i="20"/>
  <c r="S180" i="12"/>
  <c r="P162" i="20" s="1"/>
  <c r="J162" i="20"/>
  <c r="S181" i="12"/>
  <c r="P163" i="20" s="1"/>
  <c r="J163" i="20"/>
  <c r="S182" i="12"/>
  <c r="P164" i="20" s="1"/>
  <c r="J164" i="20"/>
  <c r="S183" i="12"/>
  <c r="P165" i="20" s="1"/>
  <c r="J165" i="20"/>
  <c r="S184" i="12"/>
  <c r="P166" i="20" s="1"/>
  <c r="J166" i="20"/>
  <c r="S185" i="12"/>
  <c r="P167" i="20" s="1"/>
  <c r="J167" i="20"/>
  <c r="S186" i="12"/>
  <c r="P168" i="20" s="1"/>
  <c r="J168" i="20"/>
  <c r="S187" i="12"/>
  <c r="P169" i="20" s="1"/>
  <c r="J169" i="20"/>
  <c r="S188" i="12"/>
  <c r="P170" i="20" s="1"/>
  <c r="J170" i="20"/>
  <c r="S189" i="12"/>
  <c r="P171" i="20" s="1"/>
  <c r="J171" i="20"/>
  <c r="S190" i="12"/>
  <c r="P172" i="20" s="1"/>
  <c r="J172" i="20"/>
  <c r="S191" i="12"/>
  <c r="P173" i="20" s="1"/>
  <c r="J173" i="20"/>
  <c r="S192" i="12"/>
  <c r="P174" i="20" s="1"/>
  <c r="J174" i="20"/>
  <c r="S193" i="12"/>
  <c r="P175" i="20" s="1"/>
  <c r="J175" i="20"/>
  <c r="S194" i="12"/>
  <c r="P176" i="20" s="1"/>
  <c r="J176" i="20"/>
  <c r="S195" i="12"/>
  <c r="P177" i="20" s="1"/>
  <c r="J177" i="20"/>
  <c r="S196" i="12"/>
  <c r="P178" i="20" s="1"/>
  <c r="J178" i="20"/>
  <c r="S197" i="12"/>
  <c r="P179" i="20" s="1"/>
  <c r="J179" i="20"/>
  <c r="S198" i="12"/>
  <c r="P180" i="20" s="1"/>
  <c r="J180" i="20"/>
  <c r="S199" i="12"/>
  <c r="P181" i="20" s="1"/>
  <c r="J181" i="20"/>
  <c r="S200" i="12"/>
  <c r="P182" i="20" s="1"/>
  <c r="J182" i="20"/>
  <c r="S201" i="12"/>
  <c r="P183" i="20" s="1"/>
  <c r="J183" i="20"/>
  <c r="S202" i="12"/>
  <c r="P184" i="20" s="1"/>
  <c r="J184" i="20"/>
  <c r="S203" i="12"/>
  <c r="P185" i="20" s="1"/>
  <c r="J185" i="20"/>
  <c r="S204" i="12"/>
  <c r="P186" i="20" s="1"/>
  <c r="J186" i="20"/>
  <c r="S205" i="12"/>
  <c r="P187" i="20" s="1"/>
  <c r="J187" i="20"/>
  <c r="S206" i="12"/>
  <c r="P188" i="20" s="1"/>
  <c r="J188" i="20"/>
  <c r="S207" i="12"/>
  <c r="P189" i="20" s="1"/>
  <c r="J189" i="20"/>
  <c r="S208" i="12"/>
  <c r="P190" i="20" s="1"/>
  <c r="J190" i="20"/>
  <c r="S209" i="12"/>
  <c r="P191" i="20" s="1"/>
  <c r="J191" i="20"/>
  <c r="S210" i="12"/>
  <c r="P192" i="20" s="1"/>
  <c r="J192" i="20"/>
  <c r="S211" i="12"/>
  <c r="P193" i="20" s="1"/>
  <c r="J193" i="20"/>
  <c r="S212" i="12"/>
  <c r="P194" i="20" s="1"/>
  <c r="J194" i="20"/>
  <c r="S213" i="12"/>
  <c r="P195" i="20" s="1"/>
  <c r="J195" i="20"/>
  <c r="S214" i="12"/>
  <c r="P196" i="20" s="1"/>
  <c r="J196" i="20"/>
  <c r="S215" i="12"/>
  <c r="P197" i="20" s="1"/>
  <c r="J197" i="20"/>
  <c r="S216" i="12"/>
  <c r="P198" i="20" s="1"/>
  <c r="J198" i="20"/>
  <c r="S217" i="12"/>
  <c r="P199" i="20" s="1"/>
  <c r="J199" i="20"/>
  <c r="S218" i="12"/>
  <c r="P200" i="20" s="1"/>
  <c r="J200" i="20"/>
  <c r="S219" i="12"/>
  <c r="P201" i="20" s="1"/>
  <c r="J201" i="20"/>
  <c r="S220" i="12"/>
  <c r="P202" i="20" s="1"/>
  <c r="J202" i="20"/>
  <c r="S221" i="12"/>
  <c r="P203" i="20" s="1"/>
  <c r="J203" i="20"/>
  <c r="S222" i="12"/>
  <c r="P204" i="20" s="1"/>
  <c r="J204" i="20"/>
  <c r="S223" i="12"/>
  <c r="P205" i="20" s="1"/>
  <c r="J205" i="20"/>
  <c r="S224" i="12"/>
  <c r="P206" i="20" s="1"/>
  <c r="J206" i="20"/>
  <c r="S225" i="12"/>
  <c r="P207" i="20" s="1"/>
  <c r="J207" i="20"/>
  <c r="S226" i="12"/>
  <c r="P208" i="20" s="1"/>
  <c r="J208" i="20"/>
  <c r="S227" i="12"/>
  <c r="P209" i="20" s="1"/>
  <c r="J209" i="20"/>
  <c r="S228" i="12"/>
  <c r="P210" i="20" s="1"/>
  <c r="J210" i="20"/>
  <c r="S229" i="12"/>
  <c r="P211" i="20" s="1"/>
  <c r="J211" i="20"/>
  <c r="S230" i="12"/>
  <c r="P212" i="20" s="1"/>
  <c r="J212" i="20"/>
  <c r="S231" i="12"/>
  <c r="P213" i="20" s="1"/>
  <c r="J213" i="20"/>
  <c r="S232" i="12"/>
  <c r="P214" i="20" s="1"/>
  <c r="J214" i="20"/>
  <c r="S233" i="12"/>
  <c r="P215" i="20" s="1"/>
  <c r="J215" i="20"/>
  <c r="S234" i="12"/>
  <c r="P216" i="20" s="1"/>
  <c r="J216" i="20"/>
  <c r="S235" i="12"/>
  <c r="P217" i="20" s="1"/>
  <c r="J217" i="20"/>
  <c r="S236" i="12"/>
  <c r="P218" i="20" s="1"/>
  <c r="J218" i="20"/>
  <c r="S237" i="12"/>
  <c r="P219" i="20" s="1"/>
  <c r="J219" i="20"/>
  <c r="S238" i="12"/>
  <c r="P220" i="20" s="1"/>
  <c r="J220" i="20"/>
  <c r="S239" i="12"/>
  <c r="P221" i="20" s="1"/>
  <c r="J221" i="20"/>
  <c r="S240" i="12"/>
  <c r="P222" i="20" s="1"/>
  <c r="J222" i="20"/>
  <c r="S241" i="12"/>
  <c r="P223" i="20" s="1"/>
  <c r="J223" i="20"/>
  <c r="S242" i="12"/>
  <c r="P224" i="20" s="1"/>
  <c r="J224" i="20"/>
  <c r="S243" i="12"/>
  <c r="P225" i="20" s="1"/>
  <c r="J225" i="20"/>
  <c r="S244" i="12"/>
  <c r="P226" i="20" s="1"/>
  <c r="J226" i="20"/>
  <c r="S245" i="12"/>
  <c r="P227" i="20" s="1"/>
  <c r="J227" i="20"/>
  <c r="S246" i="12"/>
  <c r="P228" i="20" s="1"/>
  <c r="J228" i="20"/>
  <c r="S247" i="12"/>
  <c r="P229" i="20" s="1"/>
  <c r="J229" i="20"/>
  <c r="S248" i="12"/>
  <c r="P230" i="20" s="1"/>
  <c r="J230" i="20"/>
  <c r="S249" i="12"/>
  <c r="P231" i="20" s="1"/>
  <c r="J231" i="20"/>
  <c r="S250" i="12"/>
  <c r="P232" i="20" s="1"/>
  <c r="J232" i="20"/>
  <c r="S251" i="12"/>
  <c r="P233" i="20" s="1"/>
  <c r="J233" i="20"/>
  <c r="S252" i="12"/>
  <c r="P234" i="20" s="1"/>
  <c r="J234" i="20"/>
  <c r="S253" i="12"/>
  <c r="P235" i="20" s="1"/>
  <c r="J235" i="20"/>
  <c r="S254" i="12"/>
  <c r="P236" i="20" s="1"/>
  <c r="J236" i="20"/>
  <c r="S255" i="12"/>
  <c r="P237" i="20" s="1"/>
  <c r="J237" i="20"/>
  <c r="S256" i="12"/>
  <c r="P238" i="20" s="1"/>
  <c r="J238" i="20"/>
  <c r="S257" i="12"/>
  <c r="P239" i="20" s="1"/>
  <c r="J239" i="20"/>
  <c r="S258" i="12"/>
  <c r="P240" i="20" s="1"/>
  <c r="J240" i="20"/>
  <c r="S259" i="12"/>
  <c r="P241" i="20" s="1"/>
  <c r="J241" i="20"/>
  <c r="S260" i="12"/>
  <c r="P242" i="20" s="1"/>
  <c r="J242" i="20"/>
  <c r="S261" i="12"/>
  <c r="P243" i="20" s="1"/>
  <c r="J243" i="20"/>
  <c r="S262" i="12"/>
  <c r="P244" i="20" s="1"/>
  <c r="J244" i="20"/>
  <c r="S263" i="12"/>
  <c r="P245" i="20" s="1"/>
  <c r="J245" i="20"/>
  <c r="S264" i="12"/>
  <c r="P246" i="20" s="1"/>
  <c r="J246" i="20"/>
  <c r="S265" i="12"/>
  <c r="P247" i="20" s="1"/>
  <c r="J247" i="20"/>
  <c r="S266" i="12"/>
  <c r="P248" i="20" s="1"/>
  <c r="J248" i="20"/>
  <c r="S267" i="12"/>
  <c r="P249" i="20" s="1"/>
  <c r="J249" i="20"/>
  <c r="S268" i="12"/>
  <c r="P250" i="20" s="1"/>
  <c r="J250" i="20"/>
  <c r="S269" i="12"/>
  <c r="P251" i="20" s="1"/>
  <c r="J251" i="20"/>
  <c r="S270" i="12"/>
  <c r="P252" i="20" s="1"/>
  <c r="J252" i="20"/>
  <c r="S271" i="12"/>
  <c r="P253" i="20" s="1"/>
  <c r="J253" i="20"/>
  <c r="S272" i="12"/>
  <c r="P254" i="20" s="1"/>
  <c r="J254" i="20"/>
  <c r="S273" i="12"/>
  <c r="P255" i="20" s="1"/>
  <c r="J255" i="20"/>
  <c r="S274" i="12"/>
  <c r="P256" i="20" s="1"/>
  <c r="J256" i="20"/>
  <c r="S275" i="12"/>
  <c r="P257" i="20" s="1"/>
  <c r="J257" i="20"/>
  <c r="S276" i="12"/>
  <c r="P258" i="20" s="1"/>
  <c r="J258" i="20"/>
  <c r="S277" i="12"/>
  <c r="P259" i="20" s="1"/>
  <c r="J259" i="20"/>
  <c r="S278" i="12"/>
  <c r="P260" i="20" s="1"/>
  <c r="J260" i="20"/>
  <c r="S279" i="12"/>
  <c r="P261" i="20" s="1"/>
  <c r="J261" i="20"/>
  <c r="S280" i="12"/>
  <c r="P262" i="20" s="1"/>
  <c r="J262" i="20"/>
  <c r="S281" i="12"/>
  <c r="P263" i="20" s="1"/>
  <c r="J263" i="20"/>
  <c r="S282" i="12"/>
  <c r="P264" i="20" s="1"/>
  <c r="J264" i="20"/>
  <c r="S283" i="12"/>
  <c r="P265" i="20" s="1"/>
  <c r="J265" i="20"/>
  <c r="S284" i="12"/>
  <c r="P266" i="20" s="1"/>
  <c r="J266" i="20"/>
  <c r="S285" i="12"/>
  <c r="P267" i="20" s="1"/>
  <c r="J267" i="20"/>
  <c r="S286" i="12"/>
  <c r="P268" i="20" s="1"/>
  <c r="J268" i="20"/>
  <c r="S287" i="12"/>
  <c r="P269" i="20" s="1"/>
  <c r="J269" i="20"/>
  <c r="S288" i="12"/>
  <c r="P270" i="20" s="1"/>
  <c r="J270" i="20"/>
  <c r="S289" i="12"/>
  <c r="P271" i="20" s="1"/>
  <c r="J271" i="20"/>
  <c r="S290" i="12"/>
  <c r="P272" i="20" s="1"/>
  <c r="J272" i="20"/>
  <c r="S291" i="12"/>
  <c r="P273" i="20" s="1"/>
  <c r="J273" i="20"/>
  <c r="S292" i="12"/>
  <c r="P274" i="20" s="1"/>
  <c r="J274" i="20"/>
  <c r="S293" i="12"/>
  <c r="P275" i="20" s="1"/>
  <c r="J275" i="20"/>
  <c r="S294" i="12"/>
  <c r="P276" i="20" s="1"/>
  <c r="J276" i="20"/>
  <c r="S295" i="12"/>
  <c r="P277" i="20" s="1"/>
  <c r="J277" i="20"/>
  <c r="S296" i="12"/>
  <c r="P278" i="20" s="1"/>
  <c r="J278" i="20"/>
  <c r="S297" i="12"/>
  <c r="P279" i="20" s="1"/>
  <c r="J279" i="20"/>
  <c r="S298" i="12"/>
  <c r="P280" i="20" s="1"/>
  <c r="J280" i="20"/>
  <c r="S299" i="12"/>
  <c r="P281" i="20" s="1"/>
  <c r="J281" i="20"/>
  <c r="S300" i="12"/>
  <c r="P282" i="20" s="1"/>
  <c r="J282" i="20"/>
  <c r="S301" i="12"/>
  <c r="P283" i="20" s="1"/>
  <c r="J283" i="20"/>
  <c r="S302" i="12"/>
  <c r="P284" i="20" s="1"/>
  <c r="J284" i="20"/>
  <c r="S303" i="12"/>
  <c r="P285" i="20" s="1"/>
  <c r="J285" i="20"/>
  <c r="S304" i="12"/>
  <c r="P286" i="20" s="1"/>
  <c r="J286" i="20"/>
  <c r="S305" i="12"/>
  <c r="P287" i="20" s="1"/>
  <c r="J287" i="20"/>
  <c r="S306" i="12"/>
  <c r="P288" i="20" s="1"/>
  <c r="J288" i="20"/>
  <c r="S307" i="12"/>
  <c r="P289" i="20" s="1"/>
  <c r="J289" i="20"/>
  <c r="S308" i="12"/>
  <c r="P290" i="20" s="1"/>
  <c r="J290" i="20"/>
  <c r="S309" i="12"/>
  <c r="P291" i="20" s="1"/>
  <c r="J291" i="20"/>
  <c r="S310" i="12"/>
  <c r="P292" i="20" s="1"/>
  <c r="J292" i="20"/>
  <c r="S311" i="12"/>
  <c r="P293" i="20" s="1"/>
  <c r="J293" i="20"/>
  <c r="S312" i="12"/>
  <c r="P294" i="20" s="1"/>
  <c r="J294" i="20"/>
  <c r="S313" i="12"/>
  <c r="P295" i="20" s="1"/>
  <c r="J295" i="20"/>
  <c r="S314" i="12"/>
  <c r="P296" i="20" s="1"/>
  <c r="J296" i="20"/>
  <c r="S315" i="12"/>
  <c r="P297" i="20" s="1"/>
  <c r="J297" i="20"/>
  <c r="S316" i="12"/>
  <c r="P298" i="20" s="1"/>
  <c r="J298" i="20"/>
  <c r="S317" i="12"/>
  <c r="P299" i="20" s="1"/>
  <c r="J299" i="20"/>
  <c r="S318" i="12"/>
  <c r="P300" i="20" s="1"/>
  <c r="J300" i="20"/>
  <c r="S319" i="12"/>
  <c r="P301" i="20" s="1"/>
  <c r="J301" i="20"/>
  <c r="S320" i="12"/>
  <c r="P302" i="20" s="1"/>
  <c r="J302" i="20"/>
  <c r="S321" i="12"/>
  <c r="P303" i="20" s="1"/>
  <c r="J303" i="20"/>
  <c r="S322" i="12"/>
  <c r="P304" i="20" s="1"/>
  <c r="J304" i="20"/>
  <c r="S323" i="12"/>
  <c r="P305" i="20" s="1"/>
  <c r="J305" i="20"/>
  <c r="S324" i="12"/>
  <c r="P306" i="20" s="1"/>
  <c r="J306" i="20"/>
  <c r="S325" i="12"/>
  <c r="P307" i="20" s="1"/>
  <c r="J307" i="20"/>
  <c r="S326" i="12"/>
  <c r="P308" i="20" s="1"/>
  <c r="J308" i="20"/>
  <c r="S327" i="12"/>
  <c r="P309" i="20" s="1"/>
  <c r="J309" i="20"/>
  <c r="S328" i="12"/>
  <c r="P310" i="20" s="1"/>
  <c r="J310" i="20"/>
  <c r="S329" i="12"/>
  <c r="P311" i="20" s="1"/>
  <c r="J311" i="20"/>
  <c r="S330" i="12"/>
  <c r="P312" i="20" s="1"/>
  <c r="J312" i="20"/>
  <c r="S331" i="12"/>
  <c r="P313" i="20" s="1"/>
  <c r="J313" i="20"/>
  <c r="S332" i="12"/>
  <c r="P314" i="20" s="1"/>
  <c r="J314" i="20"/>
  <c r="S333" i="12"/>
  <c r="P315" i="20" s="1"/>
  <c r="J315" i="20"/>
  <c r="S334" i="12"/>
  <c r="P316" i="20" s="1"/>
  <c r="J316" i="20"/>
  <c r="S335" i="12"/>
  <c r="P317" i="20" s="1"/>
  <c r="J317" i="20"/>
  <c r="S336" i="12"/>
  <c r="P318" i="20" s="1"/>
  <c r="J318" i="20"/>
  <c r="S337" i="12"/>
  <c r="P319" i="20" s="1"/>
  <c r="J319" i="20"/>
  <c r="S338" i="12"/>
  <c r="P320" i="20" s="1"/>
  <c r="J320" i="20"/>
  <c r="S339" i="12"/>
  <c r="P321" i="20" s="1"/>
  <c r="J321" i="20"/>
  <c r="S340" i="12"/>
  <c r="P322" i="20" s="1"/>
  <c r="J322" i="20"/>
  <c r="S341" i="12"/>
  <c r="P323" i="20" s="1"/>
  <c r="J323" i="20"/>
  <c r="S342" i="12"/>
  <c r="P324" i="20" s="1"/>
  <c r="J324" i="20"/>
  <c r="S343" i="12"/>
  <c r="P325" i="20" s="1"/>
  <c r="J325" i="20"/>
  <c r="S344" i="12"/>
  <c r="P326" i="20" s="1"/>
  <c r="J326" i="20"/>
  <c r="S345" i="12"/>
  <c r="P327" i="20" s="1"/>
  <c r="J327" i="20"/>
  <c r="S346" i="12"/>
  <c r="P328" i="20" s="1"/>
  <c r="J328" i="20"/>
  <c r="S347" i="12"/>
  <c r="P329" i="20" s="1"/>
  <c r="J329" i="20"/>
  <c r="S348" i="12"/>
  <c r="P330" i="20" s="1"/>
  <c r="J330" i="20"/>
  <c r="S349" i="12"/>
  <c r="P331" i="20" s="1"/>
  <c r="J331" i="20"/>
  <c r="S350" i="12"/>
  <c r="P332" i="20" s="1"/>
  <c r="J332" i="20"/>
  <c r="S351" i="12"/>
  <c r="P333" i="20" s="1"/>
  <c r="J333" i="20"/>
  <c r="S352" i="12"/>
  <c r="P334" i="20" s="1"/>
  <c r="J334" i="20"/>
  <c r="S353" i="12"/>
  <c r="P335" i="20" s="1"/>
  <c r="J335" i="20"/>
  <c r="S354" i="12"/>
  <c r="P336" i="20" s="1"/>
  <c r="J336" i="20"/>
  <c r="S355" i="12"/>
  <c r="P337" i="20" s="1"/>
  <c r="J337" i="20"/>
  <c r="S356" i="12"/>
  <c r="P338" i="20" s="1"/>
  <c r="J338" i="20"/>
  <c r="S357" i="12"/>
  <c r="P339" i="20" s="1"/>
  <c r="J339" i="20"/>
  <c r="S358" i="12"/>
  <c r="P340" i="20" s="1"/>
  <c r="J340" i="20"/>
  <c r="S359" i="12"/>
  <c r="P341" i="20" s="1"/>
  <c r="J341" i="20"/>
  <c r="S360" i="12"/>
  <c r="P342" i="20" s="1"/>
  <c r="J342" i="20"/>
  <c r="S361" i="12"/>
  <c r="P343" i="20" s="1"/>
  <c r="J343" i="20"/>
  <c r="S362" i="12"/>
  <c r="P344" i="20" s="1"/>
  <c r="J344" i="20"/>
  <c r="S363" i="12"/>
  <c r="P345" i="20" s="1"/>
  <c r="J345" i="20"/>
  <c r="T49" i="21"/>
  <c r="Q30" i="22" s="1"/>
  <c r="X23" i="33"/>
  <c r="S6" i="31" s="1"/>
  <c r="X25" i="33"/>
  <c r="S8" i="31" s="1"/>
  <c r="X27" i="33"/>
  <c r="S10" i="31" s="1"/>
  <c r="X29" i="33"/>
  <c r="S12" i="31" s="1"/>
  <c r="X31" i="33"/>
  <c r="S14" i="31" s="1"/>
  <c r="X33" i="33"/>
  <c r="S16" i="31" s="1"/>
  <c r="L26" i="19"/>
  <c r="H30" i="19"/>
  <c r="L34" i="19"/>
  <c r="H38" i="19"/>
  <c r="L42" i="19"/>
  <c r="H46" i="19"/>
  <c r="L50" i="19"/>
  <c r="H54" i="19"/>
  <c r="L58" i="19"/>
  <c r="H62" i="19"/>
  <c r="L66" i="19"/>
  <c r="T53" i="21"/>
  <c r="Q34" i="22" s="1"/>
  <c r="H28" i="19"/>
  <c r="L32" i="19"/>
  <c r="H36" i="19"/>
  <c r="L40" i="19"/>
  <c r="H44" i="19"/>
  <c r="L48" i="19"/>
  <c r="H52" i="19"/>
  <c r="L56" i="19"/>
  <c r="H60" i="19"/>
  <c r="L64" i="19"/>
  <c r="X22" i="33"/>
  <c r="S5" i="31" s="1"/>
  <c r="X24" i="33"/>
  <c r="S7" i="31" s="1"/>
  <c r="X26" i="33"/>
  <c r="S9" i="31" s="1"/>
  <c r="X28" i="33"/>
  <c r="S11" i="31" s="1"/>
  <c r="X30" i="33"/>
  <c r="S13" i="31" s="1"/>
  <c r="X32" i="33"/>
  <c r="S15" i="31" s="1"/>
  <c r="T33" i="21"/>
  <c r="Q14" i="22" s="1"/>
  <c r="T65" i="21"/>
  <c r="Q46" i="22" s="1"/>
  <c r="T37" i="21"/>
  <c r="Q18" i="22" s="1"/>
  <c r="T69" i="21"/>
  <c r="Q50" i="22" s="1"/>
  <c r="T25" i="21"/>
  <c r="Q6" i="22" s="1"/>
  <c r="T41" i="21"/>
  <c r="Q22" i="22" s="1"/>
  <c r="T57" i="21"/>
  <c r="Q38" i="22" s="1"/>
  <c r="T73" i="21"/>
  <c r="Q54" i="22" s="1"/>
  <c r="T29" i="21"/>
  <c r="Q10" i="22" s="1"/>
  <c r="T45" i="21"/>
  <c r="Q26" i="22" s="1"/>
  <c r="T61" i="21"/>
  <c r="Q42" i="22" s="1"/>
  <c r="T361" i="21"/>
  <c r="Q342" i="22" s="1"/>
  <c r="T27" i="21"/>
  <c r="Q8" i="22" s="1"/>
  <c r="T35" i="21"/>
  <c r="Q16" i="22" s="1"/>
  <c r="T43" i="21"/>
  <c r="Q24" i="22" s="1"/>
  <c r="T51" i="21"/>
  <c r="Q32" i="22" s="1"/>
  <c r="T59" i="21"/>
  <c r="Q40" i="22" s="1"/>
  <c r="T67" i="21"/>
  <c r="Q48" i="22" s="1"/>
  <c r="T359" i="21"/>
  <c r="Q340" i="22" s="1"/>
  <c r="T364" i="21"/>
  <c r="Q345" i="22" s="1"/>
  <c r="T23" i="21"/>
  <c r="Q4" i="22" s="1"/>
  <c r="T31" i="21"/>
  <c r="Q12" i="22" s="1"/>
  <c r="T39" i="21"/>
  <c r="Q20" i="22" s="1"/>
  <c r="T47" i="21"/>
  <c r="Q28" i="22" s="1"/>
  <c r="T55" i="21"/>
  <c r="Q36" i="22" s="1"/>
  <c r="T63" i="21"/>
  <c r="Q44" i="22" s="1"/>
  <c r="T71" i="21"/>
  <c r="Q52" i="22" s="1"/>
  <c r="T363" i="21"/>
  <c r="Q344" i="22" s="1"/>
  <c r="P56" i="22"/>
  <c r="T75" i="21"/>
  <c r="Q56" i="22" s="1"/>
  <c r="P60" i="22"/>
  <c r="T79" i="21"/>
  <c r="Q60" i="22" s="1"/>
  <c r="P64" i="22"/>
  <c r="T83" i="21"/>
  <c r="Q64" i="22" s="1"/>
  <c r="P68" i="22"/>
  <c r="T87" i="21"/>
  <c r="Q68" i="22" s="1"/>
  <c r="P72" i="22"/>
  <c r="T91" i="21"/>
  <c r="Q72" i="22" s="1"/>
  <c r="P76" i="22"/>
  <c r="T95" i="21"/>
  <c r="Q76" i="22" s="1"/>
  <c r="P80" i="22"/>
  <c r="T99" i="21"/>
  <c r="Q80" i="22" s="1"/>
  <c r="P84" i="22"/>
  <c r="T103" i="21"/>
  <c r="Q84" i="22" s="1"/>
  <c r="P88" i="22"/>
  <c r="T107" i="21"/>
  <c r="Q88" i="22" s="1"/>
  <c r="P92" i="22"/>
  <c r="T111" i="21"/>
  <c r="Q92" i="22" s="1"/>
  <c r="P96" i="22"/>
  <c r="T115" i="21"/>
  <c r="Q96" i="22" s="1"/>
  <c r="P100" i="22"/>
  <c r="T119" i="21"/>
  <c r="Q100" i="22" s="1"/>
  <c r="P104" i="22"/>
  <c r="T123" i="21"/>
  <c r="Q104" i="22" s="1"/>
  <c r="P108" i="22"/>
  <c r="T127" i="21"/>
  <c r="Q108" i="22" s="1"/>
  <c r="P112" i="22"/>
  <c r="T131" i="21"/>
  <c r="Q112" i="22" s="1"/>
  <c r="P116" i="22"/>
  <c r="T135" i="21"/>
  <c r="Q116" i="22" s="1"/>
  <c r="P120" i="22"/>
  <c r="T139" i="21"/>
  <c r="Q120" i="22" s="1"/>
  <c r="P124" i="22"/>
  <c r="T143" i="21"/>
  <c r="Q124" i="22" s="1"/>
  <c r="P128" i="22"/>
  <c r="T147" i="21"/>
  <c r="Q128" i="22" s="1"/>
  <c r="P132" i="22"/>
  <c r="T151" i="21"/>
  <c r="Q132" i="22" s="1"/>
  <c r="P136" i="22"/>
  <c r="T155" i="21"/>
  <c r="Q136" i="22" s="1"/>
  <c r="P140" i="22"/>
  <c r="T159" i="21"/>
  <c r="Q140" i="22" s="1"/>
  <c r="P144" i="22"/>
  <c r="T163" i="21"/>
  <c r="Q144" i="22" s="1"/>
  <c r="P148" i="22"/>
  <c r="T167" i="21"/>
  <c r="Q148" i="22" s="1"/>
  <c r="P152" i="22"/>
  <c r="T171" i="21"/>
  <c r="Q152" i="22" s="1"/>
  <c r="P156" i="22"/>
  <c r="T175" i="21"/>
  <c r="Q156" i="22" s="1"/>
  <c r="P160" i="22"/>
  <c r="T179" i="21"/>
  <c r="Q160" i="22" s="1"/>
  <c r="P164" i="22"/>
  <c r="T183" i="21"/>
  <c r="Q164" i="22" s="1"/>
  <c r="P168" i="22"/>
  <c r="T187" i="21"/>
  <c r="Q168" i="22" s="1"/>
  <c r="P172" i="22"/>
  <c r="T191" i="21"/>
  <c r="Q172" i="22" s="1"/>
  <c r="P176" i="22"/>
  <c r="T195" i="21"/>
  <c r="Q176" i="22" s="1"/>
  <c r="P180" i="22"/>
  <c r="T199" i="21"/>
  <c r="Q180" i="22" s="1"/>
  <c r="P184" i="22"/>
  <c r="T203" i="21"/>
  <c r="Q184" i="22" s="1"/>
  <c r="P188" i="22"/>
  <c r="T207" i="21"/>
  <c r="Q188" i="22" s="1"/>
  <c r="P192" i="22"/>
  <c r="T211" i="21"/>
  <c r="Q192" i="22" s="1"/>
  <c r="P196" i="22"/>
  <c r="T215" i="21"/>
  <c r="Q196" i="22" s="1"/>
  <c r="P200" i="22"/>
  <c r="T219" i="21"/>
  <c r="Q200" i="22" s="1"/>
  <c r="P204" i="22"/>
  <c r="T223" i="21"/>
  <c r="Q204" i="22" s="1"/>
  <c r="P208" i="22"/>
  <c r="T227" i="21"/>
  <c r="Q208" i="22" s="1"/>
  <c r="P212" i="22"/>
  <c r="T231" i="21"/>
  <c r="Q212" i="22" s="1"/>
  <c r="P216" i="22"/>
  <c r="T235" i="21"/>
  <c r="Q216" i="22" s="1"/>
  <c r="P220" i="22"/>
  <c r="T239" i="21"/>
  <c r="Q220" i="22" s="1"/>
  <c r="P224" i="22"/>
  <c r="T243" i="21"/>
  <c r="Q224" i="22" s="1"/>
  <c r="P228" i="22"/>
  <c r="T247" i="21"/>
  <c r="Q228" i="22" s="1"/>
  <c r="P232" i="22"/>
  <c r="T251" i="21"/>
  <c r="Q232" i="22" s="1"/>
  <c r="P236" i="22"/>
  <c r="T255" i="21"/>
  <c r="Q236" i="22" s="1"/>
  <c r="P240" i="22"/>
  <c r="T259" i="21"/>
  <c r="Q240" i="22" s="1"/>
  <c r="P244" i="22"/>
  <c r="T263" i="21"/>
  <c r="Q244" i="22" s="1"/>
  <c r="P248" i="22"/>
  <c r="T267" i="21"/>
  <c r="Q248" i="22" s="1"/>
  <c r="P252" i="22"/>
  <c r="T271" i="21"/>
  <c r="Q252" i="22" s="1"/>
  <c r="P256" i="22"/>
  <c r="T275" i="21"/>
  <c r="Q256" i="22" s="1"/>
  <c r="P260" i="22"/>
  <c r="T279" i="21"/>
  <c r="Q260" i="22" s="1"/>
  <c r="P264" i="22"/>
  <c r="T283" i="21"/>
  <c r="Q264" i="22" s="1"/>
  <c r="P268" i="22"/>
  <c r="T287" i="21"/>
  <c r="Q268" i="22" s="1"/>
  <c r="P272" i="22"/>
  <c r="T291" i="21"/>
  <c r="Q272" i="22" s="1"/>
  <c r="P276" i="22"/>
  <c r="T295" i="21"/>
  <c r="Q276" i="22" s="1"/>
  <c r="P280" i="22"/>
  <c r="T299" i="21"/>
  <c r="Q280" i="22" s="1"/>
  <c r="P284" i="22"/>
  <c r="T303" i="21"/>
  <c r="Q284" i="22" s="1"/>
  <c r="P288" i="22"/>
  <c r="T307" i="21"/>
  <c r="Q288" i="22" s="1"/>
  <c r="P292" i="22"/>
  <c r="T311" i="21"/>
  <c r="Q292" i="22" s="1"/>
  <c r="P296" i="22"/>
  <c r="T315" i="21"/>
  <c r="Q296" i="22" s="1"/>
  <c r="P57" i="22"/>
  <c r="T76" i="21"/>
  <c r="Q57" i="22" s="1"/>
  <c r="P61" i="22"/>
  <c r="T80" i="21"/>
  <c r="Q61" i="22" s="1"/>
  <c r="P65" i="22"/>
  <c r="T84" i="21"/>
  <c r="Q65" i="22" s="1"/>
  <c r="P69" i="22"/>
  <c r="T88" i="21"/>
  <c r="Q69" i="22" s="1"/>
  <c r="P73" i="22"/>
  <c r="T92" i="21"/>
  <c r="Q73" i="22" s="1"/>
  <c r="P77" i="22"/>
  <c r="T96" i="21"/>
  <c r="Q77" i="22" s="1"/>
  <c r="P81" i="22"/>
  <c r="T100" i="21"/>
  <c r="Q81" i="22" s="1"/>
  <c r="P85" i="22"/>
  <c r="T104" i="21"/>
  <c r="Q85" i="22" s="1"/>
  <c r="P89" i="22"/>
  <c r="T108" i="21"/>
  <c r="Q89" i="22" s="1"/>
  <c r="P93" i="22"/>
  <c r="T112" i="21"/>
  <c r="Q93" i="22" s="1"/>
  <c r="P97" i="22"/>
  <c r="T116" i="21"/>
  <c r="Q97" i="22" s="1"/>
  <c r="P101" i="22"/>
  <c r="T120" i="21"/>
  <c r="Q101" i="22" s="1"/>
  <c r="P105" i="22"/>
  <c r="T124" i="21"/>
  <c r="Q105" i="22" s="1"/>
  <c r="P109" i="22"/>
  <c r="T128" i="21"/>
  <c r="Q109" i="22" s="1"/>
  <c r="P113" i="22"/>
  <c r="T132" i="21"/>
  <c r="Q113" i="22" s="1"/>
  <c r="P117" i="22"/>
  <c r="T136" i="21"/>
  <c r="Q117" i="22" s="1"/>
  <c r="P121" i="22"/>
  <c r="T140" i="21"/>
  <c r="Q121" i="22" s="1"/>
  <c r="P125" i="22"/>
  <c r="T144" i="21"/>
  <c r="Q125" i="22" s="1"/>
  <c r="P129" i="22"/>
  <c r="T148" i="21"/>
  <c r="Q129" i="22" s="1"/>
  <c r="P133" i="22"/>
  <c r="T152" i="21"/>
  <c r="Q133" i="22" s="1"/>
  <c r="P137" i="22"/>
  <c r="T156" i="21"/>
  <c r="Q137" i="22" s="1"/>
  <c r="P141" i="22"/>
  <c r="T160" i="21"/>
  <c r="Q141" i="22" s="1"/>
  <c r="P145" i="22"/>
  <c r="T164" i="21"/>
  <c r="Q145" i="22" s="1"/>
  <c r="P149" i="22"/>
  <c r="T168" i="21"/>
  <c r="Q149" i="22" s="1"/>
  <c r="P153" i="22"/>
  <c r="T172" i="21"/>
  <c r="Q153" i="22" s="1"/>
  <c r="P157" i="22"/>
  <c r="T176" i="21"/>
  <c r="Q157" i="22" s="1"/>
  <c r="P161" i="22"/>
  <c r="T180" i="21"/>
  <c r="Q161" i="22" s="1"/>
  <c r="P165" i="22"/>
  <c r="T184" i="21"/>
  <c r="Q165" i="22" s="1"/>
  <c r="P169" i="22"/>
  <c r="T188" i="21"/>
  <c r="Q169" i="22" s="1"/>
  <c r="P173" i="22"/>
  <c r="T192" i="21"/>
  <c r="Q173" i="22" s="1"/>
  <c r="P177" i="22"/>
  <c r="T196" i="21"/>
  <c r="Q177" i="22" s="1"/>
  <c r="P181" i="22"/>
  <c r="T200" i="21"/>
  <c r="Q181" i="22" s="1"/>
  <c r="P185" i="22"/>
  <c r="T204" i="21"/>
  <c r="Q185" i="22" s="1"/>
  <c r="P189" i="22"/>
  <c r="T208" i="21"/>
  <c r="Q189" i="22" s="1"/>
  <c r="P193" i="22"/>
  <c r="T212" i="21"/>
  <c r="Q193" i="22" s="1"/>
  <c r="P197" i="22"/>
  <c r="T216" i="21"/>
  <c r="Q197" i="22" s="1"/>
  <c r="P201" i="22"/>
  <c r="T220" i="21"/>
  <c r="Q201" i="22" s="1"/>
  <c r="P205" i="22"/>
  <c r="T224" i="21"/>
  <c r="Q205" i="22" s="1"/>
  <c r="P209" i="22"/>
  <c r="T228" i="21"/>
  <c r="Q209" i="22" s="1"/>
  <c r="P213" i="22"/>
  <c r="T232" i="21"/>
  <c r="Q213" i="22" s="1"/>
  <c r="P217" i="22"/>
  <c r="T236" i="21"/>
  <c r="Q217" i="22" s="1"/>
  <c r="P221" i="22"/>
  <c r="T240" i="21"/>
  <c r="Q221" i="22" s="1"/>
  <c r="P225" i="22"/>
  <c r="T244" i="21"/>
  <c r="Q225" i="22" s="1"/>
  <c r="P229" i="22"/>
  <c r="T248" i="21"/>
  <c r="Q229" i="22" s="1"/>
  <c r="P233" i="22"/>
  <c r="T252" i="21"/>
  <c r="Q233" i="22" s="1"/>
  <c r="P237" i="22"/>
  <c r="T256" i="21"/>
  <c r="Q237" i="22" s="1"/>
  <c r="P241" i="22"/>
  <c r="T260" i="21"/>
  <c r="Q241" i="22" s="1"/>
  <c r="P245" i="22"/>
  <c r="T264" i="21"/>
  <c r="Q245" i="22" s="1"/>
  <c r="P249" i="22"/>
  <c r="T268" i="21"/>
  <c r="Q249" i="22" s="1"/>
  <c r="P253" i="22"/>
  <c r="T272" i="21"/>
  <c r="Q253" i="22" s="1"/>
  <c r="P257" i="22"/>
  <c r="T276" i="21"/>
  <c r="Q257" i="22" s="1"/>
  <c r="P261" i="22"/>
  <c r="T280" i="21"/>
  <c r="Q261" i="22" s="1"/>
  <c r="P265" i="22"/>
  <c r="T284" i="21"/>
  <c r="Q265" i="22" s="1"/>
  <c r="P269" i="22"/>
  <c r="T288" i="21"/>
  <c r="Q269" i="22" s="1"/>
  <c r="P273" i="22"/>
  <c r="T292" i="21"/>
  <c r="Q273" i="22" s="1"/>
  <c r="P277" i="22"/>
  <c r="T296" i="21"/>
  <c r="Q277" i="22" s="1"/>
  <c r="P281" i="22"/>
  <c r="T300" i="21"/>
  <c r="Q281" i="22" s="1"/>
  <c r="P285" i="22"/>
  <c r="T304" i="21"/>
  <c r="Q285" i="22" s="1"/>
  <c r="P289" i="22"/>
  <c r="T308" i="21"/>
  <c r="Q289" i="22" s="1"/>
  <c r="P293" i="22"/>
  <c r="T312" i="21"/>
  <c r="Q293" i="22" s="1"/>
  <c r="P297" i="22"/>
  <c r="T316" i="21"/>
  <c r="Q297" i="22" s="1"/>
  <c r="P58" i="22"/>
  <c r="T77" i="21"/>
  <c r="Q58" i="22" s="1"/>
  <c r="P62" i="22"/>
  <c r="T81" i="21"/>
  <c r="Q62" i="22" s="1"/>
  <c r="P66" i="22"/>
  <c r="T85" i="21"/>
  <c r="Q66" i="22" s="1"/>
  <c r="P70" i="22"/>
  <c r="T89" i="21"/>
  <c r="Q70" i="22" s="1"/>
  <c r="P74" i="22"/>
  <c r="T93" i="21"/>
  <c r="Q74" i="22" s="1"/>
  <c r="P78" i="22"/>
  <c r="T97" i="21"/>
  <c r="Q78" i="22" s="1"/>
  <c r="P82" i="22"/>
  <c r="T101" i="21"/>
  <c r="Q82" i="22" s="1"/>
  <c r="P86" i="22"/>
  <c r="T105" i="21"/>
  <c r="Q86" i="22" s="1"/>
  <c r="P90" i="22"/>
  <c r="T109" i="21"/>
  <c r="Q90" i="22" s="1"/>
  <c r="P94" i="22"/>
  <c r="T113" i="21"/>
  <c r="Q94" i="22" s="1"/>
  <c r="P98" i="22"/>
  <c r="T117" i="21"/>
  <c r="Q98" i="22" s="1"/>
  <c r="P102" i="22"/>
  <c r="T121" i="21"/>
  <c r="Q102" i="22" s="1"/>
  <c r="P106" i="22"/>
  <c r="T125" i="21"/>
  <c r="Q106" i="22" s="1"/>
  <c r="P110" i="22"/>
  <c r="T129" i="21"/>
  <c r="Q110" i="22" s="1"/>
  <c r="P114" i="22"/>
  <c r="T133" i="21"/>
  <c r="Q114" i="22" s="1"/>
  <c r="P118" i="22"/>
  <c r="T137" i="21"/>
  <c r="Q118" i="22" s="1"/>
  <c r="P122" i="22"/>
  <c r="T141" i="21"/>
  <c r="Q122" i="22" s="1"/>
  <c r="P126" i="22"/>
  <c r="T145" i="21"/>
  <c r="Q126" i="22" s="1"/>
  <c r="P130" i="22"/>
  <c r="T149" i="21"/>
  <c r="Q130" i="22" s="1"/>
  <c r="P134" i="22"/>
  <c r="T153" i="21"/>
  <c r="Q134" i="22" s="1"/>
  <c r="P138" i="22"/>
  <c r="T157" i="21"/>
  <c r="Q138" i="22" s="1"/>
  <c r="P142" i="22"/>
  <c r="T161" i="21"/>
  <c r="Q142" i="22" s="1"/>
  <c r="P146" i="22"/>
  <c r="T165" i="21"/>
  <c r="Q146" i="22" s="1"/>
  <c r="P150" i="22"/>
  <c r="T169" i="21"/>
  <c r="Q150" i="22" s="1"/>
  <c r="P154" i="22"/>
  <c r="T173" i="21"/>
  <c r="Q154" i="22" s="1"/>
  <c r="P158" i="22"/>
  <c r="T177" i="21"/>
  <c r="Q158" i="22" s="1"/>
  <c r="P162" i="22"/>
  <c r="T181" i="21"/>
  <c r="Q162" i="22" s="1"/>
  <c r="P166" i="22"/>
  <c r="T185" i="21"/>
  <c r="Q166" i="22" s="1"/>
  <c r="P170" i="22"/>
  <c r="T189" i="21"/>
  <c r="Q170" i="22" s="1"/>
  <c r="P174" i="22"/>
  <c r="T193" i="21"/>
  <c r="Q174" i="22" s="1"/>
  <c r="P178" i="22"/>
  <c r="T197" i="21"/>
  <c r="Q178" i="22" s="1"/>
  <c r="P182" i="22"/>
  <c r="T201" i="21"/>
  <c r="Q182" i="22" s="1"/>
  <c r="P186" i="22"/>
  <c r="T205" i="21"/>
  <c r="Q186" i="22" s="1"/>
  <c r="P190" i="22"/>
  <c r="T209" i="21"/>
  <c r="Q190" i="22" s="1"/>
  <c r="P194" i="22"/>
  <c r="T213" i="21"/>
  <c r="Q194" i="22" s="1"/>
  <c r="P198" i="22"/>
  <c r="T217" i="21"/>
  <c r="Q198" i="22" s="1"/>
  <c r="P202" i="22"/>
  <c r="T221" i="21"/>
  <c r="Q202" i="22" s="1"/>
  <c r="P206" i="22"/>
  <c r="T225" i="21"/>
  <c r="Q206" i="22" s="1"/>
  <c r="P210" i="22"/>
  <c r="T229" i="21"/>
  <c r="Q210" i="22" s="1"/>
  <c r="P214" i="22"/>
  <c r="T233" i="21"/>
  <c r="Q214" i="22" s="1"/>
  <c r="P218" i="22"/>
  <c r="T237" i="21"/>
  <c r="Q218" i="22" s="1"/>
  <c r="P222" i="22"/>
  <c r="T241" i="21"/>
  <c r="Q222" i="22" s="1"/>
  <c r="P226" i="22"/>
  <c r="T245" i="21"/>
  <c r="Q226" i="22" s="1"/>
  <c r="P230" i="22"/>
  <c r="T249" i="21"/>
  <c r="Q230" i="22" s="1"/>
  <c r="P234" i="22"/>
  <c r="T253" i="21"/>
  <c r="Q234" i="22" s="1"/>
  <c r="P238" i="22"/>
  <c r="T257" i="21"/>
  <c r="Q238" i="22" s="1"/>
  <c r="P242" i="22"/>
  <c r="T261" i="21"/>
  <c r="Q242" i="22" s="1"/>
  <c r="P246" i="22"/>
  <c r="T265" i="21"/>
  <c r="Q246" i="22" s="1"/>
  <c r="P250" i="22"/>
  <c r="T269" i="21"/>
  <c r="Q250" i="22" s="1"/>
  <c r="P254" i="22"/>
  <c r="T273" i="21"/>
  <c r="Q254" i="22" s="1"/>
  <c r="P258" i="22"/>
  <c r="T277" i="21"/>
  <c r="Q258" i="22" s="1"/>
  <c r="P262" i="22"/>
  <c r="T281" i="21"/>
  <c r="Q262" i="22" s="1"/>
  <c r="P266" i="22"/>
  <c r="T285" i="21"/>
  <c r="Q266" i="22" s="1"/>
  <c r="P270" i="22"/>
  <c r="T289" i="21"/>
  <c r="Q270" i="22" s="1"/>
  <c r="P274" i="22"/>
  <c r="T293" i="21"/>
  <c r="Q274" i="22" s="1"/>
  <c r="P278" i="22"/>
  <c r="T297" i="21"/>
  <c r="Q278" i="22" s="1"/>
  <c r="P282" i="22"/>
  <c r="T301" i="21"/>
  <c r="Q282" i="22" s="1"/>
  <c r="P286" i="22"/>
  <c r="T305" i="21"/>
  <c r="Q286" i="22" s="1"/>
  <c r="P290" i="22"/>
  <c r="T309" i="21"/>
  <c r="Q290" i="22" s="1"/>
  <c r="P294" i="22"/>
  <c r="T313" i="21"/>
  <c r="Q294" i="22" s="1"/>
  <c r="T22" i="21"/>
  <c r="Q3" i="22" s="1"/>
  <c r="T24" i="21"/>
  <c r="Q5" i="22" s="1"/>
  <c r="T26" i="21"/>
  <c r="Q7" i="22" s="1"/>
  <c r="T28" i="21"/>
  <c r="Q9" i="22" s="1"/>
  <c r="T30" i="21"/>
  <c r="Q11" i="22" s="1"/>
  <c r="T32" i="21"/>
  <c r="Q13" i="22" s="1"/>
  <c r="T34" i="21"/>
  <c r="Q15" i="22" s="1"/>
  <c r="T36" i="21"/>
  <c r="Q17" i="22" s="1"/>
  <c r="T38" i="21"/>
  <c r="Q19" i="22" s="1"/>
  <c r="T40" i="21"/>
  <c r="Q21" i="22" s="1"/>
  <c r="T42" i="21"/>
  <c r="Q23" i="22" s="1"/>
  <c r="T44" i="21"/>
  <c r="Q25" i="22" s="1"/>
  <c r="T46" i="21"/>
  <c r="Q27" i="22" s="1"/>
  <c r="T48" i="21"/>
  <c r="Q29" i="22" s="1"/>
  <c r="T50" i="21"/>
  <c r="Q31" i="22" s="1"/>
  <c r="T52" i="21"/>
  <c r="Q33" i="22" s="1"/>
  <c r="T54" i="21"/>
  <c r="Q35" i="22" s="1"/>
  <c r="T56" i="21"/>
  <c r="Q37" i="22" s="1"/>
  <c r="T58" i="21"/>
  <c r="Q39" i="22" s="1"/>
  <c r="T60" i="21"/>
  <c r="Q41" i="22" s="1"/>
  <c r="T62" i="21"/>
  <c r="Q43" i="22" s="1"/>
  <c r="T64" i="21"/>
  <c r="Q45" i="22" s="1"/>
  <c r="T66" i="21"/>
  <c r="Q47" i="22" s="1"/>
  <c r="T68" i="21"/>
  <c r="Q49" i="22" s="1"/>
  <c r="T70" i="21"/>
  <c r="Q51" i="22" s="1"/>
  <c r="T72" i="21"/>
  <c r="Q53" i="22" s="1"/>
  <c r="T74" i="21"/>
  <c r="Q55" i="22" s="1"/>
  <c r="P59" i="22"/>
  <c r="T78" i="21"/>
  <c r="Q59" i="22" s="1"/>
  <c r="P63" i="22"/>
  <c r="T82" i="21"/>
  <c r="Q63" i="22" s="1"/>
  <c r="P67" i="22"/>
  <c r="T86" i="21"/>
  <c r="Q67" i="22" s="1"/>
  <c r="P71" i="22"/>
  <c r="T90" i="21"/>
  <c r="Q71" i="22" s="1"/>
  <c r="P75" i="22"/>
  <c r="T94" i="21"/>
  <c r="Q75" i="22" s="1"/>
  <c r="P79" i="22"/>
  <c r="T98" i="21"/>
  <c r="Q79" i="22" s="1"/>
  <c r="P83" i="22"/>
  <c r="T102" i="21"/>
  <c r="Q83" i="22" s="1"/>
  <c r="P87" i="22"/>
  <c r="T106" i="21"/>
  <c r="Q87" i="22" s="1"/>
  <c r="P91" i="22"/>
  <c r="T110" i="21"/>
  <c r="Q91" i="22" s="1"/>
  <c r="P95" i="22"/>
  <c r="T114" i="21"/>
  <c r="Q95" i="22" s="1"/>
  <c r="P99" i="22"/>
  <c r="T118" i="21"/>
  <c r="Q99" i="22" s="1"/>
  <c r="P103" i="22"/>
  <c r="T122" i="21"/>
  <c r="Q103" i="22" s="1"/>
  <c r="P107" i="22"/>
  <c r="T126" i="21"/>
  <c r="Q107" i="22" s="1"/>
  <c r="P111" i="22"/>
  <c r="T130" i="21"/>
  <c r="Q111" i="22" s="1"/>
  <c r="P115" i="22"/>
  <c r="T134" i="21"/>
  <c r="Q115" i="22" s="1"/>
  <c r="P119" i="22"/>
  <c r="T138" i="21"/>
  <c r="Q119" i="22" s="1"/>
  <c r="P123" i="22"/>
  <c r="T142" i="21"/>
  <c r="Q123" i="22" s="1"/>
  <c r="P127" i="22"/>
  <c r="T146" i="21"/>
  <c r="Q127" i="22" s="1"/>
  <c r="P131" i="22"/>
  <c r="T150" i="21"/>
  <c r="Q131" i="22" s="1"/>
  <c r="P135" i="22"/>
  <c r="T154" i="21"/>
  <c r="Q135" i="22" s="1"/>
  <c r="P139" i="22"/>
  <c r="T158" i="21"/>
  <c r="Q139" i="22" s="1"/>
  <c r="P143" i="22"/>
  <c r="T162" i="21"/>
  <c r="Q143" i="22" s="1"/>
  <c r="P147" i="22"/>
  <c r="T166" i="21"/>
  <c r="Q147" i="22" s="1"/>
  <c r="P151" i="22"/>
  <c r="T170" i="21"/>
  <c r="Q151" i="22" s="1"/>
  <c r="P155" i="22"/>
  <c r="T174" i="21"/>
  <c r="Q155" i="22" s="1"/>
  <c r="P159" i="22"/>
  <c r="T178" i="21"/>
  <c r="Q159" i="22" s="1"/>
  <c r="P163" i="22"/>
  <c r="T182" i="21"/>
  <c r="Q163" i="22" s="1"/>
  <c r="P167" i="22"/>
  <c r="T186" i="21"/>
  <c r="Q167" i="22" s="1"/>
  <c r="P171" i="22"/>
  <c r="T190" i="21"/>
  <c r="Q171" i="22" s="1"/>
  <c r="P175" i="22"/>
  <c r="T194" i="21"/>
  <c r="Q175" i="22" s="1"/>
  <c r="P179" i="22"/>
  <c r="T198" i="21"/>
  <c r="Q179" i="22" s="1"/>
  <c r="P183" i="22"/>
  <c r="T202" i="21"/>
  <c r="Q183" i="22" s="1"/>
  <c r="P187" i="22"/>
  <c r="T206" i="21"/>
  <c r="Q187" i="22" s="1"/>
  <c r="P191" i="22"/>
  <c r="T210" i="21"/>
  <c r="Q191" i="22" s="1"/>
  <c r="P195" i="22"/>
  <c r="T214" i="21"/>
  <c r="Q195" i="22" s="1"/>
  <c r="P199" i="22"/>
  <c r="T218" i="21"/>
  <c r="Q199" i="22" s="1"/>
  <c r="P203" i="22"/>
  <c r="T222" i="21"/>
  <c r="Q203" i="22" s="1"/>
  <c r="P207" i="22"/>
  <c r="T226" i="21"/>
  <c r="Q207" i="22" s="1"/>
  <c r="P211" i="22"/>
  <c r="T230" i="21"/>
  <c r="Q211" i="22" s="1"/>
  <c r="P215" i="22"/>
  <c r="T234" i="21"/>
  <c r="Q215" i="22" s="1"/>
  <c r="P219" i="22"/>
  <c r="T238" i="21"/>
  <c r="Q219" i="22" s="1"/>
  <c r="P223" i="22"/>
  <c r="T242" i="21"/>
  <c r="Q223" i="22" s="1"/>
  <c r="P227" i="22"/>
  <c r="T246" i="21"/>
  <c r="Q227" i="22" s="1"/>
  <c r="P231" i="22"/>
  <c r="T250" i="21"/>
  <c r="Q231" i="22" s="1"/>
  <c r="P235" i="22"/>
  <c r="T254" i="21"/>
  <c r="Q235" i="22" s="1"/>
  <c r="P239" i="22"/>
  <c r="T258" i="21"/>
  <c r="Q239" i="22" s="1"/>
  <c r="P243" i="22"/>
  <c r="T262" i="21"/>
  <c r="Q243" i="22" s="1"/>
  <c r="P247" i="22"/>
  <c r="T266" i="21"/>
  <c r="Q247" i="22" s="1"/>
  <c r="P251" i="22"/>
  <c r="T270" i="21"/>
  <c r="Q251" i="22" s="1"/>
  <c r="P255" i="22"/>
  <c r="T274" i="21"/>
  <c r="Q255" i="22" s="1"/>
  <c r="P259" i="22"/>
  <c r="T278" i="21"/>
  <c r="Q259" i="22" s="1"/>
  <c r="P263" i="22"/>
  <c r="T282" i="21"/>
  <c r="Q263" i="22" s="1"/>
  <c r="P267" i="22"/>
  <c r="T286" i="21"/>
  <c r="Q267" i="22" s="1"/>
  <c r="P271" i="22"/>
  <c r="T290" i="21"/>
  <c r="Q271" i="22" s="1"/>
  <c r="P275" i="22"/>
  <c r="T294" i="21"/>
  <c r="Q275" i="22" s="1"/>
  <c r="P279" i="22"/>
  <c r="T298" i="21"/>
  <c r="Q279" i="22" s="1"/>
  <c r="P283" i="22"/>
  <c r="T302" i="21"/>
  <c r="Q283" i="22" s="1"/>
  <c r="P287" i="22"/>
  <c r="T306" i="21"/>
  <c r="Q287" i="22" s="1"/>
  <c r="P291" i="22"/>
  <c r="T310" i="21"/>
  <c r="Q291" i="22" s="1"/>
  <c r="P295" i="22"/>
  <c r="T314" i="21"/>
  <c r="Q295" i="22" s="1"/>
  <c r="T317" i="21"/>
  <c r="Q298" i="22" s="1"/>
  <c r="T319" i="21"/>
  <c r="Q300" i="22" s="1"/>
  <c r="T321" i="21"/>
  <c r="Q302" i="22" s="1"/>
  <c r="T323" i="21"/>
  <c r="Q304" i="22" s="1"/>
  <c r="T325" i="21"/>
  <c r="Q306" i="22" s="1"/>
  <c r="T327" i="21"/>
  <c r="Q308" i="22" s="1"/>
  <c r="T329" i="21"/>
  <c r="Q310" i="22" s="1"/>
  <c r="T331" i="21"/>
  <c r="Q312" i="22" s="1"/>
  <c r="T333" i="21"/>
  <c r="Q314" i="22" s="1"/>
  <c r="T335" i="21"/>
  <c r="Q316" i="22" s="1"/>
  <c r="T337" i="21"/>
  <c r="Q318" i="22" s="1"/>
  <c r="T339" i="21"/>
  <c r="Q320" i="22" s="1"/>
  <c r="T341" i="21"/>
  <c r="Q322" i="22" s="1"/>
  <c r="T343" i="21"/>
  <c r="Q324" i="22" s="1"/>
  <c r="T345" i="21"/>
  <c r="Q326" i="22" s="1"/>
  <c r="T347" i="21"/>
  <c r="Q328" i="22" s="1"/>
  <c r="T349" i="21"/>
  <c r="Q330" i="22" s="1"/>
  <c r="T351" i="21"/>
  <c r="Q332" i="22" s="1"/>
  <c r="T353" i="21"/>
  <c r="Q334" i="22" s="1"/>
  <c r="T355" i="21"/>
  <c r="Q336" i="22" s="1"/>
  <c r="T357" i="21"/>
  <c r="Q338" i="22" s="1"/>
  <c r="T318" i="21"/>
  <c r="Q299" i="22" s="1"/>
  <c r="T320" i="21"/>
  <c r="Q301" i="22" s="1"/>
  <c r="T322" i="21"/>
  <c r="Q303" i="22" s="1"/>
  <c r="T324" i="21"/>
  <c r="Q305" i="22" s="1"/>
  <c r="T326" i="21"/>
  <c r="Q307" i="22" s="1"/>
  <c r="T328" i="21"/>
  <c r="Q309" i="22" s="1"/>
  <c r="T330" i="21"/>
  <c r="Q311" i="22" s="1"/>
  <c r="T332" i="21"/>
  <c r="Q313" i="22" s="1"/>
  <c r="T334" i="21"/>
  <c r="Q315" i="22" s="1"/>
  <c r="T336" i="21"/>
  <c r="Q317" i="22" s="1"/>
  <c r="T338" i="21"/>
  <c r="Q319" i="22" s="1"/>
  <c r="T340" i="21"/>
  <c r="Q321" i="22" s="1"/>
  <c r="T342" i="21"/>
  <c r="Q323" i="22" s="1"/>
  <c r="T344" i="21"/>
  <c r="Q325" i="22" s="1"/>
  <c r="T346" i="21"/>
  <c r="Q327" i="22" s="1"/>
  <c r="T348" i="21"/>
  <c r="Q329" i="22" s="1"/>
  <c r="T350" i="21"/>
  <c r="Q331" i="22" s="1"/>
  <c r="T352" i="21"/>
  <c r="Q333" i="22" s="1"/>
  <c r="T354" i="21"/>
  <c r="Q335" i="22" s="1"/>
  <c r="T356" i="21"/>
  <c r="Q337" i="22" s="1"/>
  <c r="T358" i="21"/>
  <c r="Q339" i="22" s="1"/>
  <c r="T360" i="21"/>
  <c r="Q341" i="22" s="1"/>
  <c r="T362" i="21"/>
  <c r="Q343" i="22" s="1"/>
  <c r="T21" i="21"/>
  <c r="Q2" i="22" s="1"/>
  <c r="N19" i="21"/>
  <c r="P2" i="22"/>
  <c r="I27" i="19"/>
  <c r="M27" i="19"/>
  <c r="I29" i="19"/>
  <c r="M29" i="19"/>
  <c r="I31" i="19"/>
  <c r="M31" i="19"/>
  <c r="I33" i="19"/>
  <c r="M33" i="19"/>
  <c r="I35" i="19"/>
  <c r="M35" i="19"/>
  <c r="I37" i="19"/>
  <c r="M37" i="19"/>
  <c r="I39" i="19"/>
  <c r="M39" i="19"/>
  <c r="I41" i="19"/>
  <c r="M41" i="19"/>
  <c r="I43" i="19"/>
  <c r="M43" i="19"/>
  <c r="I45" i="19"/>
  <c r="M45" i="19"/>
  <c r="I47" i="19"/>
  <c r="M47" i="19"/>
  <c r="I49" i="19"/>
  <c r="M49" i="19"/>
  <c r="I51" i="19"/>
  <c r="M51" i="19"/>
  <c r="I53" i="19"/>
  <c r="M53" i="19"/>
  <c r="I55" i="19"/>
  <c r="M55" i="19"/>
  <c r="I57" i="19"/>
  <c r="M57" i="19"/>
  <c r="I59" i="19"/>
  <c r="M59" i="19"/>
  <c r="I61" i="19"/>
  <c r="M61" i="19"/>
  <c r="I63" i="19"/>
  <c r="M63" i="19"/>
  <c r="I65" i="19"/>
  <c r="M65" i="19"/>
  <c r="J27" i="19"/>
  <c r="J29" i="19"/>
  <c r="J31" i="19"/>
  <c r="J33" i="19"/>
  <c r="J35" i="19"/>
  <c r="J37" i="19"/>
  <c r="J39" i="19"/>
  <c r="J41" i="19"/>
  <c r="J43" i="19"/>
  <c r="J45" i="19"/>
  <c r="J47" i="19"/>
  <c r="J49" i="19"/>
  <c r="J51" i="19"/>
  <c r="J53" i="19"/>
  <c r="J55" i="19"/>
  <c r="J57" i="19"/>
  <c r="J59" i="19"/>
  <c r="J61" i="19"/>
  <c r="J63" i="19"/>
  <c r="J65" i="19"/>
  <c r="I26" i="19"/>
  <c r="M26" i="19"/>
  <c r="K27" i="19"/>
  <c r="I28" i="19"/>
  <c r="M28" i="19"/>
  <c r="K29" i="19"/>
  <c r="I30" i="19"/>
  <c r="M30" i="19"/>
  <c r="K31" i="19"/>
  <c r="I32" i="19"/>
  <c r="M32" i="19"/>
  <c r="K33" i="19"/>
  <c r="I34" i="19"/>
  <c r="M34" i="19"/>
  <c r="K35" i="19"/>
  <c r="I36" i="19"/>
  <c r="M36" i="19"/>
  <c r="K37" i="19"/>
  <c r="I38" i="19"/>
  <c r="M38" i="19"/>
  <c r="K39" i="19"/>
  <c r="I40" i="19"/>
  <c r="M40" i="19"/>
  <c r="K41" i="19"/>
  <c r="I42" i="19"/>
  <c r="M42" i="19"/>
  <c r="K43" i="19"/>
  <c r="I44" i="19"/>
  <c r="M44" i="19"/>
  <c r="K45" i="19"/>
  <c r="I46" i="19"/>
  <c r="M46" i="19"/>
  <c r="K47" i="19"/>
  <c r="I48" i="19"/>
  <c r="M48" i="19"/>
  <c r="K49" i="19"/>
  <c r="I50" i="19"/>
  <c r="M50" i="19"/>
  <c r="K51" i="19"/>
  <c r="I52" i="19"/>
  <c r="M52" i="19"/>
  <c r="K53" i="19"/>
  <c r="I54" i="19"/>
  <c r="M54" i="19"/>
  <c r="K55" i="19"/>
  <c r="I56" i="19"/>
  <c r="M56" i="19"/>
  <c r="K57" i="19"/>
  <c r="I58" i="19"/>
  <c r="M58" i="19"/>
  <c r="K59" i="19"/>
  <c r="I60" i="19"/>
  <c r="M60" i="19"/>
  <c r="K61" i="19"/>
  <c r="I62" i="19"/>
  <c r="M62" i="19"/>
  <c r="K63" i="19"/>
  <c r="I64" i="19"/>
  <c r="M64" i="19"/>
  <c r="J26" i="19"/>
  <c r="H27" i="19"/>
  <c r="L27" i="19"/>
  <c r="J28" i="19"/>
  <c r="H29" i="19"/>
  <c r="L29" i="19"/>
  <c r="J30" i="19"/>
  <c r="H31" i="19"/>
  <c r="L31" i="19"/>
  <c r="J32" i="19"/>
  <c r="H33" i="19"/>
  <c r="L33" i="19"/>
  <c r="J34" i="19"/>
  <c r="H35" i="19"/>
  <c r="L35" i="19"/>
  <c r="J36" i="19"/>
  <c r="H37" i="19"/>
  <c r="L37" i="19"/>
  <c r="J38" i="19"/>
  <c r="H39" i="19"/>
  <c r="L39" i="19"/>
  <c r="J40" i="19"/>
  <c r="H41" i="19"/>
  <c r="L41" i="19"/>
  <c r="J42" i="19"/>
  <c r="H43" i="19"/>
  <c r="L43" i="19"/>
  <c r="J44" i="19"/>
  <c r="H45" i="19"/>
  <c r="L45" i="19"/>
  <c r="J46" i="19"/>
  <c r="H47" i="19"/>
  <c r="L47" i="19"/>
  <c r="J48" i="19"/>
  <c r="H49" i="19"/>
  <c r="L49" i="19"/>
  <c r="J50" i="19"/>
  <c r="H51" i="19"/>
  <c r="L51" i="19"/>
  <c r="J52" i="19"/>
  <c r="H53" i="19"/>
  <c r="L53" i="19"/>
  <c r="J54" i="19"/>
  <c r="H55" i="19"/>
  <c r="L55" i="19"/>
  <c r="J56" i="19"/>
  <c r="H57" i="19"/>
  <c r="L57" i="19"/>
  <c r="J58" i="19"/>
  <c r="H59" i="19"/>
  <c r="L59" i="19"/>
  <c r="J60" i="19"/>
  <c r="H61" i="19"/>
  <c r="L61" i="19"/>
  <c r="J62" i="19"/>
  <c r="H63" i="19"/>
  <c r="L63" i="19"/>
  <c r="J64" i="19"/>
  <c r="M92" i="12"/>
  <c r="M30" i="12"/>
  <c r="M35" i="12"/>
  <c r="M76" i="12"/>
  <c r="M31" i="12"/>
  <c r="M33" i="12"/>
  <c r="M55" i="12"/>
  <c r="M56" i="12"/>
  <c r="M57" i="12"/>
  <c r="M58" i="12"/>
  <c r="M59" i="12"/>
  <c r="M64" i="12"/>
  <c r="M65" i="12"/>
  <c r="M66" i="12"/>
  <c r="M67" i="12"/>
  <c r="M84" i="12"/>
  <c r="M85" i="12"/>
  <c r="M77" i="12"/>
  <c r="M95" i="12"/>
  <c r="M32" i="12"/>
  <c r="M34" i="12"/>
  <c r="M22" i="12"/>
  <c r="M23" i="12"/>
  <c r="M44" i="12"/>
  <c r="M51" i="12"/>
  <c r="M71" i="12"/>
  <c r="M26" i="12"/>
  <c r="M27" i="12"/>
  <c r="M80" i="12"/>
  <c r="M81" i="12"/>
  <c r="M88" i="12"/>
  <c r="M89" i="12"/>
  <c r="M43" i="12"/>
  <c r="M72" i="12"/>
  <c r="M39" i="12"/>
  <c r="M40" i="12"/>
  <c r="M47" i="12"/>
  <c r="M48" i="12"/>
  <c r="V91" i="12"/>
  <c r="S73" i="20" s="1"/>
  <c r="V26" i="12"/>
  <c r="S8" i="20" s="1"/>
  <c r="V47" i="12"/>
  <c r="S29" i="20" s="1"/>
  <c r="V71" i="12"/>
  <c r="S53" i="20" s="1"/>
  <c r="V92" i="12"/>
  <c r="S74" i="20" s="1"/>
  <c r="V23" i="12"/>
  <c r="S5" i="20" s="1"/>
  <c r="M24" i="12"/>
  <c r="M28" i="12"/>
  <c r="M37" i="12"/>
  <c r="V40" i="12"/>
  <c r="S22" i="20" s="1"/>
  <c r="M41" i="12"/>
  <c r="M45" i="12"/>
  <c r="V48" i="12"/>
  <c r="S30" i="20" s="1"/>
  <c r="M49" i="12"/>
  <c r="M53" i="12"/>
  <c r="V59" i="12"/>
  <c r="S41" i="20" s="1"/>
  <c r="M60" i="12"/>
  <c r="M61" i="12"/>
  <c r="M68" i="12"/>
  <c r="M69" i="12"/>
  <c r="M74" i="12"/>
  <c r="V77" i="12"/>
  <c r="S59" i="20" s="1"/>
  <c r="M78" i="12"/>
  <c r="V81" i="12"/>
  <c r="S63" i="20" s="1"/>
  <c r="M82" i="12"/>
  <c r="V85" i="12"/>
  <c r="S67" i="20" s="1"/>
  <c r="M86" i="12"/>
  <c r="M90" i="12"/>
  <c r="M94" i="12"/>
  <c r="V43" i="12"/>
  <c r="S25" i="20" s="1"/>
  <c r="V51" i="12"/>
  <c r="S33" i="20" s="1"/>
  <c r="V65" i="12"/>
  <c r="S47" i="20" s="1"/>
  <c r="V80" i="12"/>
  <c r="S62" i="20" s="1"/>
  <c r="M20" i="12"/>
  <c r="M21" i="12"/>
  <c r="M25" i="12"/>
  <c r="M29" i="12"/>
  <c r="M38" i="12"/>
  <c r="M42" i="12"/>
  <c r="M46" i="12"/>
  <c r="M50" i="12"/>
  <c r="M54" i="12"/>
  <c r="M62" i="12"/>
  <c r="M63" i="12"/>
  <c r="M70" i="12"/>
  <c r="M75" i="12"/>
  <c r="M79" i="12"/>
  <c r="M83" i="12"/>
  <c r="M87" i="12"/>
  <c r="V72" i="12"/>
  <c r="S54" i="20" s="1"/>
  <c r="V66" i="12"/>
  <c r="S48" i="20" s="1"/>
  <c r="V57" i="12"/>
  <c r="S39" i="20" s="1"/>
  <c r="V58" i="12"/>
  <c r="S40" i="20" s="1"/>
  <c r="V33" i="12"/>
  <c r="S15" i="20" s="1"/>
  <c r="V31" i="12"/>
  <c r="S13" i="20" s="1"/>
  <c r="V35" i="12"/>
  <c r="S17" i="20" s="1"/>
  <c r="V30" i="12"/>
  <c r="S12" i="20" s="1"/>
  <c r="V34" i="12"/>
  <c r="S16" i="20" s="1"/>
  <c r="AA360" i="12"/>
  <c r="X342" i="20" s="1"/>
  <c r="AA323" i="12"/>
  <c r="X305" i="20" s="1"/>
  <c r="AA355" i="12"/>
  <c r="X337" i="20" s="1"/>
  <c r="AA147" i="12"/>
  <c r="X129" i="20" s="1"/>
  <c r="AA179" i="12"/>
  <c r="X161" i="20" s="1"/>
  <c r="AA239" i="12"/>
  <c r="X221" i="20" s="1"/>
  <c r="AA67" i="12"/>
  <c r="X49" i="20" s="1"/>
  <c r="AA99" i="12"/>
  <c r="X81" i="20" s="1"/>
  <c r="AA271" i="12"/>
  <c r="X253" i="20" s="1"/>
  <c r="AA111" i="12"/>
  <c r="X93" i="20" s="1"/>
  <c r="AA195" i="12"/>
  <c r="X177" i="20" s="1"/>
  <c r="AA275" i="12"/>
  <c r="X257" i="20" s="1"/>
  <c r="AA51" i="12"/>
  <c r="X33" i="20" s="1"/>
  <c r="AA143" i="12"/>
  <c r="X125" i="20" s="1"/>
  <c r="AA227" i="12"/>
  <c r="X209" i="20" s="1"/>
  <c r="AA307" i="12"/>
  <c r="X289" i="20" s="1"/>
  <c r="AA35" i="12"/>
  <c r="X17" i="20" s="1"/>
  <c r="AA115" i="12"/>
  <c r="X97" i="20" s="1"/>
  <c r="AA163" i="12"/>
  <c r="X145" i="20" s="1"/>
  <c r="AA207" i="12"/>
  <c r="X189" i="20" s="1"/>
  <c r="AA79" i="12"/>
  <c r="X61" i="20" s="1"/>
  <c r="AA243" i="12"/>
  <c r="X225" i="20" s="1"/>
  <c r="AA291" i="12"/>
  <c r="X273" i="20" s="1"/>
  <c r="AA335" i="12"/>
  <c r="X317" i="20" s="1"/>
  <c r="AA47" i="12"/>
  <c r="X29" i="20" s="1"/>
  <c r="AA83" i="12"/>
  <c r="X65" i="20" s="1"/>
  <c r="AA131" i="12"/>
  <c r="X113" i="20" s="1"/>
  <c r="AA175" i="12"/>
  <c r="X157" i="20" s="1"/>
  <c r="AA211" i="12"/>
  <c r="X193" i="20" s="1"/>
  <c r="AA259" i="12"/>
  <c r="X241" i="20" s="1"/>
  <c r="AA303" i="12"/>
  <c r="X285" i="20" s="1"/>
  <c r="AA339" i="12"/>
  <c r="X321" i="20" s="1"/>
  <c r="AA31" i="12"/>
  <c r="X13" i="20" s="1"/>
  <c r="AA63" i="12"/>
  <c r="X45" i="20" s="1"/>
  <c r="AA95" i="12"/>
  <c r="X77" i="20" s="1"/>
  <c r="AA127" i="12"/>
  <c r="X109" i="20" s="1"/>
  <c r="AA159" i="12"/>
  <c r="X141" i="20" s="1"/>
  <c r="AA191" i="12"/>
  <c r="X173" i="20" s="1"/>
  <c r="AA223" i="12"/>
  <c r="X205" i="20" s="1"/>
  <c r="AA255" i="12"/>
  <c r="X237" i="20" s="1"/>
  <c r="AA287" i="12"/>
  <c r="X269" i="20" s="1"/>
  <c r="AA319" i="12"/>
  <c r="X301" i="20" s="1"/>
  <c r="AA351" i="12"/>
  <c r="X333" i="20" s="1"/>
  <c r="AA55" i="12"/>
  <c r="X37" i="20" s="1"/>
  <c r="AA71" i="12"/>
  <c r="X53" i="20" s="1"/>
  <c r="AA87" i="12"/>
  <c r="X69" i="20" s="1"/>
  <c r="AA103" i="12"/>
  <c r="X85" i="20" s="1"/>
  <c r="AA135" i="12"/>
  <c r="X117" i="20" s="1"/>
  <c r="AA167" i="12"/>
  <c r="X149" i="20" s="1"/>
  <c r="AA199" i="12"/>
  <c r="X181" i="20" s="1"/>
  <c r="AA231" i="12"/>
  <c r="X213" i="20" s="1"/>
  <c r="AA263" i="12"/>
  <c r="X245" i="20" s="1"/>
  <c r="AA295" i="12"/>
  <c r="X277" i="20" s="1"/>
  <c r="AA311" i="12"/>
  <c r="X293" i="20" s="1"/>
  <c r="AA327" i="12"/>
  <c r="X309" i="20" s="1"/>
  <c r="AA343" i="12"/>
  <c r="X325" i="20" s="1"/>
  <c r="AA359" i="12"/>
  <c r="X341" i="20" s="1"/>
  <c r="AA23" i="12"/>
  <c r="X5" i="20" s="1"/>
  <c r="AA39" i="12"/>
  <c r="X21" i="20" s="1"/>
  <c r="AA119" i="12"/>
  <c r="X101" i="20" s="1"/>
  <c r="AA151" i="12"/>
  <c r="X133" i="20" s="1"/>
  <c r="AA183" i="12"/>
  <c r="X165" i="20" s="1"/>
  <c r="AA215" i="12"/>
  <c r="X197" i="20" s="1"/>
  <c r="AA247" i="12"/>
  <c r="X229" i="20" s="1"/>
  <c r="AA279" i="12"/>
  <c r="X261" i="20" s="1"/>
  <c r="AA27" i="12"/>
  <c r="X9" i="20" s="1"/>
  <c r="AA43" i="12"/>
  <c r="X25" i="20" s="1"/>
  <c r="AA59" i="12"/>
  <c r="X41" i="20" s="1"/>
  <c r="AA75" i="12"/>
  <c r="X57" i="20" s="1"/>
  <c r="AA91" i="12"/>
  <c r="X73" i="20" s="1"/>
  <c r="AA107" i="12"/>
  <c r="X89" i="20" s="1"/>
  <c r="AA123" i="12"/>
  <c r="X105" i="20" s="1"/>
  <c r="AA139" i="12"/>
  <c r="X121" i="20" s="1"/>
  <c r="AA155" i="12"/>
  <c r="X137" i="20" s="1"/>
  <c r="AA171" i="12"/>
  <c r="X153" i="20" s="1"/>
  <c r="AA187" i="12"/>
  <c r="X169" i="20" s="1"/>
  <c r="AA203" i="12"/>
  <c r="X185" i="20" s="1"/>
  <c r="AA219" i="12"/>
  <c r="X201" i="20" s="1"/>
  <c r="AA235" i="12"/>
  <c r="X217" i="20" s="1"/>
  <c r="AA251" i="12"/>
  <c r="X233" i="20" s="1"/>
  <c r="AA267" i="12"/>
  <c r="X249" i="20" s="1"/>
  <c r="AA283" i="12"/>
  <c r="X265" i="20" s="1"/>
  <c r="AA299" i="12"/>
  <c r="X281" i="20" s="1"/>
  <c r="AA315" i="12"/>
  <c r="X297" i="20" s="1"/>
  <c r="AA331" i="12"/>
  <c r="X313" i="20" s="1"/>
  <c r="AA347" i="12"/>
  <c r="X329" i="20" s="1"/>
  <c r="AA363" i="12"/>
  <c r="X345" i="20" s="1"/>
  <c r="AA22" i="12"/>
  <c r="X4" i="20" s="1"/>
  <c r="AA26" i="12"/>
  <c r="X8" i="20" s="1"/>
  <c r="AA30" i="12"/>
  <c r="X12" i="20" s="1"/>
  <c r="AA34" i="12"/>
  <c r="X16" i="20" s="1"/>
  <c r="AA38" i="12"/>
  <c r="X20" i="20" s="1"/>
  <c r="AA42" i="12"/>
  <c r="X24" i="20" s="1"/>
  <c r="AA46" i="12"/>
  <c r="X28" i="20" s="1"/>
  <c r="AA50" i="12"/>
  <c r="X32" i="20" s="1"/>
  <c r="AA54" i="12"/>
  <c r="X36" i="20" s="1"/>
  <c r="AA58" i="12"/>
  <c r="X40" i="20" s="1"/>
  <c r="AA62" i="12"/>
  <c r="X44" i="20" s="1"/>
  <c r="AA66" i="12"/>
  <c r="X48" i="20" s="1"/>
  <c r="AA70" i="12"/>
  <c r="X52" i="20" s="1"/>
  <c r="AA74" i="12"/>
  <c r="X56" i="20" s="1"/>
  <c r="AA78" i="12"/>
  <c r="X60" i="20" s="1"/>
  <c r="AA82" i="12"/>
  <c r="X64" i="20" s="1"/>
  <c r="AA86" i="12"/>
  <c r="X68" i="20" s="1"/>
  <c r="AA90" i="12"/>
  <c r="X72" i="20" s="1"/>
  <c r="AA94" i="12"/>
  <c r="X76" i="20" s="1"/>
  <c r="AA98" i="12"/>
  <c r="X80" i="20" s="1"/>
  <c r="AA102" i="12"/>
  <c r="X84" i="20" s="1"/>
  <c r="AA106" i="12"/>
  <c r="X88" i="20" s="1"/>
  <c r="AA110" i="12"/>
  <c r="X92" i="20" s="1"/>
  <c r="AA114" i="12"/>
  <c r="X96" i="20" s="1"/>
  <c r="AA118" i="12"/>
  <c r="X100" i="20" s="1"/>
  <c r="AA122" i="12"/>
  <c r="X104" i="20" s="1"/>
  <c r="AA126" i="12"/>
  <c r="X108" i="20" s="1"/>
  <c r="AA130" i="12"/>
  <c r="X112" i="20" s="1"/>
  <c r="AA134" i="12"/>
  <c r="X116" i="20" s="1"/>
  <c r="AA138" i="12"/>
  <c r="X120" i="20" s="1"/>
  <c r="AA142" i="12"/>
  <c r="X124" i="20" s="1"/>
  <c r="AA146" i="12"/>
  <c r="X128" i="20" s="1"/>
  <c r="AA150" i="12"/>
  <c r="X132" i="20" s="1"/>
  <c r="AA154" i="12"/>
  <c r="X136" i="20" s="1"/>
  <c r="AA158" i="12"/>
  <c r="X140" i="20" s="1"/>
  <c r="AA162" i="12"/>
  <c r="X144" i="20" s="1"/>
  <c r="AA166" i="12"/>
  <c r="X148" i="20" s="1"/>
  <c r="AA170" i="12"/>
  <c r="X152" i="20" s="1"/>
  <c r="AA174" i="12"/>
  <c r="X156" i="20" s="1"/>
  <c r="AA178" i="12"/>
  <c r="X160" i="20" s="1"/>
  <c r="AA182" i="12"/>
  <c r="X164" i="20" s="1"/>
  <c r="AA186" i="12"/>
  <c r="X168" i="20" s="1"/>
  <c r="AA190" i="12"/>
  <c r="X172" i="20" s="1"/>
  <c r="AA194" i="12"/>
  <c r="X176" i="20" s="1"/>
  <c r="AA198" i="12"/>
  <c r="X180" i="20" s="1"/>
  <c r="AA202" i="12"/>
  <c r="X184" i="20" s="1"/>
  <c r="AA206" i="12"/>
  <c r="X188" i="20" s="1"/>
  <c r="AA210" i="12"/>
  <c r="X192" i="20" s="1"/>
  <c r="AA214" i="12"/>
  <c r="X196" i="20" s="1"/>
  <c r="AA218" i="12"/>
  <c r="X200" i="20" s="1"/>
  <c r="AA222" i="12"/>
  <c r="X204" i="20" s="1"/>
  <c r="AA226" i="12"/>
  <c r="X208" i="20" s="1"/>
  <c r="AA230" i="12"/>
  <c r="X212" i="20" s="1"/>
  <c r="AA234" i="12"/>
  <c r="X216" i="20" s="1"/>
  <c r="AA238" i="12"/>
  <c r="X220" i="20" s="1"/>
  <c r="AA242" i="12"/>
  <c r="X224" i="20" s="1"/>
  <c r="AA246" i="12"/>
  <c r="X228" i="20" s="1"/>
  <c r="AA250" i="12"/>
  <c r="X232" i="20" s="1"/>
  <c r="AA254" i="12"/>
  <c r="X236" i="20" s="1"/>
  <c r="AA258" i="12"/>
  <c r="X240" i="20" s="1"/>
  <c r="AA262" i="12"/>
  <c r="X244" i="20" s="1"/>
  <c r="AA266" i="12"/>
  <c r="X248" i="20" s="1"/>
  <c r="AA270" i="12"/>
  <c r="X252" i="20" s="1"/>
  <c r="AA274" i="12"/>
  <c r="X256" i="20" s="1"/>
  <c r="AA278" i="12"/>
  <c r="X260" i="20" s="1"/>
  <c r="AA282" i="12"/>
  <c r="X264" i="20" s="1"/>
  <c r="AA286" i="12"/>
  <c r="X268" i="20" s="1"/>
  <c r="AA290" i="12"/>
  <c r="X272" i="20" s="1"/>
  <c r="AA294" i="12"/>
  <c r="X276" i="20" s="1"/>
  <c r="AA298" i="12"/>
  <c r="X280" i="20" s="1"/>
  <c r="AA302" i="12"/>
  <c r="X284" i="20" s="1"/>
  <c r="AA306" i="12"/>
  <c r="X288" i="20" s="1"/>
  <c r="AA310" i="12"/>
  <c r="X292" i="20" s="1"/>
  <c r="AA314" i="12"/>
  <c r="X296" i="20" s="1"/>
  <c r="AA318" i="12"/>
  <c r="X300" i="20" s="1"/>
  <c r="AA322" i="12"/>
  <c r="X304" i="20" s="1"/>
  <c r="AA326" i="12"/>
  <c r="X308" i="20" s="1"/>
  <c r="AA330" i="12"/>
  <c r="X312" i="20" s="1"/>
  <c r="AA334" i="12"/>
  <c r="X316" i="20" s="1"/>
  <c r="AA338" i="12"/>
  <c r="X320" i="20" s="1"/>
  <c r="AA342" i="12"/>
  <c r="X324" i="20" s="1"/>
  <c r="AA346" i="12"/>
  <c r="X328" i="20" s="1"/>
  <c r="AA350" i="12"/>
  <c r="X332" i="20" s="1"/>
  <c r="AA354" i="12"/>
  <c r="X336" i="20" s="1"/>
  <c r="AA358" i="12"/>
  <c r="X340" i="20" s="1"/>
  <c r="AA362" i="12"/>
  <c r="X344" i="20" s="1"/>
  <c r="AA21" i="12"/>
  <c r="X3" i="20" s="1"/>
  <c r="AA25" i="12"/>
  <c r="X7" i="20" s="1"/>
  <c r="AA29" i="12"/>
  <c r="X11" i="20" s="1"/>
  <c r="AA33" i="12"/>
  <c r="X15" i="20" s="1"/>
  <c r="AA37" i="12"/>
  <c r="X19" i="20" s="1"/>
  <c r="AA41" i="12"/>
  <c r="X23" i="20" s="1"/>
  <c r="AA45" i="12"/>
  <c r="X27" i="20" s="1"/>
  <c r="AA49" i="12"/>
  <c r="X31" i="20" s="1"/>
  <c r="AA53" i="12"/>
  <c r="X35" i="20" s="1"/>
  <c r="AA57" i="12"/>
  <c r="X39" i="20" s="1"/>
  <c r="AA61" i="12"/>
  <c r="X43" i="20" s="1"/>
  <c r="AA65" i="12"/>
  <c r="X47" i="20" s="1"/>
  <c r="AA69" i="12"/>
  <c r="X51" i="20" s="1"/>
  <c r="AA73" i="12"/>
  <c r="X55" i="20" s="1"/>
  <c r="AA77" i="12"/>
  <c r="X59" i="20" s="1"/>
  <c r="AA81" i="12"/>
  <c r="X63" i="20" s="1"/>
  <c r="AA85" i="12"/>
  <c r="X67" i="20" s="1"/>
  <c r="AA89" i="12"/>
  <c r="X71" i="20" s="1"/>
  <c r="AA93" i="12"/>
  <c r="X75" i="20" s="1"/>
  <c r="AA97" i="12"/>
  <c r="X79" i="20" s="1"/>
  <c r="AA101" i="12"/>
  <c r="X83" i="20" s="1"/>
  <c r="AA105" i="12"/>
  <c r="X87" i="20" s="1"/>
  <c r="AA109" i="12"/>
  <c r="X91" i="20" s="1"/>
  <c r="AA113" i="12"/>
  <c r="X95" i="20" s="1"/>
  <c r="AA117" i="12"/>
  <c r="X99" i="20" s="1"/>
  <c r="AA121" i="12"/>
  <c r="X103" i="20" s="1"/>
  <c r="AA125" i="12"/>
  <c r="X107" i="20" s="1"/>
  <c r="AA129" i="12"/>
  <c r="X111" i="20" s="1"/>
  <c r="AA133" i="12"/>
  <c r="X115" i="20" s="1"/>
  <c r="AA137" i="12"/>
  <c r="X119" i="20" s="1"/>
  <c r="AA141" i="12"/>
  <c r="X123" i="20" s="1"/>
  <c r="AA145" i="12"/>
  <c r="X127" i="20" s="1"/>
  <c r="AA149" i="12"/>
  <c r="X131" i="20" s="1"/>
  <c r="AA153" i="12"/>
  <c r="X135" i="20" s="1"/>
  <c r="AA157" i="12"/>
  <c r="X139" i="20" s="1"/>
  <c r="AA161" i="12"/>
  <c r="X143" i="20" s="1"/>
  <c r="AA165" i="12"/>
  <c r="X147" i="20" s="1"/>
  <c r="AA169" i="12"/>
  <c r="X151" i="20" s="1"/>
  <c r="AA173" i="12"/>
  <c r="X155" i="20" s="1"/>
  <c r="AA177" i="12"/>
  <c r="X159" i="20" s="1"/>
  <c r="AA181" i="12"/>
  <c r="X163" i="20" s="1"/>
  <c r="AA185" i="12"/>
  <c r="X167" i="20" s="1"/>
  <c r="AA189" i="12"/>
  <c r="X171" i="20" s="1"/>
  <c r="AA193" i="12"/>
  <c r="X175" i="20" s="1"/>
  <c r="AA197" i="12"/>
  <c r="X179" i="20" s="1"/>
  <c r="AA201" i="12"/>
  <c r="X183" i="20" s="1"/>
  <c r="AA205" i="12"/>
  <c r="X187" i="20" s="1"/>
  <c r="AA209" i="12"/>
  <c r="X191" i="20" s="1"/>
  <c r="AA213" i="12"/>
  <c r="X195" i="20" s="1"/>
  <c r="AA217" i="12"/>
  <c r="X199" i="20" s="1"/>
  <c r="AA221" i="12"/>
  <c r="X203" i="20" s="1"/>
  <c r="AA225" i="12"/>
  <c r="X207" i="20" s="1"/>
  <c r="AA229" i="12"/>
  <c r="X211" i="20" s="1"/>
  <c r="AA233" i="12"/>
  <c r="X215" i="20" s="1"/>
  <c r="AA237" i="12"/>
  <c r="X219" i="20" s="1"/>
  <c r="AA241" i="12"/>
  <c r="X223" i="20" s="1"/>
  <c r="AA245" i="12"/>
  <c r="X227" i="20" s="1"/>
  <c r="AA249" i="12"/>
  <c r="X231" i="20" s="1"/>
  <c r="AA253" i="12"/>
  <c r="X235" i="20" s="1"/>
  <c r="AA257" i="12"/>
  <c r="X239" i="20" s="1"/>
  <c r="AA261" i="12"/>
  <c r="X243" i="20" s="1"/>
  <c r="AA265" i="12"/>
  <c r="X247" i="20" s="1"/>
  <c r="AA269" i="12"/>
  <c r="X251" i="20" s="1"/>
  <c r="AA273" i="12"/>
  <c r="X255" i="20" s="1"/>
  <c r="AA277" i="12"/>
  <c r="X259" i="20" s="1"/>
  <c r="AA281" i="12"/>
  <c r="X263" i="20" s="1"/>
  <c r="AA285" i="12"/>
  <c r="X267" i="20" s="1"/>
  <c r="AA289" i="12"/>
  <c r="X271" i="20" s="1"/>
  <c r="AA293" i="12"/>
  <c r="X275" i="20" s="1"/>
  <c r="AA297" i="12"/>
  <c r="X279" i="20" s="1"/>
  <c r="AA301" i="12"/>
  <c r="X283" i="20" s="1"/>
  <c r="AA305" i="12"/>
  <c r="X287" i="20" s="1"/>
  <c r="AA309" i="12"/>
  <c r="X291" i="20" s="1"/>
  <c r="AA313" i="12"/>
  <c r="X295" i="20" s="1"/>
  <c r="AA317" i="12"/>
  <c r="X299" i="20" s="1"/>
  <c r="AA321" i="12"/>
  <c r="X303" i="20" s="1"/>
  <c r="AA325" i="12"/>
  <c r="X307" i="20" s="1"/>
  <c r="AA329" i="12"/>
  <c r="X311" i="20" s="1"/>
  <c r="AA333" i="12"/>
  <c r="X315" i="20" s="1"/>
  <c r="AA337" i="12"/>
  <c r="X319" i="20" s="1"/>
  <c r="AA341" i="12"/>
  <c r="X323" i="20" s="1"/>
  <c r="AA345" i="12"/>
  <c r="X327" i="20" s="1"/>
  <c r="AA349" i="12"/>
  <c r="X331" i="20" s="1"/>
  <c r="AA353" i="12"/>
  <c r="X335" i="20" s="1"/>
  <c r="AA357" i="12"/>
  <c r="X339" i="20" s="1"/>
  <c r="AA361" i="12"/>
  <c r="X343" i="20" s="1"/>
  <c r="AA24" i="12"/>
  <c r="X6" i="20" s="1"/>
  <c r="AA28" i="12"/>
  <c r="X10" i="20" s="1"/>
  <c r="AA32" i="12"/>
  <c r="X14" i="20" s="1"/>
  <c r="AA36" i="12"/>
  <c r="X18" i="20" s="1"/>
  <c r="AA40" i="12"/>
  <c r="X22" i="20" s="1"/>
  <c r="AA44" i="12"/>
  <c r="X26" i="20" s="1"/>
  <c r="AA48" i="12"/>
  <c r="X30" i="20" s="1"/>
  <c r="AA52" i="12"/>
  <c r="X34" i="20" s="1"/>
  <c r="AA56" i="12"/>
  <c r="X38" i="20" s="1"/>
  <c r="AA60" i="12"/>
  <c r="X42" i="20" s="1"/>
  <c r="AA64" i="12"/>
  <c r="X46" i="20" s="1"/>
  <c r="AA68" i="12"/>
  <c r="X50" i="20" s="1"/>
  <c r="AA72" i="12"/>
  <c r="X54" i="20" s="1"/>
  <c r="AA76" i="12"/>
  <c r="X58" i="20" s="1"/>
  <c r="AA80" i="12"/>
  <c r="X62" i="20" s="1"/>
  <c r="AA84" i="12"/>
  <c r="X66" i="20" s="1"/>
  <c r="AA88" i="12"/>
  <c r="X70" i="20" s="1"/>
  <c r="AA92" i="12"/>
  <c r="X74" i="20" s="1"/>
  <c r="AA96" i="12"/>
  <c r="X78" i="20" s="1"/>
  <c r="AA100" i="12"/>
  <c r="X82" i="20" s="1"/>
  <c r="AA104" i="12"/>
  <c r="X86" i="20" s="1"/>
  <c r="AA108" i="12"/>
  <c r="X90" i="20" s="1"/>
  <c r="AA112" i="12"/>
  <c r="X94" i="20" s="1"/>
  <c r="AA116" i="12"/>
  <c r="X98" i="20" s="1"/>
  <c r="AA120" i="12"/>
  <c r="X102" i="20" s="1"/>
  <c r="AA124" i="12"/>
  <c r="X106" i="20" s="1"/>
  <c r="AA128" i="12"/>
  <c r="X110" i="20" s="1"/>
  <c r="AA132" i="12"/>
  <c r="X114" i="20" s="1"/>
  <c r="AA136" i="12"/>
  <c r="X118" i="20" s="1"/>
  <c r="AA140" i="12"/>
  <c r="X122" i="20" s="1"/>
  <c r="AA144" i="12"/>
  <c r="X126" i="20" s="1"/>
  <c r="AA148" i="12"/>
  <c r="X130" i="20" s="1"/>
  <c r="AA152" i="12"/>
  <c r="X134" i="20" s="1"/>
  <c r="AA156" i="12"/>
  <c r="X138" i="20" s="1"/>
  <c r="AA160" i="12"/>
  <c r="X142" i="20" s="1"/>
  <c r="AA164" i="12"/>
  <c r="X146" i="20" s="1"/>
  <c r="AA168" i="12"/>
  <c r="X150" i="20" s="1"/>
  <c r="AA172" i="12"/>
  <c r="X154" i="20" s="1"/>
  <c r="AA176" i="12"/>
  <c r="X158" i="20" s="1"/>
  <c r="AA180" i="12"/>
  <c r="X162" i="20" s="1"/>
  <c r="AA184" i="12"/>
  <c r="X166" i="20" s="1"/>
  <c r="AA188" i="12"/>
  <c r="X170" i="20" s="1"/>
  <c r="AA192" i="12"/>
  <c r="X174" i="20" s="1"/>
  <c r="AA196" i="12"/>
  <c r="X178" i="20" s="1"/>
  <c r="AA200" i="12"/>
  <c r="X182" i="20" s="1"/>
  <c r="AA204" i="12"/>
  <c r="X186" i="20" s="1"/>
  <c r="AA208" i="12"/>
  <c r="X190" i="20" s="1"/>
  <c r="AA212" i="12"/>
  <c r="X194" i="20" s="1"/>
  <c r="AA216" i="12"/>
  <c r="X198" i="20" s="1"/>
  <c r="AA220" i="12"/>
  <c r="X202" i="20" s="1"/>
  <c r="AA224" i="12"/>
  <c r="X206" i="20" s="1"/>
  <c r="AA228" i="12"/>
  <c r="X210" i="20" s="1"/>
  <c r="AA232" i="12"/>
  <c r="X214" i="20" s="1"/>
  <c r="AA236" i="12"/>
  <c r="X218" i="20" s="1"/>
  <c r="AA240" i="12"/>
  <c r="X222" i="20" s="1"/>
  <c r="AA244" i="12"/>
  <c r="X226" i="20" s="1"/>
  <c r="AA248" i="12"/>
  <c r="X230" i="20" s="1"/>
  <c r="AA252" i="12"/>
  <c r="X234" i="20" s="1"/>
  <c r="AA256" i="12"/>
  <c r="X238" i="20" s="1"/>
  <c r="AA260" i="12"/>
  <c r="X242" i="20" s="1"/>
  <c r="AA264" i="12"/>
  <c r="X246" i="20" s="1"/>
  <c r="AA268" i="12"/>
  <c r="X250" i="20" s="1"/>
  <c r="AA272" i="12"/>
  <c r="X254" i="20" s="1"/>
  <c r="AA276" i="12"/>
  <c r="X258" i="20" s="1"/>
  <c r="AA280" i="12"/>
  <c r="X262" i="20" s="1"/>
  <c r="AA284" i="12"/>
  <c r="X266" i="20" s="1"/>
  <c r="AA288" i="12"/>
  <c r="X270" i="20" s="1"/>
  <c r="AA292" i="12"/>
  <c r="X274" i="20" s="1"/>
  <c r="AA296" i="12"/>
  <c r="X278" i="20" s="1"/>
  <c r="AA300" i="12"/>
  <c r="X282" i="20" s="1"/>
  <c r="AA304" i="12"/>
  <c r="X286" i="20" s="1"/>
  <c r="AA308" i="12"/>
  <c r="X290" i="20" s="1"/>
  <c r="AA312" i="12"/>
  <c r="X294" i="20" s="1"/>
  <c r="AA316" i="12"/>
  <c r="X298" i="20" s="1"/>
  <c r="AA320" i="12"/>
  <c r="X302" i="20" s="1"/>
  <c r="AA324" i="12"/>
  <c r="X306" i="20" s="1"/>
  <c r="AA328" i="12"/>
  <c r="X310" i="20" s="1"/>
  <c r="AA332" i="12"/>
  <c r="X314" i="20" s="1"/>
  <c r="AA336" i="12"/>
  <c r="X318" i="20" s="1"/>
  <c r="AA340" i="12"/>
  <c r="X322" i="20" s="1"/>
  <c r="AA344" i="12"/>
  <c r="X326" i="20" s="1"/>
  <c r="AA348" i="12"/>
  <c r="X330" i="20" s="1"/>
  <c r="AA352" i="12"/>
  <c r="X334" i="20" s="1"/>
  <c r="AA356" i="12"/>
  <c r="X338" i="20" s="1"/>
  <c r="AA20" i="12"/>
  <c r="X2" i="20" s="1"/>
  <c r="L4" i="31"/>
  <c r="L3" i="31"/>
  <c r="X20" i="33"/>
  <c r="S3" i="31" s="1"/>
  <c r="X19" i="33"/>
  <c r="Q9" i="31"/>
  <c r="R22" i="33"/>
  <c r="M5" i="31" s="1"/>
  <c r="W22" i="33"/>
  <c r="R5" i="31" s="1"/>
  <c r="R23" i="33"/>
  <c r="M6" i="31" s="1"/>
  <c r="W23" i="33"/>
  <c r="R6" i="31" s="1"/>
  <c r="R24" i="33"/>
  <c r="M7" i="31" s="1"/>
  <c r="W24" i="33"/>
  <c r="R7" i="31" s="1"/>
  <c r="R25" i="33"/>
  <c r="M8" i="31" s="1"/>
  <c r="W25" i="33"/>
  <c r="R8" i="31" s="1"/>
  <c r="R26" i="33"/>
  <c r="M9" i="31" s="1"/>
  <c r="R27" i="33"/>
  <c r="M10" i="31" s="1"/>
  <c r="W27" i="33"/>
  <c r="R10" i="31" s="1"/>
  <c r="R28" i="33"/>
  <c r="M11" i="31" s="1"/>
  <c r="W28" i="33"/>
  <c r="R11" i="31" s="1"/>
  <c r="R29" i="33"/>
  <c r="M12" i="31" s="1"/>
  <c r="W29" i="33"/>
  <c r="R12" i="31" s="1"/>
  <c r="R30" i="33"/>
  <c r="M13" i="31" s="1"/>
  <c r="W30" i="33"/>
  <c r="R13" i="31" s="1"/>
  <c r="R31" i="33"/>
  <c r="M14" i="31" s="1"/>
  <c r="W31" i="33"/>
  <c r="R14" i="31" s="1"/>
  <c r="R32" i="33"/>
  <c r="M15" i="31" s="1"/>
  <c r="W32" i="33"/>
  <c r="R15" i="31" s="1"/>
  <c r="R33" i="33"/>
  <c r="M16" i="31" s="1"/>
  <c r="W33" i="33"/>
  <c r="R16" i="31" s="1"/>
  <c r="R21" i="33"/>
  <c r="M4" i="31" s="1"/>
  <c r="W21" i="33"/>
  <c r="W20" i="33"/>
  <c r="R3" i="31" s="1"/>
  <c r="K3" i="31"/>
  <c r="P17" i="33"/>
  <c r="K2" i="31"/>
  <c r="R19" i="33"/>
  <c r="M2" i="31" s="1"/>
  <c r="W19" i="33"/>
  <c r="R2" i="31" s="1"/>
  <c r="U34" i="33"/>
  <c r="R4" i="31"/>
  <c r="S62" i="12" l="1"/>
  <c r="P44" i="20" s="1"/>
  <c r="J44" i="20"/>
  <c r="S78" i="12"/>
  <c r="P60" i="20" s="1"/>
  <c r="J60" i="20"/>
  <c r="S53" i="12"/>
  <c r="P35" i="20" s="1"/>
  <c r="J35" i="20"/>
  <c r="S43" i="12"/>
  <c r="P25" i="20" s="1"/>
  <c r="J25" i="20"/>
  <c r="S51" i="12"/>
  <c r="P33" i="20" s="1"/>
  <c r="J33" i="20"/>
  <c r="S34" i="12"/>
  <c r="P16" i="20" s="1"/>
  <c r="J16" i="20"/>
  <c r="S65" i="12"/>
  <c r="P47" i="20" s="1"/>
  <c r="J47" i="20"/>
  <c r="S31" i="12"/>
  <c r="P13" i="20" s="1"/>
  <c r="J13" i="20"/>
  <c r="S75" i="12"/>
  <c r="P57" i="20" s="1"/>
  <c r="J57" i="20"/>
  <c r="S54" i="12"/>
  <c r="P36" i="20" s="1"/>
  <c r="J36" i="20"/>
  <c r="S38" i="12"/>
  <c r="P20" i="20" s="1"/>
  <c r="J20" i="20"/>
  <c r="S61" i="12"/>
  <c r="P43" i="20" s="1"/>
  <c r="J43" i="20"/>
  <c r="S49" i="12"/>
  <c r="P31" i="20" s="1"/>
  <c r="J31" i="20"/>
  <c r="S40" i="12"/>
  <c r="P22" i="20" s="1"/>
  <c r="J22" i="20"/>
  <c r="S89" i="12"/>
  <c r="P71" i="20" s="1"/>
  <c r="J71" i="20"/>
  <c r="S27" i="12"/>
  <c r="P9" i="20" s="1"/>
  <c r="J9" i="20"/>
  <c r="S44" i="12"/>
  <c r="P26" i="20" s="1"/>
  <c r="J26" i="20"/>
  <c r="S32" i="12"/>
  <c r="P14" i="20" s="1"/>
  <c r="J14" i="20"/>
  <c r="S84" i="12"/>
  <c r="P66" i="20" s="1"/>
  <c r="J66" i="20"/>
  <c r="S64" i="12"/>
  <c r="P46" i="20" s="1"/>
  <c r="J46" i="20"/>
  <c r="S56" i="12"/>
  <c r="P38" i="20" s="1"/>
  <c r="J38" i="20"/>
  <c r="S76" i="12"/>
  <c r="P58" i="20" s="1"/>
  <c r="J58" i="20"/>
  <c r="S87" i="12"/>
  <c r="P69" i="20" s="1"/>
  <c r="J69" i="20"/>
  <c r="S70" i="12"/>
  <c r="P52" i="20" s="1"/>
  <c r="J52" i="20"/>
  <c r="S50" i="12"/>
  <c r="P32" i="20" s="1"/>
  <c r="J32" i="20"/>
  <c r="S29" i="12"/>
  <c r="P11" i="20" s="1"/>
  <c r="J11" i="20"/>
  <c r="S94" i="12"/>
  <c r="P76" i="20" s="1"/>
  <c r="J76" i="20"/>
  <c r="S82" i="12"/>
  <c r="P64" i="20" s="1"/>
  <c r="J64" i="20"/>
  <c r="S74" i="12"/>
  <c r="P56" i="20" s="1"/>
  <c r="J56" i="20"/>
  <c r="S60" i="12"/>
  <c r="P42" i="20" s="1"/>
  <c r="J42" i="20"/>
  <c r="S37" i="12"/>
  <c r="P19" i="20" s="1"/>
  <c r="J19" i="20"/>
  <c r="S39" i="12"/>
  <c r="P21" i="20" s="1"/>
  <c r="J21" i="20"/>
  <c r="S88" i="12"/>
  <c r="P70" i="20" s="1"/>
  <c r="J70" i="20"/>
  <c r="S26" i="12"/>
  <c r="P8" i="20" s="1"/>
  <c r="J8" i="20"/>
  <c r="S95" i="12"/>
  <c r="P77" i="20" s="1"/>
  <c r="J77" i="20"/>
  <c r="S67" i="12"/>
  <c r="P49" i="20" s="1"/>
  <c r="J49" i="20"/>
  <c r="S59" i="12"/>
  <c r="P41" i="20" s="1"/>
  <c r="J41" i="20"/>
  <c r="S55" i="12"/>
  <c r="P37" i="20" s="1"/>
  <c r="J37" i="20"/>
  <c r="S35" i="12"/>
  <c r="P17" i="20" s="1"/>
  <c r="J17" i="20"/>
  <c r="S83" i="12"/>
  <c r="P65" i="20" s="1"/>
  <c r="J65" i="20"/>
  <c r="S63" i="12"/>
  <c r="P45" i="20" s="1"/>
  <c r="J45" i="20"/>
  <c r="S46" i="12"/>
  <c r="P28" i="20" s="1"/>
  <c r="J28" i="20"/>
  <c r="S25" i="12"/>
  <c r="P7" i="20" s="1"/>
  <c r="J7" i="20"/>
  <c r="S90" i="12"/>
  <c r="P72" i="20" s="1"/>
  <c r="J72" i="20"/>
  <c r="S69" i="12"/>
  <c r="P51" i="20" s="1"/>
  <c r="J51" i="20"/>
  <c r="S45" i="12"/>
  <c r="P27" i="20" s="1"/>
  <c r="J27" i="20"/>
  <c r="S28" i="12"/>
  <c r="P10" i="20" s="1"/>
  <c r="J10" i="20"/>
  <c r="S48" i="12"/>
  <c r="P30" i="20" s="1"/>
  <c r="J30" i="20"/>
  <c r="S72" i="12"/>
  <c r="P54" i="20" s="1"/>
  <c r="J54" i="20"/>
  <c r="S81" i="12"/>
  <c r="P63" i="20" s="1"/>
  <c r="J63" i="20"/>
  <c r="S71" i="12"/>
  <c r="P53" i="20" s="1"/>
  <c r="J53" i="20"/>
  <c r="S77" i="12"/>
  <c r="P59" i="20" s="1"/>
  <c r="J59" i="20"/>
  <c r="S66" i="12"/>
  <c r="P48" i="20" s="1"/>
  <c r="J48" i="20"/>
  <c r="S58" i="12"/>
  <c r="P40" i="20" s="1"/>
  <c r="J40" i="20"/>
  <c r="S33" i="12"/>
  <c r="P15" i="20" s="1"/>
  <c r="J15" i="20"/>
  <c r="S30" i="12"/>
  <c r="P12" i="20" s="1"/>
  <c r="J12" i="20"/>
  <c r="S79" i="12"/>
  <c r="P61" i="20" s="1"/>
  <c r="J61" i="20"/>
  <c r="S42" i="12"/>
  <c r="P24" i="20" s="1"/>
  <c r="J24" i="20"/>
  <c r="S21" i="12"/>
  <c r="P3" i="20" s="1"/>
  <c r="J3" i="20"/>
  <c r="S86" i="12"/>
  <c r="P68" i="20" s="1"/>
  <c r="J68" i="20"/>
  <c r="S68" i="12"/>
  <c r="P50" i="20" s="1"/>
  <c r="J50" i="20"/>
  <c r="S41" i="12"/>
  <c r="P23" i="20" s="1"/>
  <c r="J23" i="20"/>
  <c r="S24" i="12"/>
  <c r="P6" i="20" s="1"/>
  <c r="J6" i="20"/>
  <c r="S47" i="12"/>
  <c r="P29" i="20" s="1"/>
  <c r="J29" i="20"/>
  <c r="S80" i="12"/>
  <c r="P62" i="20" s="1"/>
  <c r="J62" i="20"/>
  <c r="S85" i="12"/>
  <c r="P67" i="20" s="1"/>
  <c r="J67" i="20"/>
  <c r="S57" i="12"/>
  <c r="P39" i="20" s="1"/>
  <c r="J39" i="20"/>
  <c r="S92" i="12"/>
  <c r="P74" i="20" s="1"/>
  <c r="J74" i="20"/>
  <c r="B12" i="21"/>
  <c r="E23" i="14"/>
  <c r="F19" i="19"/>
  <c r="H24" i="19"/>
  <c r="C19" i="19" s="1"/>
  <c r="E59" i="14" s="1"/>
  <c r="M24" i="19"/>
  <c r="C23" i="19" s="1"/>
  <c r="E64" i="14" s="1"/>
  <c r="K24" i="19"/>
  <c r="C17" i="19" s="1"/>
  <c r="E62" i="14" s="1"/>
  <c r="I24" i="19"/>
  <c r="C20" i="19" s="1"/>
  <c r="E60" i="14" s="1"/>
  <c r="L24" i="19"/>
  <c r="C22" i="19" s="1"/>
  <c r="E63" i="14" s="1"/>
  <c r="J24" i="19"/>
  <c r="C21" i="19" s="1"/>
  <c r="S20" i="12"/>
  <c r="P2" i="20" s="1"/>
  <c r="J2" i="20"/>
  <c r="S23" i="12"/>
  <c r="P5" i="20" s="1"/>
  <c r="J5" i="20"/>
  <c r="S22" i="12"/>
  <c r="P4" i="20" s="1"/>
  <c r="J4" i="20"/>
  <c r="U358" i="12"/>
  <c r="R340" i="20" s="1"/>
  <c r="U294" i="12"/>
  <c r="R276" i="20" s="1"/>
  <c r="U230" i="12"/>
  <c r="R212" i="20" s="1"/>
  <c r="U166" i="12"/>
  <c r="R148" i="20" s="1"/>
  <c r="U292" i="12"/>
  <c r="R274" i="20" s="1"/>
  <c r="U222" i="12"/>
  <c r="R204" i="20" s="1"/>
  <c r="U214" i="12"/>
  <c r="R196" i="20" s="1"/>
  <c r="U206" i="12"/>
  <c r="R188" i="20" s="1"/>
  <c r="U190" i="12"/>
  <c r="R172" i="20" s="1"/>
  <c r="U182" i="12"/>
  <c r="R164" i="20" s="1"/>
  <c r="U174" i="12"/>
  <c r="R156" i="20" s="1"/>
  <c r="U158" i="12"/>
  <c r="R140" i="20" s="1"/>
  <c r="U150" i="12"/>
  <c r="R132" i="20" s="1"/>
  <c r="U142" i="12"/>
  <c r="R124" i="20" s="1"/>
  <c r="U126" i="12"/>
  <c r="R108" i="20" s="1"/>
  <c r="U118" i="12"/>
  <c r="R100" i="20" s="1"/>
  <c r="U110" i="12"/>
  <c r="R92" i="20" s="1"/>
  <c r="U52" i="12"/>
  <c r="R34" i="20" s="1"/>
  <c r="U293" i="12"/>
  <c r="R275" i="20" s="1"/>
  <c r="U285" i="12"/>
  <c r="R267" i="20" s="1"/>
  <c r="U277" i="12"/>
  <c r="R259" i="20" s="1"/>
  <c r="U265" i="12"/>
  <c r="R247" i="20" s="1"/>
  <c r="U253" i="12"/>
  <c r="R235" i="20" s="1"/>
  <c r="U245" i="12"/>
  <c r="R227" i="20" s="1"/>
  <c r="U237" i="12"/>
  <c r="R219" i="20" s="1"/>
  <c r="U225" i="12"/>
  <c r="R207" i="20" s="1"/>
  <c r="U197" i="12"/>
  <c r="R179" i="20" s="1"/>
  <c r="U189" i="12"/>
  <c r="R171" i="20" s="1"/>
  <c r="U181" i="12"/>
  <c r="R163" i="20" s="1"/>
  <c r="U173" i="12"/>
  <c r="R155" i="20" s="1"/>
  <c r="U165" i="12"/>
  <c r="R147" i="20" s="1"/>
  <c r="U157" i="12"/>
  <c r="R139" i="20" s="1"/>
  <c r="U149" i="12"/>
  <c r="R131" i="20" s="1"/>
  <c r="U324" i="12"/>
  <c r="R306" i="20" s="1"/>
  <c r="U316" i="12"/>
  <c r="R298" i="20" s="1"/>
  <c r="U308" i="12"/>
  <c r="R290" i="20" s="1"/>
  <c r="U300" i="12"/>
  <c r="R282" i="20" s="1"/>
  <c r="U284" i="12"/>
  <c r="R266" i="20" s="1"/>
  <c r="U276" i="12"/>
  <c r="R258" i="20" s="1"/>
  <c r="U268" i="12"/>
  <c r="R250" i="20" s="1"/>
  <c r="U260" i="12"/>
  <c r="R242" i="20" s="1"/>
  <c r="U200" i="12"/>
  <c r="R182" i="20" s="1"/>
  <c r="U347" i="12"/>
  <c r="R329" i="20" s="1"/>
  <c r="U315" i="12"/>
  <c r="R297" i="20" s="1"/>
  <c r="U283" i="12"/>
  <c r="R265" i="20" s="1"/>
  <c r="U251" i="12"/>
  <c r="R233" i="20" s="1"/>
  <c r="U187" i="12"/>
  <c r="R169" i="20" s="1"/>
  <c r="U208" i="12"/>
  <c r="R190" i="20" s="1"/>
  <c r="U176" i="12"/>
  <c r="R158" i="20" s="1"/>
  <c r="U164" i="12"/>
  <c r="R146" i="20" s="1"/>
  <c r="U112" i="12"/>
  <c r="R94" i="20" s="1"/>
  <c r="U314" i="12"/>
  <c r="R296" i="20" s="1"/>
  <c r="U250" i="12"/>
  <c r="R232" i="20" s="1"/>
  <c r="U218" i="12"/>
  <c r="R200" i="20" s="1"/>
  <c r="U186" i="12"/>
  <c r="R168" i="20" s="1"/>
  <c r="U154" i="12"/>
  <c r="R136" i="20" s="1"/>
  <c r="U122" i="12"/>
  <c r="R104" i="20" s="1"/>
  <c r="U272" i="12"/>
  <c r="R254" i="20" s="1"/>
  <c r="U335" i="12"/>
  <c r="R317" i="20" s="1"/>
  <c r="U207" i="12"/>
  <c r="R189" i="20" s="1"/>
  <c r="U228" i="12"/>
  <c r="R210" i="20" s="1"/>
  <c r="U196" i="12"/>
  <c r="R178" i="20" s="1"/>
  <c r="U144" i="12"/>
  <c r="R126" i="20" s="1"/>
  <c r="U100" i="12"/>
  <c r="R82" i="20" s="1"/>
  <c r="U198" i="12"/>
  <c r="R180" i="20" s="1"/>
  <c r="U134" i="12"/>
  <c r="R116" i="20" s="1"/>
  <c r="U102" i="12"/>
  <c r="R84" i="20" s="1"/>
  <c r="U336" i="12"/>
  <c r="R318" i="20" s="1"/>
  <c r="U132" i="12"/>
  <c r="R114" i="20" s="1"/>
  <c r="U359" i="12"/>
  <c r="R341" i="20" s="1"/>
  <c r="U351" i="12"/>
  <c r="R333" i="20" s="1"/>
  <c r="U343" i="12"/>
  <c r="R325" i="20" s="1"/>
  <c r="U327" i="12"/>
  <c r="R309" i="20" s="1"/>
  <c r="U319" i="12"/>
  <c r="R301" i="20" s="1"/>
  <c r="U311" i="12"/>
  <c r="R293" i="20" s="1"/>
  <c r="U303" i="12"/>
  <c r="R285" i="20" s="1"/>
  <c r="U295" i="12"/>
  <c r="R277" i="20" s="1"/>
  <c r="U287" i="12"/>
  <c r="R269" i="20" s="1"/>
  <c r="U279" i="12"/>
  <c r="R261" i="20" s="1"/>
  <c r="U271" i="12"/>
  <c r="R253" i="20" s="1"/>
  <c r="U263" i="12"/>
  <c r="R245" i="20" s="1"/>
  <c r="U255" i="12"/>
  <c r="R237" i="20" s="1"/>
  <c r="U247" i="12"/>
  <c r="R229" i="20" s="1"/>
  <c r="U239" i="12"/>
  <c r="R221" i="20" s="1"/>
  <c r="U231" i="12"/>
  <c r="R213" i="20" s="1"/>
  <c r="U223" i="12"/>
  <c r="R205" i="20" s="1"/>
  <c r="U215" i="12"/>
  <c r="R197" i="20" s="1"/>
  <c r="U199" i="12"/>
  <c r="R181" i="20" s="1"/>
  <c r="U191" i="12"/>
  <c r="R173" i="20" s="1"/>
  <c r="U183" i="12"/>
  <c r="R165" i="20" s="1"/>
  <c r="U175" i="12"/>
  <c r="R157" i="20" s="1"/>
  <c r="U167" i="12"/>
  <c r="R149" i="20" s="1"/>
  <c r="U159" i="12"/>
  <c r="R141" i="20" s="1"/>
  <c r="U151" i="12"/>
  <c r="R133" i="20" s="1"/>
  <c r="U143" i="12"/>
  <c r="R125" i="20" s="1"/>
  <c r="U135" i="12"/>
  <c r="R117" i="20" s="1"/>
  <c r="U127" i="12"/>
  <c r="R109" i="20" s="1"/>
  <c r="U119" i="12"/>
  <c r="R101" i="20" s="1"/>
  <c r="U111" i="12"/>
  <c r="R93" i="20" s="1"/>
  <c r="U103" i="12"/>
  <c r="R85" i="20" s="1"/>
  <c r="U73" i="12"/>
  <c r="R55" i="20" s="1"/>
  <c r="U353" i="12"/>
  <c r="R335" i="20" s="1"/>
  <c r="U345" i="12"/>
  <c r="R327" i="20" s="1"/>
  <c r="U337" i="12"/>
  <c r="R319" i="20" s="1"/>
  <c r="U329" i="12"/>
  <c r="R311" i="20" s="1"/>
  <c r="U321" i="12"/>
  <c r="R303" i="20" s="1"/>
  <c r="U313" i="12"/>
  <c r="R295" i="20" s="1"/>
  <c r="U305" i="12"/>
  <c r="R287" i="20" s="1"/>
  <c r="U297" i="12"/>
  <c r="R279" i="20" s="1"/>
  <c r="U261" i="12"/>
  <c r="R243" i="20" s="1"/>
  <c r="U221" i="12"/>
  <c r="R203" i="20" s="1"/>
  <c r="U213" i="12"/>
  <c r="R195" i="20" s="1"/>
  <c r="U201" i="12"/>
  <c r="R183" i="20" s="1"/>
  <c r="U141" i="12"/>
  <c r="R123" i="20" s="1"/>
  <c r="U133" i="12"/>
  <c r="R115" i="20" s="1"/>
  <c r="U125" i="12"/>
  <c r="R107" i="20" s="1"/>
  <c r="U117" i="12"/>
  <c r="R99" i="20" s="1"/>
  <c r="U109" i="12"/>
  <c r="R91" i="20" s="1"/>
  <c r="U101" i="12"/>
  <c r="R83" i="20" s="1"/>
  <c r="U93" i="12"/>
  <c r="R75" i="20" s="1"/>
  <c r="U356" i="12"/>
  <c r="R338" i="20" s="1"/>
  <c r="U344" i="12"/>
  <c r="R326" i="20" s="1"/>
  <c r="U332" i="12"/>
  <c r="R314" i="20" s="1"/>
  <c r="U252" i="12"/>
  <c r="R234" i="20" s="1"/>
  <c r="U244" i="12"/>
  <c r="R226" i="20" s="1"/>
  <c r="U236" i="12"/>
  <c r="R218" i="20" s="1"/>
  <c r="U220" i="12"/>
  <c r="R202" i="20" s="1"/>
  <c r="U212" i="12"/>
  <c r="R194" i="20" s="1"/>
  <c r="U188" i="12"/>
  <c r="R170" i="20" s="1"/>
  <c r="U180" i="12"/>
  <c r="R162" i="20" s="1"/>
  <c r="U172" i="12"/>
  <c r="R154" i="20" s="1"/>
  <c r="U160" i="12"/>
  <c r="R142" i="20" s="1"/>
  <c r="U152" i="12"/>
  <c r="R134" i="20" s="1"/>
  <c r="U136" i="12"/>
  <c r="R118" i="20" s="1"/>
  <c r="U124" i="12"/>
  <c r="R106" i="20" s="1"/>
  <c r="U116" i="12"/>
  <c r="R98" i="20" s="1"/>
  <c r="U108" i="12"/>
  <c r="R90" i="20" s="1"/>
  <c r="U36" i="12"/>
  <c r="R18" i="20" s="1"/>
  <c r="U350" i="12"/>
  <c r="R332" i="20" s="1"/>
  <c r="U342" i="12"/>
  <c r="R324" i="20" s="1"/>
  <c r="U334" i="12"/>
  <c r="R316" i="20" s="1"/>
  <c r="U326" i="12"/>
  <c r="R308" i="20" s="1"/>
  <c r="U318" i="12"/>
  <c r="R300" i="20" s="1"/>
  <c r="U310" i="12"/>
  <c r="R292" i="20" s="1"/>
  <c r="U302" i="12"/>
  <c r="R284" i="20" s="1"/>
  <c r="U286" i="12"/>
  <c r="R268" i="20" s="1"/>
  <c r="U278" i="12"/>
  <c r="R260" i="20" s="1"/>
  <c r="U270" i="12"/>
  <c r="R252" i="20" s="1"/>
  <c r="U262" i="12"/>
  <c r="R244" i="20" s="1"/>
  <c r="U254" i="12"/>
  <c r="R236" i="20" s="1"/>
  <c r="U246" i="12"/>
  <c r="R228" i="20" s="1"/>
  <c r="U238" i="12"/>
  <c r="R220" i="20" s="1"/>
  <c r="U363" i="12"/>
  <c r="R345" i="20" s="1"/>
  <c r="U355" i="12"/>
  <c r="R337" i="20" s="1"/>
  <c r="U339" i="12"/>
  <c r="R321" i="20" s="1"/>
  <c r="U331" i="12"/>
  <c r="R313" i="20" s="1"/>
  <c r="U323" i="12"/>
  <c r="R305" i="20" s="1"/>
  <c r="U307" i="12"/>
  <c r="R289" i="20" s="1"/>
  <c r="U299" i="12"/>
  <c r="R281" i="20" s="1"/>
  <c r="U291" i="12"/>
  <c r="R273" i="20" s="1"/>
  <c r="U275" i="12"/>
  <c r="R257" i="20" s="1"/>
  <c r="U267" i="12"/>
  <c r="R249" i="20" s="1"/>
  <c r="U259" i="12"/>
  <c r="R241" i="20" s="1"/>
  <c r="U243" i="12"/>
  <c r="R225" i="20" s="1"/>
  <c r="U235" i="12"/>
  <c r="R217" i="20" s="1"/>
  <c r="U227" i="12"/>
  <c r="R209" i="20" s="1"/>
  <c r="U219" i="12"/>
  <c r="R201" i="20" s="1"/>
  <c r="U211" i="12"/>
  <c r="R193" i="20" s="1"/>
  <c r="U203" i="12"/>
  <c r="R185" i="20" s="1"/>
  <c r="U195" i="12"/>
  <c r="R177" i="20" s="1"/>
  <c r="U179" i="12"/>
  <c r="R161" i="20" s="1"/>
  <c r="U171" i="12"/>
  <c r="R153" i="20" s="1"/>
  <c r="U163" i="12"/>
  <c r="R145" i="20" s="1"/>
  <c r="U155" i="12"/>
  <c r="R137" i="20" s="1"/>
  <c r="U147" i="12"/>
  <c r="R129" i="20" s="1"/>
  <c r="U139" i="12"/>
  <c r="R121" i="20" s="1"/>
  <c r="U131" i="12"/>
  <c r="R113" i="20" s="1"/>
  <c r="U123" i="12"/>
  <c r="R105" i="20" s="1"/>
  <c r="U115" i="12"/>
  <c r="R97" i="20" s="1"/>
  <c r="U107" i="12"/>
  <c r="R89" i="20" s="1"/>
  <c r="U99" i="12"/>
  <c r="R81" i="20" s="1"/>
  <c r="U361" i="12"/>
  <c r="R343" i="20" s="1"/>
  <c r="U349" i="12"/>
  <c r="R331" i="20" s="1"/>
  <c r="U341" i="12"/>
  <c r="R323" i="20" s="1"/>
  <c r="U333" i="12"/>
  <c r="R315" i="20" s="1"/>
  <c r="U325" i="12"/>
  <c r="R307" i="20" s="1"/>
  <c r="U317" i="12"/>
  <c r="R299" i="20" s="1"/>
  <c r="U309" i="12"/>
  <c r="R291" i="20" s="1"/>
  <c r="U301" i="12"/>
  <c r="R283" i="20" s="1"/>
  <c r="U269" i="12"/>
  <c r="R251" i="20" s="1"/>
  <c r="U229" i="12"/>
  <c r="R211" i="20" s="1"/>
  <c r="U217" i="12"/>
  <c r="R199" i="20" s="1"/>
  <c r="U209" i="12"/>
  <c r="R191" i="20" s="1"/>
  <c r="U145" i="12"/>
  <c r="R127" i="20" s="1"/>
  <c r="U137" i="12"/>
  <c r="R119" i="20" s="1"/>
  <c r="U129" i="12"/>
  <c r="R111" i="20" s="1"/>
  <c r="U121" i="12"/>
  <c r="R103" i="20" s="1"/>
  <c r="U113" i="12"/>
  <c r="R95" i="20" s="1"/>
  <c r="U105" i="12"/>
  <c r="R87" i="20" s="1"/>
  <c r="U97" i="12"/>
  <c r="R79" i="20" s="1"/>
  <c r="U360" i="12"/>
  <c r="R342" i="20" s="1"/>
  <c r="U352" i="12"/>
  <c r="R334" i="20" s="1"/>
  <c r="U340" i="12"/>
  <c r="R322" i="20" s="1"/>
  <c r="U256" i="12"/>
  <c r="R238" i="20" s="1"/>
  <c r="U248" i="12"/>
  <c r="R230" i="20" s="1"/>
  <c r="U240" i="12"/>
  <c r="R222" i="20" s="1"/>
  <c r="U232" i="12"/>
  <c r="R214" i="20" s="1"/>
  <c r="U224" i="12"/>
  <c r="R206" i="20" s="1"/>
  <c r="U216" i="12"/>
  <c r="R198" i="20" s="1"/>
  <c r="U192" i="12"/>
  <c r="R174" i="20" s="1"/>
  <c r="U184" i="12"/>
  <c r="R166" i="20" s="1"/>
  <c r="U156" i="12"/>
  <c r="R138" i="20" s="1"/>
  <c r="U148" i="12"/>
  <c r="R130" i="20" s="1"/>
  <c r="U140" i="12"/>
  <c r="R122" i="20" s="1"/>
  <c r="U128" i="12"/>
  <c r="R110" i="20" s="1"/>
  <c r="U120" i="12"/>
  <c r="R102" i="20" s="1"/>
  <c r="U104" i="12"/>
  <c r="R86" i="20" s="1"/>
  <c r="U96" i="12"/>
  <c r="R78" i="20" s="1"/>
  <c r="U362" i="12"/>
  <c r="R344" i="20" s="1"/>
  <c r="U354" i="12"/>
  <c r="R336" i="20" s="1"/>
  <c r="U346" i="12"/>
  <c r="R328" i="20" s="1"/>
  <c r="U338" i="12"/>
  <c r="R320" i="20" s="1"/>
  <c r="U330" i="12"/>
  <c r="R312" i="20" s="1"/>
  <c r="U322" i="12"/>
  <c r="R304" i="20" s="1"/>
  <c r="U306" i="12"/>
  <c r="R288" i="20" s="1"/>
  <c r="U298" i="12"/>
  <c r="R280" i="20" s="1"/>
  <c r="U290" i="12"/>
  <c r="R272" i="20" s="1"/>
  <c r="U282" i="12"/>
  <c r="R264" i="20" s="1"/>
  <c r="U274" i="12"/>
  <c r="R256" i="20" s="1"/>
  <c r="U266" i="12"/>
  <c r="R248" i="20" s="1"/>
  <c r="U258" i="12"/>
  <c r="R240" i="20" s="1"/>
  <c r="U242" i="12"/>
  <c r="R224" i="20" s="1"/>
  <c r="U234" i="12"/>
  <c r="R216" i="20" s="1"/>
  <c r="U226" i="12"/>
  <c r="R208" i="20" s="1"/>
  <c r="U210" i="12"/>
  <c r="R192" i="20" s="1"/>
  <c r="U202" i="12"/>
  <c r="R184" i="20" s="1"/>
  <c r="U194" i="12"/>
  <c r="R176" i="20" s="1"/>
  <c r="U178" i="12"/>
  <c r="R160" i="20" s="1"/>
  <c r="U170" i="12"/>
  <c r="R152" i="20" s="1"/>
  <c r="U162" i="12"/>
  <c r="R144" i="20" s="1"/>
  <c r="U146" i="12"/>
  <c r="R128" i="20" s="1"/>
  <c r="U138" i="12"/>
  <c r="R120" i="20" s="1"/>
  <c r="U130" i="12"/>
  <c r="R112" i="20" s="1"/>
  <c r="U114" i="12"/>
  <c r="R96" i="20" s="1"/>
  <c r="U106" i="12"/>
  <c r="R88" i="20" s="1"/>
  <c r="U98" i="12"/>
  <c r="R80" i="20" s="1"/>
  <c r="U357" i="12"/>
  <c r="R339" i="20" s="1"/>
  <c r="U289" i="12"/>
  <c r="R271" i="20" s="1"/>
  <c r="U281" i="12"/>
  <c r="R263" i="20" s="1"/>
  <c r="U273" i="12"/>
  <c r="R255" i="20" s="1"/>
  <c r="U257" i="12"/>
  <c r="R239" i="20" s="1"/>
  <c r="U249" i="12"/>
  <c r="R231" i="20" s="1"/>
  <c r="U241" i="12"/>
  <c r="R223" i="20" s="1"/>
  <c r="U233" i="12"/>
  <c r="R215" i="20" s="1"/>
  <c r="U205" i="12"/>
  <c r="R187" i="20" s="1"/>
  <c r="U193" i="12"/>
  <c r="R175" i="20" s="1"/>
  <c r="U185" i="12"/>
  <c r="R167" i="20" s="1"/>
  <c r="U177" i="12"/>
  <c r="R159" i="20" s="1"/>
  <c r="U169" i="12"/>
  <c r="R151" i="20" s="1"/>
  <c r="U161" i="12"/>
  <c r="R143" i="20" s="1"/>
  <c r="U153" i="12"/>
  <c r="R135" i="20" s="1"/>
  <c r="U348" i="12"/>
  <c r="R330" i="20" s="1"/>
  <c r="U328" i="12"/>
  <c r="R310" i="20" s="1"/>
  <c r="U320" i="12"/>
  <c r="R302" i="20" s="1"/>
  <c r="U312" i="12"/>
  <c r="R294" i="20" s="1"/>
  <c r="U304" i="12"/>
  <c r="R286" i="20" s="1"/>
  <c r="U296" i="12"/>
  <c r="R278" i="20" s="1"/>
  <c r="U288" i="12"/>
  <c r="R270" i="20" s="1"/>
  <c r="U280" i="12"/>
  <c r="R262" i="20" s="1"/>
  <c r="U264" i="12"/>
  <c r="R246" i="20" s="1"/>
  <c r="U204" i="12"/>
  <c r="R186" i="20" s="1"/>
  <c r="U168" i="12"/>
  <c r="R150" i="20" s="1"/>
  <c r="U91" i="12"/>
  <c r="R73" i="20" s="1"/>
  <c r="V89" i="12"/>
  <c r="S71" i="20" s="1"/>
  <c r="V76" i="12"/>
  <c r="S58" i="20" s="1"/>
  <c r="V95" i="12"/>
  <c r="S77" i="20" s="1"/>
  <c r="V55" i="12"/>
  <c r="S37" i="20" s="1"/>
  <c r="V67" i="12"/>
  <c r="S49" i="20" s="1"/>
  <c r="V44" i="12"/>
  <c r="S26" i="20" s="1"/>
  <c r="V32" i="12"/>
  <c r="S14" i="20" s="1"/>
  <c r="V56" i="12"/>
  <c r="S38" i="20" s="1"/>
  <c r="V64" i="12"/>
  <c r="S46" i="20" s="1"/>
  <c r="V62" i="12"/>
  <c r="S44" i="20" s="1"/>
  <c r="V84" i="12"/>
  <c r="S66" i="20" s="1"/>
  <c r="V27" i="12"/>
  <c r="S9" i="20" s="1"/>
  <c r="V88" i="12"/>
  <c r="S70" i="20" s="1"/>
  <c r="V39" i="12"/>
  <c r="S21" i="20" s="1"/>
  <c r="V83" i="12"/>
  <c r="S65" i="20" s="1"/>
  <c r="V46" i="12"/>
  <c r="S28" i="20" s="1"/>
  <c r="V69" i="12"/>
  <c r="S51" i="20" s="1"/>
  <c r="V24" i="12"/>
  <c r="S6" i="20" s="1"/>
  <c r="V79" i="12"/>
  <c r="S61" i="20" s="1"/>
  <c r="V42" i="12"/>
  <c r="S24" i="20" s="1"/>
  <c r="V21" i="12"/>
  <c r="S3" i="20" s="1"/>
  <c r="V86" i="12"/>
  <c r="S68" i="20" s="1"/>
  <c r="V78" i="12"/>
  <c r="S60" i="20" s="1"/>
  <c r="V45" i="12"/>
  <c r="S27" i="20" s="1"/>
  <c r="V37" i="12"/>
  <c r="S19" i="20" s="1"/>
  <c r="V63" i="12"/>
  <c r="S45" i="20" s="1"/>
  <c r="V25" i="12"/>
  <c r="S7" i="20" s="1"/>
  <c r="V60" i="12"/>
  <c r="S42" i="20" s="1"/>
  <c r="V68" i="12"/>
  <c r="S50" i="20" s="1"/>
  <c r="V75" i="12"/>
  <c r="S57" i="20" s="1"/>
  <c r="V54" i="12"/>
  <c r="S36" i="20" s="1"/>
  <c r="V38" i="12"/>
  <c r="S20" i="20" s="1"/>
  <c r="V94" i="12"/>
  <c r="S76" i="20" s="1"/>
  <c r="V53" i="12"/>
  <c r="S35" i="20" s="1"/>
  <c r="V28" i="12"/>
  <c r="S10" i="20" s="1"/>
  <c r="V87" i="12"/>
  <c r="S69" i="20" s="1"/>
  <c r="V70" i="12"/>
  <c r="S52" i="20" s="1"/>
  <c r="V50" i="12"/>
  <c r="S32" i="20" s="1"/>
  <c r="V29" i="12"/>
  <c r="S11" i="20" s="1"/>
  <c r="V90" i="12"/>
  <c r="S72" i="20" s="1"/>
  <c r="V82" i="12"/>
  <c r="S64" i="20" s="1"/>
  <c r="V74" i="12"/>
  <c r="S56" i="20" s="1"/>
  <c r="V61" i="12"/>
  <c r="S43" i="20" s="1"/>
  <c r="V49" i="12"/>
  <c r="S31" i="20" s="1"/>
  <c r="V41" i="12"/>
  <c r="S23" i="20" s="1"/>
  <c r="X34" i="33"/>
  <c r="E26" i="14" s="1"/>
  <c r="E25" i="14" s="1"/>
  <c r="S2" i="31"/>
  <c r="R17" i="33"/>
  <c r="B12" i="33" s="1"/>
  <c r="W34" i="33"/>
  <c r="D23" i="19" l="1"/>
  <c r="C18" i="19"/>
  <c r="C16" i="19" s="1"/>
  <c r="D22" i="19"/>
  <c r="D19" i="19"/>
  <c r="D20" i="19"/>
  <c r="D21" i="19"/>
  <c r="E61" i="14"/>
  <c r="E65" i="14" s="1"/>
  <c r="U34" i="12"/>
  <c r="R16" i="20" s="1"/>
  <c r="U50" i="12"/>
  <c r="R32" i="20" s="1"/>
  <c r="U35" i="12"/>
  <c r="R17" i="20" s="1"/>
  <c r="U95" i="12"/>
  <c r="R77" i="20" s="1"/>
  <c r="U41" i="12"/>
  <c r="R23" i="20" s="1"/>
  <c r="U86" i="12"/>
  <c r="R68" i="20" s="1"/>
  <c r="U65" i="12"/>
  <c r="R47" i="20" s="1"/>
  <c r="U40" i="12"/>
  <c r="R22" i="20" s="1"/>
  <c r="U82" i="12"/>
  <c r="R64" i="20" s="1"/>
  <c r="U63" i="12"/>
  <c r="R45" i="20" s="1"/>
  <c r="U72" i="12"/>
  <c r="R54" i="20" s="1"/>
  <c r="U87" i="12"/>
  <c r="R69" i="20" s="1"/>
  <c r="U84" i="12"/>
  <c r="R66" i="20" s="1"/>
  <c r="U89" i="12"/>
  <c r="R71" i="20" s="1"/>
  <c r="U28" i="12"/>
  <c r="R10" i="20" s="1"/>
  <c r="U21" i="12"/>
  <c r="R3" i="20" s="1"/>
  <c r="U77" i="12"/>
  <c r="R59" i="20" s="1"/>
  <c r="U67" i="12"/>
  <c r="R49" i="20" s="1"/>
  <c r="U51" i="12"/>
  <c r="R33" i="20" s="1"/>
  <c r="U43" i="12"/>
  <c r="R25" i="20" s="1"/>
  <c r="U27" i="12"/>
  <c r="R9" i="20" s="1"/>
  <c r="U90" i="12"/>
  <c r="R72" i="20" s="1"/>
  <c r="U42" i="12"/>
  <c r="R24" i="20" s="1"/>
  <c r="U79" i="12"/>
  <c r="R61" i="20" s="1"/>
  <c r="U26" i="12"/>
  <c r="R8" i="20" s="1"/>
  <c r="U80" i="12"/>
  <c r="R62" i="20" s="1"/>
  <c r="U59" i="12"/>
  <c r="R41" i="20" s="1"/>
  <c r="U48" i="12"/>
  <c r="R30" i="20" s="1"/>
  <c r="U68" i="12"/>
  <c r="R50" i="20" s="1"/>
  <c r="U54" i="12"/>
  <c r="R36" i="20" s="1"/>
  <c r="U31" i="12"/>
  <c r="R13" i="20" s="1"/>
  <c r="U60" i="12"/>
  <c r="R42" i="20" s="1"/>
  <c r="U25" i="12"/>
  <c r="R7" i="20" s="1"/>
  <c r="U66" i="12"/>
  <c r="R48" i="20" s="1"/>
  <c r="U61" i="12"/>
  <c r="R43" i="20" s="1"/>
  <c r="U56" i="12"/>
  <c r="R38" i="20" s="1"/>
  <c r="U44" i="12"/>
  <c r="R26" i="20" s="1"/>
  <c r="U69" i="12"/>
  <c r="R51" i="20" s="1"/>
  <c r="U62" i="12"/>
  <c r="R44" i="20" s="1"/>
  <c r="U30" i="12"/>
  <c r="R12" i="20" s="1"/>
  <c r="U81" i="12"/>
  <c r="R63" i="20" s="1"/>
  <c r="U55" i="12"/>
  <c r="R37" i="20" s="1"/>
  <c r="U23" i="12"/>
  <c r="R5" i="20" s="1"/>
  <c r="U88" i="12"/>
  <c r="R70" i="20" s="1"/>
  <c r="U24" i="12"/>
  <c r="R6" i="20" s="1"/>
  <c r="U53" i="12"/>
  <c r="R35" i="20" s="1"/>
  <c r="U78" i="12"/>
  <c r="R60" i="20" s="1"/>
  <c r="U38" i="12"/>
  <c r="R20" i="20" s="1"/>
  <c r="U75" i="12"/>
  <c r="R57" i="20" s="1"/>
  <c r="U92" i="12"/>
  <c r="R74" i="20" s="1"/>
  <c r="U57" i="12"/>
  <c r="R39" i="20" s="1"/>
  <c r="U85" i="12"/>
  <c r="R67" i="20" s="1"/>
  <c r="U37" i="12"/>
  <c r="R19" i="20" s="1"/>
  <c r="U74" i="12"/>
  <c r="R56" i="20" s="1"/>
  <c r="U94" i="12"/>
  <c r="R76" i="20" s="1"/>
  <c r="U46" i="12"/>
  <c r="R28" i="20" s="1"/>
  <c r="U83" i="12"/>
  <c r="R65" i="20" s="1"/>
  <c r="U33" i="12"/>
  <c r="R15" i="20" s="1"/>
  <c r="U22" i="12"/>
  <c r="U49" i="12"/>
  <c r="R31" i="20" s="1"/>
  <c r="U29" i="12"/>
  <c r="R11" i="20" s="1"/>
  <c r="U70" i="12"/>
  <c r="R52" i="20" s="1"/>
  <c r="U76" i="12"/>
  <c r="R58" i="20" s="1"/>
  <c r="U64" i="12"/>
  <c r="R46" i="20" s="1"/>
  <c r="U32" i="12"/>
  <c r="R14" i="20" s="1"/>
  <c r="U39" i="12"/>
  <c r="R21" i="20" s="1"/>
  <c r="U45" i="12"/>
  <c r="R27" i="20" s="1"/>
  <c r="U58" i="12"/>
  <c r="R40" i="20" s="1"/>
  <c r="U71" i="12"/>
  <c r="R53" i="20" s="1"/>
  <c r="U47" i="12"/>
  <c r="R29" i="20" s="1"/>
  <c r="U20" i="12"/>
  <c r="E21" i="14"/>
  <c r="D18" i="19" l="1"/>
  <c r="V20" i="12"/>
  <c r="S2" i="20" s="1"/>
  <c r="R2" i="20"/>
  <c r="R4" i="20"/>
  <c r="V22" i="12"/>
  <c r="S4" i="20" s="1"/>
  <c r="AI222" i="12"/>
  <c r="AF204" i="20" s="1"/>
  <c r="AI245" i="12"/>
  <c r="AF227" i="20" s="1"/>
  <c r="AI268" i="12"/>
  <c r="AF250" i="20" s="1"/>
  <c r="AI187" i="12"/>
  <c r="AF169" i="20" s="1"/>
  <c r="AI186" i="12"/>
  <c r="AF168" i="20" s="1"/>
  <c r="AI198" i="12"/>
  <c r="AF180" i="20" s="1"/>
  <c r="AI319" i="12"/>
  <c r="AF301" i="20" s="1"/>
  <c r="AI183" i="12"/>
  <c r="AF165" i="20" s="1"/>
  <c r="AI321" i="12"/>
  <c r="AF303" i="20" s="1"/>
  <c r="AI344" i="12"/>
  <c r="AF326" i="20" s="1"/>
  <c r="AI180" i="12"/>
  <c r="AF162" i="20" s="1"/>
  <c r="AI36" i="12"/>
  <c r="AF18" i="20" s="1"/>
  <c r="AI286" i="12"/>
  <c r="AF268" i="20" s="1"/>
  <c r="AI307" i="12"/>
  <c r="AF289" i="20" s="1"/>
  <c r="AI155" i="12"/>
  <c r="AF137" i="20" s="1"/>
  <c r="AI269" i="12"/>
  <c r="AF251" i="20" s="1"/>
  <c r="AI240" i="12"/>
  <c r="AF222" i="20" s="1"/>
  <c r="AI338" i="12"/>
  <c r="AF320" i="20" s="1"/>
  <c r="AI178" i="12"/>
  <c r="AF160" i="20" s="1"/>
  <c r="AI233" i="12"/>
  <c r="AF215" i="20" s="1"/>
  <c r="AI264" i="12"/>
  <c r="AF246" i="20" s="1"/>
  <c r="AI214" i="12"/>
  <c r="AF196" i="20" s="1"/>
  <c r="AI126" i="12"/>
  <c r="AF108" i="20" s="1"/>
  <c r="AI253" i="12"/>
  <c r="AF235" i="20" s="1"/>
  <c r="AI165" i="12"/>
  <c r="AF147" i="20" s="1"/>
  <c r="AI276" i="12"/>
  <c r="AF258" i="20" s="1"/>
  <c r="AI208" i="12"/>
  <c r="AF190" i="20" s="1"/>
  <c r="AI154" i="12"/>
  <c r="AF136" i="20" s="1"/>
  <c r="AI207" i="12"/>
  <c r="AF189" i="20" s="1"/>
  <c r="AI100" i="12"/>
  <c r="AF82" i="20" s="1"/>
  <c r="AI336" i="12"/>
  <c r="AF318" i="20" s="1"/>
  <c r="AI327" i="12"/>
  <c r="AF309" i="20" s="1"/>
  <c r="AI263" i="12"/>
  <c r="AF245" i="20" s="1"/>
  <c r="AI191" i="12"/>
  <c r="AF173" i="20" s="1"/>
  <c r="AI73" i="12"/>
  <c r="AF55" i="20" s="1"/>
  <c r="AI297" i="12"/>
  <c r="AF279" i="20" s="1"/>
  <c r="AI117" i="12"/>
  <c r="AF99" i="20" s="1"/>
  <c r="AI244" i="12"/>
  <c r="AF226" i="20" s="1"/>
  <c r="AI152" i="12"/>
  <c r="AF134" i="20" s="1"/>
  <c r="AI299" i="12"/>
  <c r="AF281" i="20" s="1"/>
  <c r="AI219" i="12"/>
  <c r="AF201" i="20" s="1"/>
  <c r="AI147" i="12"/>
  <c r="AF129" i="20" s="1"/>
  <c r="AI349" i="12"/>
  <c r="AF331" i="20" s="1"/>
  <c r="AI229" i="12"/>
  <c r="AF211" i="20" s="1"/>
  <c r="AI105" i="12"/>
  <c r="AF87" i="20" s="1"/>
  <c r="AI232" i="12"/>
  <c r="AF214" i="20" s="1"/>
  <c r="AI128" i="12"/>
  <c r="AF110" i="20" s="1"/>
  <c r="AI330" i="12"/>
  <c r="AF312" i="20" s="1"/>
  <c r="AI258" i="12"/>
  <c r="AF240" i="20" s="1"/>
  <c r="AI170" i="12"/>
  <c r="AF152" i="20" s="1"/>
  <c r="AI357" i="12"/>
  <c r="AF339" i="20" s="1"/>
  <c r="AI205" i="12"/>
  <c r="AF187" i="20" s="1"/>
  <c r="AI328" i="12"/>
  <c r="AF310" i="20" s="1"/>
  <c r="AI204" i="12"/>
  <c r="AF186" i="20" s="1"/>
  <c r="AI118" i="12"/>
  <c r="AF100" i="20" s="1"/>
  <c r="AI173" i="12"/>
  <c r="AF155" i="20" s="1"/>
  <c r="AI283" i="12"/>
  <c r="AF265" i="20" s="1"/>
  <c r="AI144" i="12"/>
  <c r="AF126" i="20" s="1"/>
  <c r="AI303" i="12"/>
  <c r="AF285" i="20" s="1"/>
  <c r="AI167" i="12"/>
  <c r="AF149" i="20" s="1"/>
  <c r="AI305" i="12"/>
  <c r="AF287" i="20" s="1"/>
  <c r="AI252" i="12"/>
  <c r="AF234" i="20" s="1"/>
  <c r="AI342" i="12"/>
  <c r="AF324" i="20" s="1"/>
  <c r="AI331" i="12"/>
  <c r="AF313" i="20" s="1"/>
  <c r="AI243" i="12"/>
  <c r="AF225" i="20" s="1"/>
  <c r="AI107" i="12"/>
  <c r="AF89" i="20" s="1"/>
  <c r="AI129" i="12"/>
  <c r="AF111" i="20" s="1"/>
  <c r="AI156" i="12"/>
  <c r="AF138" i="20" s="1"/>
  <c r="AI282" i="12"/>
  <c r="AF264" i="20" s="1"/>
  <c r="AI114" i="12"/>
  <c r="AF96" i="20" s="1"/>
  <c r="AI288" i="12"/>
  <c r="AF270" i="20" s="1"/>
  <c r="AI294" i="12"/>
  <c r="AF276" i="20" s="1"/>
  <c r="AI182" i="12"/>
  <c r="AF164" i="20" s="1"/>
  <c r="AI285" i="12"/>
  <c r="AF267" i="20" s="1"/>
  <c r="AI189" i="12"/>
  <c r="AF171" i="20" s="1"/>
  <c r="AI308" i="12"/>
  <c r="AF290" i="20" s="1"/>
  <c r="AI347" i="12"/>
  <c r="AF329" i="20" s="1"/>
  <c r="AI112" i="12"/>
  <c r="AF94" i="20" s="1"/>
  <c r="AI228" i="12"/>
  <c r="AF210" i="20" s="1"/>
  <c r="AI132" i="12"/>
  <c r="AF114" i="20" s="1"/>
  <c r="AI359" i="12"/>
  <c r="AF341" i="20" s="1"/>
  <c r="AI287" i="12"/>
  <c r="AF269" i="20" s="1"/>
  <c r="AI223" i="12"/>
  <c r="AF205" i="20" s="1"/>
  <c r="AI151" i="12"/>
  <c r="AF133" i="20" s="1"/>
  <c r="AI353" i="12"/>
  <c r="AF335" i="20" s="1"/>
  <c r="AI261" i="12"/>
  <c r="AF243" i="20" s="1"/>
  <c r="AI109" i="12"/>
  <c r="AF91" i="20" s="1"/>
  <c r="AI236" i="12"/>
  <c r="AF218" i="20" s="1"/>
  <c r="AI136" i="12"/>
  <c r="AF118" i="20" s="1"/>
  <c r="AI326" i="12"/>
  <c r="AF308" i="20" s="1"/>
  <c r="AI254" i="12"/>
  <c r="AF236" i="20" s="1"/>
  <c r="AI355" i="12"/>
  <c r="AF337" i="20" s="1"/>
  <c r="AI267" i="12"/>
  <c r="AF249" i="20" s="1"/>
  <c r="AI195" i="12"/>
  <c r="AF177" i="20" s="1"/>
  <c r="AI123" i="12"/>
  <c r="AF105" i="20" s="1"/>
  <c r="AI325" i="12"/>
  <c r="AF307" i="20" s="1"/>
  <c r="AI145" i="12"/>
  <c r="AF127" i="20" s="1"/>
  <c r="AI352" i="12"/>
  <c r="AF334" i="20" s="1"/>
  <c r="AI192" i="12"/>
  <c r="AF174" i="20" s="1"/>
  <c r="AI96" i="12"/>
  <c r="AF78" i="20" s="1"/>
  <c r="AI298" i="12"/>
  <c r="AF280" i="20" s="1"/>
  <c r="AI226" i="12"/>
  <c r="AF208" i="20" s="1"/>
  <c r="AI138" i="12"/>
  <c r="AF120" i="20" s="1"/>
  <c r="AI273" i="12"/>
  <c r="AF255" i="20" s="1"/>
  <c r="AI177" i="12"/>
  <c r="AF159" i="20" s="1"/>
  <c r="AI304" i="12"/>
  <c r="AF286" i="20" s="1"/>
  <c r="AI358" i="12"/>
  <c r="AF340" i="20" s="1"/>
  <c r="AI292" i="12"/>
  <c r="AF274" i="20" s="1"/>
  <c r="AI190" i="12"/>
  <c r="AF172" i="20" s="1"/>
  <c r="AI150" i="12"/>
  <c r="AF132" i="20" s="1"/>
  <c r="AI110" i="12"/>
  <c r="AF92" i="20" s="1"/>
  <c r="AI277" i="12"/>
  <c r="AF259" i="20" s="1"/>
  <c r="AI237" i="12"/>
  <c r="AF219" i="20" s="1"/>
  <c r="AI181" i="12"/>
  <c r="AF163" i="20" s="1"/>
  <c r="AI149" i="12"/>
  <c r="AF131" i="20" s="1"/>
  <c r="AI300" i="12"/>
  <c r="AF282" i="20" s="1"/>
  <c r="AI260" i="12"/>
  <c r="AF242" i="20" s="1"/>
  <c r="AI251" i="12"/>
  <c r="AF233" i="20" s="1"/>
  <c r="AI164" i="12"/>
  <c r="AF146" i="20" s="1"/>
  <c r="AI218" i="12"/>
  <c r="AF200" i="20" s="1"/>
  <c r="AI272" i="12"/>
  <c r="AF254" i="20" s="1"/>
  <c r="AI196" i="12"/>
  <c r="AF178" i="20" s="1"/>
  <c r="AI134" i="12"/>
  <c r="AF116" i="20" s="1"/>
  <c r="AI351" i="12"/>
  <c r="AF333" i="20" s="1"/>
  <c r="AI311" i="12"/>
  <c r="AF293" i="20" s="1"/>
  <c r="AI279" i="12"/>
  <c r="AF261" i="20" s="1"/>
  <c r="AI247" i="12"/>
  <c r="AF229" i="20" s="1"/>
  <c r="AI215" i="12"/>
  <c r="AF197" i="20" s="1"/>
  <c r="AI175" i="12"/>
  <c r="AF157" i="20" s="1"/>
  <c r="AI143" i="12"/>
  <c r="AF125" i="20" s="1"/>
  <c r="AI111" i="12"/>
  <c r="AF93" i="20" s="1"/>
  <c r="AI345" i="12"/>
  <c r="AF327" i="20" s="1"/>
  <c r="AI313" i="12"/>
  <c r="AF295" i="20" s="1"/>
  <c r="AI221" i="12"/>
  <c r="AF203" i="20" s="1"/>
  <c r="AI133" i="12"/>
  <c r="AF115" i="20" s="1"/>
  <c r="AI101" i="12"/>
  <c r="AF83" i="20" s="1"/>
  <c r="AI332" i="12"/>
  <c r="AF314" i="20" s="1"/>
  <c r="AI220" i="12"/>
  <c r="AF202" i="20" s="1"/>
  <c r="AI172" i="12"/>
  <c r="AF154" i="20" s="1"/>
  <c r="AI124" i="12"/>
  <c r="AF106" i="20" s="1"/>
  <c r="AI350" i="12"/>
  <c r="AF332" i="20" s="1"/>
  <c r="AI318" i="12"/>
  <c r="AF300" i="20" s="1"/>
  <c r="AI278" i="12"/>
  <c r="AF260" i="20" s="1"/>
  <c r="AI246" i="12"/>
  <c r="AF228" i="20" s="1"/>
  <c r="AI363" i="12"/>
  <c r="AF345" i="20" s="1"/>
  <c r="AI323" i="12"/>
  <c r="AF305" i="20" s="1"/>
  <c r="AI275" i="12"/>
  <c r="AF257" i="20" s="1"/>
  <c r="AI235" i="12"/>
  <c r="AF217" i="20" s="1"/>
  <c r="AI203" i="12"/>
  <c r="AF185" i="20" s="1"/>
  <c r="AI163" i="12"/>
  <c r="AF145" i="20" s="1"/>
  <c r="AI131" i="12"/>
  <c r="AF113" i="20" s="1"/>
  <c r="AI99" i="12"/>
  <c r="AF81" i="20" s="1"/>
  <c r="AI333" i="12"/>
  <c r="AF315" i="20" s="1"/>
  <c r="AI301" i="12"/>
  <c r="AF283" i="20" s="1"/>
  <c r="AI209" i="12"/>
  <c r="AF191" i="20" s="1"/>
  <c r="AI121" i="12"/>
  <c r="AF103" i="20" s="1"/>
  <c r="AI360" i="12"/>
  <c r="AF342" i="20" s="1"/>
  <c r="AI248" i="12"/>
  <c r="AF230" i="20" s="1"/>
  <c r="AI216" i="12"/>
  <c r="AF198" i="20" s="1"/>
  <c r="AI148" i="12"/>
  <c r="AF130" i="20" s="1"/>
  <c r="AI104" i="12"/>
  <c r="AF86" i="20" s="1"/>
  <c r="AI346" i="12"/>
  <c r="AF328" i="20" s="1"/>
  <c r="AI306" i="12"/>
  <c r="AF288" i="20" s="1"/>
  <c r="AI274" i="12"/>
  <c r="AF256" i="20" s="1"/>
  <c r="AI234" i="12"/>
  <c r="AF216" i="20" s="1"/>
  <c r="AI194" i="12"/>
  <c r="AF176" i="20" s="1"/>
  <c r="AI146" i="12"/>
  <c r="AF128" i="20" s="1"/>
  <c r="AI106" i="12"/>
  <c r="AF88" i="20" s="1"/>
  <c r="AI281" i="12"/>
  <c r="AF263" i="20" s="1"/>
  <c r="AI241" i="12"/>
  <c r="AF223" i="20" s="1"/>
  <c r="AI185" i="12"/>
  <c r="AF167" i="20" s="1"/>
  <c r="AI153" i="12"/>
  <c r="AF135" i="20" s="1"/>
  <c r="AI312" i="12"/>
  <c r="AF294" i="20" s="1"/>
  <c r="AI280" i="12"/>
  <c r="AF262" i="20" s="1"/>
  <c r="AI91" i="12"/>
  <c r="AF73" i="20" s="1"/>
  <c r="AI166" i="12"/>
  <c r="AF148" i="20" s="1"/>
  <c r="AI158" i="12"/>
  <c r="AF140" i="20" s="1"/>
  <c r="AI52" i="12"/>
  <c r="AF34" i="20" s="1"/>
  <c r="AI225" i="12"/>
  <c r="AF207" i="20" s="1"/>
  <c r="AI324" i="12"/>
  <c r="AF306" i="20" s="1"/>
  <c r="AI200" i="12"/>
  <c r="AF182" i="20" s="1"/>
  <c r="AI176" i="12"/>
  <c r="AF158" i="20" s="1"/>
  <c r="AI122" i="12"/>
  <c r="AF104" i="20" s="1"/>
  <c r="AI335" i="12"/>
  <c r="AF317" i="20" s="1"/>
  <c r="AI102" i="12"/>
  <c r="AF84" i="20" s="1"/>
  <c r="AI343" i="12"/>
  <c r="AF325" i="20" s="1"/>
  <c r="AI271" i="12"/>
  <c r="AF253" i="20" s="1"/>
  <c r="AI199" i="12"/>
  <c r="AF181" i="20" s="1"/>
  <c r="AI135" i="12"/>
  <c r="AF117" i="20" s="1"/>
  <c r="AI337" i="12"/>
  <c r="AF319" i="20" s="1"/>
  <c r="AI213" i="12"/>
  <c r="AF195" i="20" s="1"/>
  <c r="AI93" i="12"/>
  <c r="AF75" i="20" s="1"/>
  <c r="AI212" i="12"/>
  <c r="AF194" i="20" s="1"/>
  <c r="AI116" i="12"/>
  <c r="AF98" i="20" s="1"/>
  <c r="AI310" i="12"/>
  <c r="AF292" i="20" s="1"/>
  <c r="AI238" i="12"/>
  <c r="AF220" i="20" s="1"/>
  <c r="AI291" i="12"/>
  <c r="AF273" i="20" s="1"/>
  <c r="AI211" i="12"/>
  <c r="AF193" i="20" s="1"/>
  <c r="AI139" i="12"/>
  <c r="AF121" i="20" s="1"/>
  <c r="AI341" i="12"/>
  <c r="AF323" i="20" s="1"/>
  <c r="AI217" i="12"/>
  <c r="AF199" i="20" s="1"/>
  <c r="AI97" i="12"/>
  <c r="AF79" i="20" s="1"/>
  <c r="AI224" i="12"/>
  <c r="AF206" i="20" s="1"/>
  <c r="AI120" i="12"/>
  <c r="AF102" i="20" s="1"/>
  <c r="AI322" i="12"/>
  <c r="AF304" i="20" s="1"/>
  <c r="AI242" i="12"/>
  <c r="AF224" i="20" s="1"/>
  <c r="AI162" i="12"/>
  <c r="AF144" i="20" s="1"/>
  <c r="AI289" i="12"/>
  <c r="AF271" i="20" s="1"/>
  <c r="AI193" i="12"/>
  <c r="AF175" i="20" s="1"/>
  <c r="AI320" i="12"/>
  <c r="AF302" i="20" s="1"/>
  <c r="AI168" i="12"/>
  <c r="AF150" i="20" s="1"/>
  <c r="AI142" i="12"/>
  <c r="AF124" i="20" s="1"/>
  <c r="AI157" i="12"/>
  <c r="AF139" i="20" s="1"/>
  <c r="AI255" i="12"/>
  <c r="AF237" i="20" s="1"/>
  <c r="AI119" i="12"/>
  <c r="AF101" i="20" s="1"/>
  <c r="AI141" i="12"/>
  <c r="AF123" i="20" s="1"/>
  <c r="AI227" i="12"/>
  <c r="AF209" i="20" s="1"/>
  <c r="AI361" i="12"/>
  <c r="AF343" i="20" s="1"/>
  <c r="AI113" i="12"/>
  <c r="AF95" i="20" s="1"/>
  <c r="AI140" i="12"/>
  <c r="AF122" i="20" s="1"/>
  <c r="AI266" i="12"/>
  <c r="AF248" i="20" s="1"/>
  <c r="AI98" i="12"/>
  <c r="AF80" i="20" s="1"/>
  <c r="AI348" i="12"/>
  <c r="AF330" i="20" s="1"/>
  <c r="AI230" i="12"/>
  <c r="AF212" i="20" s="1"/>
  <c r="AI174" i="12"/>
  <c r="AF156" i="20" s="1"/>
  <c r="AI293" i="12"/>
  <c r="AF275" i="20" s="1"/>
  <c r="AI197" i="12"/>
  <c r="AF179" i="20" s="1"/>
  <c r="AI316" i="12"/>
  <c r="AF298" i="20" s="1"/>
  <c r="AI315" i="12"/>
  <c r="AF297" i="20" s="1"/>
  <c r="AI314" i="12"/>
  <c r="AF296" i="20" s="1"/>
  <c r="AI295" i="12"/>
  <c r="AF277" i="20" s="1"/>
  <c r="AI231" i="12"/>
  <c r="AF213" i="20" s="1"/>
  <c r="AI159" i="12"/>
  <c r="AF141" i="20" s="1"/>
  <c r="AI127" i="12"/>
  <c r="AF109" i="20" s="1"/>
  <c r="AI329" i="12"/>
  <c r="AF311" i="20" s="1"/>
  <c r="AI201" i="12"/>
  <c r="AF183" i="20" s="1"/>
  <c r="AI356" i="12"/>
  <c r="AF338" i="20" s="1"/>
  <c r="AI188" i="12"/>
  <c r="AF170" i="20" s="1"/>
  <c r="AI108" i="12"/>
  <c r="AF90" i="20" s="1"/>
  <c r="AI334" i="12"/>
  <c r="AF316" i="20" s="1"/>
  <c r="AI302" i="12"/>
  <c r="AF284" i="20" s="1"/>
  <c r="AI262" i="12"/>
  <c r="AF244" i="20" s="1"/>
  <c r="AI339" i="12"/>
  <c r="AF321" i="20" s="1"/>
  <c r="AI259" i="12"/>
  <c r="AF241" i="20" s="1"/>
  <c r="AI179" i="12"/>
  <c r="AF161" i="20" s="1"/>
  <c r="AI115" i="12"/>
  <c r="AF97" i="20" s="1"/>
  <c r="AI317" i="12"/>
  <c r="AF299" i="20" s="1"/>
  <c r="AI137" i="12"/>
  <c r="AF119" i="20" s="1"/>
  <c r="AI340" i="12"/>
  <c r="AF322" i="20" s="1"/>
  <c r="AI184" i="12"/>
  <c r="AF166" i="20" s="1"/>
  <c r="AI362" i="12"/>
  <c r="AF344" i="20" s="1"/>
  <c r="AI290" i="12"/>
  <c r="AF272" i="20" s="1"/>
  <c r="AI210" i="12"/>
  <c r="AF192" i="20" s="1"/>
  <c r="AI130" i="12"/>
  <c r="AF112" i="20" s="1"/>
  <c r="AI257" i="12"/>
  <c r="AF239" i="20" s="1"/>
  <c r="AI169" i="12"/>
  <c r="AF151" i="20" s="1"/>
  <c r="AI296" i="12"/>
  <c r="AF278" i="20" s="1"/>
  <c r="AI206" i="12"/>
  <c r="AF188" i="20" s="1"/>
  <c r="AI265" i="12"/>
  <c r="AF247" i="20" s="1"/>
  <c r="AI284" i="12"/>
  <c r="AF266" i="20" s="1"/>
  <c r="AI250" i="12"/>
  <c r="AF232" i="20" s="1"/>
  <c r="AI239" i="12"/>
  <c r="AF221" i="20" s="1"/>
  <c r="AI103" i="12"/>
  <c r="AF85" i="20" s="1"/>
  <c r="AI125" i="12"/>
  <c r="AF107" i="20" s="1"/>
  <c r="AI160" i="12"/>
  <c r="AF142" i="20" s="1"/>
  <c r="AI270" i="12"/>
  <c r="AF252" i="20" s="1"/>
  <c r="AI171" i="12"/>
  <c r="AF153" i="20" s="1"/>
  <c r="AI309" i="12"/>
  <c r="AF291" i="20" s="1"/>
  <c r="AI256" i="12"/>
  <c r="AF238" i="20" s="1"/>
  <c r="AI354" i="12"/>
  <c r="AF336" i="20" s="1"/>
  <c r="AI202" i="12"/>
  <c r="AF184" i="20" s="1"/>
  <c r="AI249" i="12"/>
  <c r="AF231" i="20" s="1"/>
  <c r="AI161" i="12"/>
  <c r="AF143" i="20" s="1"/>
  <c r="V18" i="12" l="1"/>
  <c r="B12" i="12" s="1"/>
  <c r="AI33" i="12"/>
  <c r="AF15" i="20" s="1"/>
  <c r="AI34" i="12"/>
  <c r="AF16" i="20" s="1"/>
  <c r="AI82" i="12"/>
  <c r="AF64" i="20" s="1"/>
  <c r="AI51" i="12"/>
  <c r="AF33" i="20" s="1"/>
  <c r="AI80" i="12"/>
  <c r="AF62" i="20" s="1"/>
  <c r="AI31" i="12"/>
  <c r="AF13" i="20" s="1"/>
  <c r="AI78" i="12"/>
  <c r="AF60" i="20" s="1"/>
  <c r="AI76" i="12"/>
  <c r="AF58" i="20" s="1"/>
  <c r="AI40" i="12"/>
  <c r="AF22" i="20" s="1"/>
  <c r="AI21" i="12"/>
  <c r="AF3" i="20" s="1"/>
  <c r="AI60" i="12"/>
  <c r="AF42" i="20" s="1"/>
  <c r="AI30" i="12"/>
  <c r="AF12" i="20" s="1"/>
  <c r="AI74" i="12"/>
  <c r="AF56" i="20" s="1"/>
  <c r="AI65" i="12"/>
  <c r="AF47" i="20" s="1"/>
  <c r="AI28" i="12"/>
  <c r="AF10" i="20" s="1"/>
  <c r="AI67" i="12"/>
  <c r="AF49" i="20" s="1"/>
  <c r="AI90" i="12"/>
  <c r="AF72" i="20" s="1"/>
  <c r="AI70" i="12"/>
  <c r="AF52" i="20" s="1"/>
  <c r="AI79" i="12"/>
  <c r="AF61" i="20" s="1"/>
  <c r="AI61" i="12"/>
  <c r="AF43" i="20" s="1"/>
  <c r="AI57" i="12"/>
  <c r="AF39" i="20" s="1"/>
  <c r="AI45" i="12"/>
  <c r="AF27" i="20" s="1"/>
  <c r="AI63" i="12"/>
  <c r="AF45" i="20" s="1"/>
  <c r="AI89" i="12"/>
  <c r="AF71" i="20" s="1"/>
  <c r="AI43" i="12"/>
  <c r="AF25" i="20" s="1"/>
  <c r="AI42" i="12"/>
  <c r="AF24" i="20" s="1"/>
  <c r="AI54" i="12"/>
  <c r="AF36" i="20" s="1"/>
  <c r="AI66" i="12"/>
  <c r="AF48" i="20" s="1"/>
  <c r="AI69" i="12"/>
  <c r="AF51" i="20" s="1"/>
  <c r="AI55" i="12"/>
  <c r="AF37" i="20" s="1"/>
  <c r="AI53" i="12"/>
  <c r="AF35" i="20" s="1"/>
  <c r="AI92" i="12"/>
  <c r="AF74" i="20" s="1"/>
  <c r="AI46" i="12"/>
  <c r="AF28" i="20" s="1"/>
  <c r="AI64" i="12"/>
  <c r="AF46" i="20" s="1"/>
  <c r="AI50" i="12"/>
  <c r="AF32" i="20" s="1"/>
  <c r="AI35" i="12"/>
  <c r="AF17" i="20" s="1"/>
  <c r="AI72" i="12"/>
  <c r="AF54" i="20" s="1"/>
  <c r="AI68" i="12"/>
  <c r="AF50" i="20" s="1"/>
  <c r="AI44" i="12"/>
  <c r="AF26" i="20" s="1"/>
  <c r="AI24" i="12"/>
  <c r="AF6" i="20" s="1"/>
  <c r="AI37" i="12"/>
  <c r="AF19" i="20" s="1"/>
  <c r="AI29" i="12"/>
  <c r="AF11" i="20" s="1"/>
  <c r="AI71" i="12"/>
  <c r="AF53" i="20" s="1"/>
  <c r="AI39" i="12"/>
  <c r="AF21" i="20" s="1"/>
  <c r="AI77" i="12"/>
  <c r="AF59" i="20" s="1"/>
  <c r="AI26" i="12"/>
  <c r="AF8" i="20" s="1"/>
  <c r="AI62" i="12"/>
  <c r="AF44" i="20" s="1"/>
  <c r="AI94" i="12"/>
  <c r="AF76" i="20" s="1"/>
  <c r="AI95" i="12"/>
  <c r="AF77" i="20" s="1"/>
  <c r="AI87" i="12"/>
  <c r="AF69" i="20" s="1"/>
  <c r="AI27" i="12"/>
  <c r="AF9" i="20" s="1"/>
  <c r="AI48" i="12"/>
  <c r="AF30" i="20" s="1"/>
  <c r="AI56" i="12"/>
  <c r="AF38" i="20" s="1"/>
  <c r="AI88" i="12"/>
  <c r="AF70" i="20" s="1"/>
  <c r="AI38" i="12"/>
  <c r="AF20" i="20" s="1"/>
  <c r="AI49" i="12"/>
  <c r="AF31" i="20" s="1"/>
  <c r="AI58" i="12"/>
  <c r="AF40" i="20" s="1"/>
  <c r="AI25" i="12"/>
  <c r="AF7" i="20" s="1"/>
  <c r="AI81" i="12"/>
  <c r="AF63" i="20" s="1"/>
  <c r="AI75" i="12"/>
  <c r="AF57" i="20" s="1"/>
  <c r="AI83" i="12"/>
  <c r="AF65" i="20" s="1"/>
  <c r="AI32" i="12"/>
  <c r="AF14" i="20" s="1"/>
  <c r="AI85" i="12"/>
  <c r="AF67" i="20" s="1"/>
  <c r="AI47" i="12"/>
  <c r="AF29" i="20" s="1"/>
  <c r="AI41" i="12"/>
  <c r="AF23" i="20" s="1"/>
  <c r="AI84" i="12"/>
  <c r="AF66" i="20" s="1"/>
  <c r="AI59" i="12"/>
  <c r="AF41" i="20" s="1"/>
  <c r="AI23" i="12"/>
  <c r="AF5" i="20" s="1"/>
  <c r="AI22" i="12"/>
  <c r="AF4" i="20" s="1"/>
  <c r="AI86" i="12"/>
  <c r="AF68" i="20" s="1"/>
  <c r="AI20" i="12"/>
  <c r="AF2" i="20" s="1"/>
  <c r="F21" i="19" l="1"/>
  <c r="E43" i="14" s="1"/>
  <c r="AI18" i="12"/>
  <c r="F20" i="19" l="1"/>
  <c r="E41" i="14" s="1"/>
  <c r="E45" i="14" l="1"/>
  <c r="F16" i="19" l="1"/>
  <c r="B9" i="32"/>
  <c r="B9" i="34"/>
  <c r="B9" i="14"/>
  <c r="B9" i="33"/>
  <c r="B9" i="39"/>
  <c r="B9" i="12"/>
  <c r="B9"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162" authorId="0" shapeId="0" xr:uid="{CDC0BC46-A189-4229-9A0A-2B0C57395642}">
      <text>
        <r>
          <rPr>
            <b/>
            <sz val="9"/>
            <color indexed="81"/>
            <rFont val="Tahoma"/>
            <family val="2"/>
          </rPr>
          <t>Auteur:</t>
        </r>
        <r>
          <rPr>
            <sz val="9"/>
            <color indexed="81"/>
            <rFont val="Tahoma"/>
            <family val="2"/>
          </rPr>
          <t xml:space="preserve">
cel blokkeren
</t>
        </r>
      </text>
    </comment>
    <comment ref="D162" authorId="0" shapeId="0" xr:uid="{6112AB3B-77B4-42E0-BB0A-468FF64519F8}">
      <text>
        <r>
          <rPr>
            <b/>
            <sz val="9"/>
            <color indexed="81"/>
            <rFont val="Tahoma"/>
            <family val="2"/>
          </rPr>
          <t>Auteur:</t>
        </r>
        <r>
          <rPr>
            <sz val="9"/>
            <color indexed="81"/>
            <rFont val="Tahoma"/>
            <family val="2"/>
          </rPr>
          <t xml:space="preserve">
blokkeren
</t>
        </r>
      </text>
    </comment>
  </commentList>
</comments>
</file>

<file path=xl/sharedStrings.xml><?xml version="1.0" encoding="utf-8"?>
<sst xmlns="http://schemas.openxmlformats.org/spreadsheetml/2006/main" count="993" uniqueCount="396">
  <si>
    <t>KOST</t>
  </si>
  <si>
    <t>nr</t>
  </si>
  <si>
    <t>organisatie</t>
  </si>
  <si>
    <t>1. Personeelskost</t>
  </si>
  <si>
    <t>1.2. Kosten extern personeel</t>
  </si>
  <si>
    <t>2.Kosten Deelnemers</t>
  </si>
  <si>
    <t>3. Werkingkosten</t>
  </si>
  <si>
    <t>4. Indirecte kosten</t>
  </si>
  <si>
    <t>5. Transnationale kosten</t>
  </si>
  <si>
    <t>6. Overheidsopdrachten</t>
  </si>
  <si>
    <t>9. Standaardkosten</t>
  </si>
  <si>
    <t>10. Lump Sum</t>
  </si>
  <si>
    <t>ESF</t>
  </si>
  <si>
    <t>Andere publieke cofinancieringsbronnen</t>
  </si>
  <si>
    <t>ja</t>
  </si>
  <si>
    <t>nee</t>
  </si>
  <si>
    <t>Ontvangsten</t>
  </si>
  <si>
    <t>volg nr</t>
  </si>
  <si>
    <t>omschrijving + verantwoording van de inbreng          (met mogelijke berekeningswijze, eventuele verdeelsleutels en/of andere opmerkingen)</t>
  </si>
  <si>
    <t>Sectormiddelen</t>
  </si>
  <si>
    <t>Private middelen</t>
  </si>
  <si>
    <t>Controle Projectbeheerder</t>
  </si>
  <si>
    <t>brutoloonPB</t>
  </si>
  <si>
    <t>sutPB</t>
  </si>
  <si>
    <t>voornaam</t>
  </si>
  <si>
    <t>urenPB</t>
  </si>
  <si>
    <t>kostPB</t>
  </si>
  <si>
    <t>bedrag factuur excl. BTW</t>
  </si>
  <si>
    <t>BTW-bedrag</t>
  </si>
  <si>
    <t>totaal aantal uren</t>
  </si>
  <si>
    <t>taakomschrijving</t>
  </si>
  <si>
    <t>STAP 2</t>
  </si>
  <si>
    <t>Terug naar INSTRUCTIES</t>
  </si>
  <si>
    <t>&lt;vul aan&gt;</t>
  </si>
  <si>
    <t>Tabblad 'Kosten'</t>
  </si>
  <si>
    <t>Tabblad 'Financiering'</t>
  </si>
  <si>
    <t>Totale kosten</t>
  </si>
  <si>
    <t>1. ESF</t>
  </si>
  <si>
    <t>2. Vlaams Cofinancieringsfonds</t>
  </si>
  <si>
    <t>3. Andere publieke cofinancieringsbronnen</t>
  </si>
  <si>
    <t>4. Ontvangsten</t>
  </si>
  <si>
    <t>5. Sectormiddelen</t>
  </si>
  <si>
    <t>6. Private middelen</t>
  </si>
  <si>
    <t>Kosten extern personeel</t>
  </si>
  <si>
    <t>Vast/forfaitaire percentages</t>
  </si>
  <si>
    <t>Standaardkosten</t>
  </si>
  <si>
    <t>standaard uurtarief SUT</t>
  </si>
  <si>
    <t>controleBrutoloonPB</t>
  </si>
  <si>
    <t>managementvennootschap</t>
  </si>
  <si>
    <t>Totale financiering</t>
  </si>
  <si>
    <t>typePB</t>
  </si>
  <si>
    <t>btwPB</t>
  </si>
  <si>
    <t>bedragFactuurExclBtwPB</t>
  </si>
  <si>
    <t>kostprijsUurPB</t>
  </si>
  <si>
    <t>achternaam</t>
  </si>
  <si>
    <t>functie in de organisatie</t>
  </si>
  <si>
    <t>type overeenkomst</t>
  </si>
  <si>
    <t>activiteitenPB</t>
  </si>
  <si>
    <t>ondernemingsnummer</t>
  </si>
  <si>
    <t>naam organisatie</t>
  </si>
  <si>
    <t>factuurnummer</t>
  </si>
  <si>
    <t>BTW-plichtig:</t>
  </si>
  <si>
    <t>naam organisatie (gevraagde bedragen ESF en VCF moeten per (partner)organisatie opgenomen worden)</t>
  </si>
  <si>
    <t>financieringsbron (selecteer)</t>
  </si>
  <si>
    <t>persoonsgebonden (selecteer: ja/nee)</t>
  </si>
  <si>
    <t>totaalbedrag van cofinanciering</t>
  </si>
  <si>
    <t>Totaal financiering</t>
  </si>
  <si>
    <t>Totaal kosten</t>
  </si>
  <si>
    <t>Vlaams cofinancieringsfonds</t>
  </si>
  <si>
    <t>activiteiten in het project</t>
  </si>
  <si>
    <t xml:space="preserve">Indien u de focus ‘koolstofarme economie’ aangeduid hebt bij uw projectvoorstel, gelieve hier dan aan te geven welk bedrag aan acties in het kader hiervan gespendeerd zal worden. Gelieve hierbij ook de berekeningswijze te verduidelijken. </t>
  </si>
  <si>
    <t>Heeft u de focus 'koolstofarme economie' aangeduid in de ESF-applicatie bij uw projectvoorstel in het tabblad 'algemeen'?</t>
  </si>
  <si>
    <t>Gelieve hieronder de berekeningswijze te verduidelijken:</t>
  </si>
  <si>
    <r>
      <t xml:space="preserve">Zoals aangegeven in de fact sheet ‘How to assess the mainstreaming of climate action in Operational Programmes – ESF’ kan dit op een </t>
    </r>
    <r>
      <rPr>
        <b/>
        <sz val="11"/>
        <color theme="1"/>
        <rFont val="Calibri"/>
        <family val="2"/>
        <scheme val="minor"/>
      </rPr>
      <t xml:space="preserve">directe manier </t>
    </r>
    <r>
      <rPr>
        <sz val="11"/>
        <color theme="1"/>
        <rFont val="Calibri"/>
        <family val="2"/>
        <scheme val="minor"/>
      </rPr>
      <t xml:space="preserve">gebeuren of op een </t>
    </r>
    <r>
      <rPr>
        <b/>
        <sz val="11"/>
        <color theme="1"/>
        <rFont val="Calibri"/>
        <family val="2"/>
        <scheme val="minor"/>
      </rPr>
      <t xml:space="preserve">indirecte manier </t>
    </r>
    <r>
      <rPr>
        <sz val="11"/>
        <color theme="1"/>
        <rFont val="Calibri"/>
        <family val="2"/>
        <scheme val="minor"/>
      </rPr>
      <t xml:space="preserve">(assess proposed ESF direct or indirect support with regards to climate action). In wat volgt, geven we </t>
    </r>
    <r>
      <rPr>
        <b/>
        <sz val="11"/>
        <color theme="1"/>
        <rFont val="Calibri"/>
        <family val="2"/>
        <scheme val="minor"/>
      </rPr>
      <t>voorbeelden van acties</t>
    </r>
    <r>
      <rPr>
        <sz val="11"/>
        <color theme="1"/>
        <rFont val="Calibri"/>
        <family val="2"/>
        <scheme val="minor"/>
      </rPr>
      <t xml:space="preserve"> die mogelijk zijn:
</t>
    </r>
  </si>
  <si>
    <t>brutoloon</t>
  </si>
  <si>
    <t xml:space="preserve">Wat betekent 'koolstofarm' in de investeringsprioriteit waarbinnen het project valt? </t>
  </si>
  <si>
    <t>Vul het bedrag in dat gespendeerd wordt aan acties in het kader van koolstofarme economie:</t>
  </si>
  <si>
    <t>rijksregisternummer</t>
  </si>
  <si>
    <t>factuur</t>
  </si>
  <si>
    <t>extern personeelslid</t>
  </si>
  <si>
    <t>intern personeelslid</t>
  </si>
  <si>
    <t>kostberekening</t>
  </si>
  <si>
    <t>naamOrganisatie</t>
  </si>
  <si>
    <t>bedragFactuurExclBtw</t>
  </si>
  <si>
    <t>btwBedrag</t>
  </si>
  <si>
    <t>totaalAantalUren</t>
  </si>
  <si>
    <t>activiteitenInHetProject</t>
  </si>
  <si>
    <t>functie</t>
  </si>
  <si>
    <t>typeOvereenkomst</t>
  </si>
  <si>
    <t>sut</t>
  </si>
  <si>
    <t>uren</t>
  </si>
  <si>
    <t>2.1. Loonkost Deelnemers</t>
  </si>
  <si>
    <t>FINANCIERING</t>
  </si>
  <si>
    <t>forfait</t>
  </si>
  <si>
    <t>lijst forfait</t>
  </si>
  <si>
    <t>&lt;voeg toe&gt;</t>
  </si>
  <si>
    <t>forfait indirecte kosten</t>
  </si>
  <si>
    <t>oproep</t>
  </si>
  <si>
    <t>oproepnummer</t>
  </si>
  <si>
    <t>Motivatie gemengd stelsel/percentage:</t>
  </si>
  <si>
    <t>tekstblok</t>
  </si>
  <si>
    <t>lijst forfait indirect</t>
  </si>
  <si>
    <t>INSTRUCTIES</t>
  </si>
  <si>
    <t>Invoeren INTERN personeel</t>
  </si>
  <si>
    <t>Invoeren EXTERN personeel</t>
  </si>
  <si>
    <t>tesktblok</t>
  </si>
  <si>
    <t>vul de projectgegevens onderaan dit tabblad aan.</t>
  </si>
  <si>
    <t>van toepassing?</t>
  </si>
  <si>
    <t>Dit tabblad helpt u bij het opmaken van een financieringskader voor uw project.
- In dit tabblad dient u de financiering van de kosten gemaakt in de rapportperiode aan te geven.
- Binnen uw oproepfiche (indien u een projectbegroting opmaakt) en binnen uw projectovereenkomst (bij rapportering) werd de financiering reeds afgebakend. 
Deze afbakening is enerzijds op het maximale nominale subsidiebedrag én anderzijds op de minimale/maximale financieringspercentages.
Invullen document:
- Selecteer in kolom C voor elke rij de gepaste financieringsbron. 
- Geef voor elke financieringsbron aan of die al dan niet 'persoonsgebonden' is (voorbeelden van persoonsgebonden financiering zijn gesco, activa, maribel, BEV, ...).
- Het kostentotaal moet gelijk zijn aan het financieringstotaal.</t>
  </si>
  <si>
    <t>Invoeren in ESF APPLICATIE</t>
  </si>
  <si>
    <t>KOOLSTOFARME FOCUS</t>
  </si>
  <si>
    <t>investeringsprioriteit</t>
  </si>
  <si>
    <t>Loopbaanbeleid curatief (investeringsprioriteiten 8.i, 8.ii en 8.iii)</t>
  </si>
  <si>
    <t>Loopbaanbeleid preventief (investeringsprioriteiten 10.i en 10.iii)</t>
  </si>
  <si>
    <t>Sociale inclusie en armoedebestrijding (investeringsprioriteiten 9.i, 9.ii en 9.v)</t>
  </si>
  <si>
    <t>investeringsprioriteiten</t>
  </si>
  <si>
    <t>multiplicator</t>
  </si>
  <si>
    <t>Binnen deze investeringsprioriteit kunnen directe acties opgezet worden ter ondersteuning van de koolstofarme economie in alle bedrijfstakken. Voorbeelden:
- de financiering en organisatie van opleidingen voor werkzoekenden die in deze sectoren werkzaam zullen zijn;
- de voorlichting over werkgelegenheidsmogelijkheden op lange termijn als gevolg van structurele verschuivingen in de arbeidsmarkt, zoals de overgang naar een digitale, koolstofarme en hulpbronnenefficiënte economie met een groot belang voor de zorg- en gezondheidszorgsector.
Tegelijk kan, afhankelijk van de oproepen, de overweging worden gemaakt of indirecte acties mogelijk zijn. Voorbeelden:
- nagaan of voor bepaalde secundaire opleidingen (vb. schilder) de nodige milieumaatregelen worden genomen;
- door na te vragen bij promotoren welke maatregelen zij in de toekomst plannen met betrekking tot milieuvriendelijk gebouwenbeheer.</t>
  </si>
  <si>
    <t>Binnen deze investeringsprioriteit kunnen directe acties opgezet worden ter ondersteuning van de koolstofarme economie in alle bedrijfstakken. Voorbeelden:
- de financiering en organisatie van opleidingen voor schoolgaande jongeren die in deze sectoren werkzaam zullen zijn;
- de financiering en organisatie van opleidingen en/of omscholingen voor werkenden in of naar deze sectoren;
- de voorlichting over werkgelegenheidsmogelijkheden op lange termijn als gevolg van structurele verschuivingen in de arbeidsmarkt, zoals de overgang naar een digitale, koolstofarme en hulpbronnenefficiënte economie met een groot belang voor de zorg- en gezondheidszorgsector.
Tegelijk kan, afhankelijk van de oproepen, de overweging worden gemaakt of indirecte acties mogelijk zijn. Voorbeelden:
- nagaan of voor bepaalde secundaire opleidingen (vb. schilder) de nodige milieumaatregelen worden genomen;
- door na te vragen bij promotoren welke maatregelen promotoren in de toekomst plannen met betrekking tot milieuvriendelijk gebouwenbeheer.</t>
  </si>
  <si>
    <t>tekstblok investeringsprioriteit</t>
  </si>
  <si>
    <t>oproepnaam</t>
  </si>
  <si>
    <t>LUMPSUM</t>
  </si>
  <si>
    <t>STAP 1</t>
  </si>
  <si>
    <t>STAP 3</t>
  </si>
  <si>
    <t>STAP 4</t>
  </si>
  <si>
    <t>STAP 5</t>
  </si>
  <si>
    <t>STAP 6</t>
  </si>
  <si>
    <t>STAP 7</t>
  </si>
  <si>
    <t>STAP 8</t>
  </si>
  <si>
    <t>STAP 9</t>
  </si>
  <si>
    <t>STAP 10</t>
  </si>
  <si>
    <t>STAP 11</t>
  </si>
  <si>
    <t>STAP 12</t>
  </si>
  <si>
    <t>STAP 13</t>
  </si>
  <si>
    <t>STAP 14</t>
  </si>
  <si>
    <t xml:space="preserve"> </t>
  </si>
  <si>
    <t>STAP 15</t>
  </si>
  <si>
    <t>In dit Excel-bestand neemt u de kosten en financiering voor uw ESF-project op.
Opgelet: kijk na of u het juiste sjabloon gebruikt (zie oproepnummer en -naam bovenaan).</t>
  </si>
  <si>
    <t>Projectnummer</t>
  </si>
  <si>
    <t>Projectnaam</t>
  </si>
  <si>
    <t>Contactpersoon</t>
  </si>
  <si>
    <t>E-mail contactpersoon</t>
  </si>
  <si>
    <t>PROJECTGEGEVENS</t>
  </si>
  <si>
    <t>zelfstandige</t>
  </si>
  <si>
    <t>type 1</t>
  </si>
  <si>
    <t>type 2</t>
  </si>
  <si>
    <t>type 3</t>
  </si>
  <si>
    <t>type 4</t>
  </si>
  <si>
    <t>type 5</t>
  </si>
  <si>
    <t>stappen</t>
  </si>
  <si>
    <t>instructie</t>
  </si>
  <si>
    <t>maximale kost</t>
  </si>
  <si>
    <t>type overeenkomst (5 max)</t>
  </si>
  <si>
    <t>Invoeren OPLEIDING</t>
  </si>
  <si>
    <t>intern personeel</t>
  </si>
  <si>
    <t>plafond</t>
  </si>
  <si>
    <t>hoofding tekstblok</t>
  </si>
  <si>
    <t>Dit overzicht stelt u in staat het tabblad 'Kosten' en 'Financiering' in de ESF applicatie in te vullen.</t>
  </si>
  <si>
    <t>Focus koolstofarme economie</t>
  </si>
  <si>
    <t>Opleidingsnaam</t>
  </si>
  <si>
    <t>Hoeveel ouderen nemen deel aan deze opleiding?</t>
  </si>
  <si>
    <t>Hoeveel migranten nemen deel aan deze opleiding?</t>
  </si>
  <si>
    <t>Hoeveel vrouwen nemen deel aan deze opleiding?</t>
  </si>
  <si>
    <t>Opmerkingen</t>
  </si>
  <si>
    <t>Externe lesgeverskost</t>
  </si>
  <si>
    <t>Interne lesgeverskost</t>
  </si>
  <si>
    <t>Loonkost deelnemers</t>
  </si>
  <si>
    <t>RESERVERING</t>
  </si>
  <si>
    <t>bedrag</t>
  </si>
  <si>
    <t>maximaal bedrag</t>
  </si>
  <si>
    <t>Intern personeel</t>
  </si>
  <si>
    <t>Extern personeel</t>
  </si>
  <si>
    <t>Opleidingen</t>
  </si>
  <si>
    <t>Lumpsum fase 1</t>
  </si>
  <si>
    <t>Budgetreservering fase 2</t>
  </si>
  <si>
    <t>checkExtern</t>
  </si>
  <si>
    <t>checkIntern</t>
  </si>
  <si>
    <t>tussenstap</t>
  </si>
  <si>
    <t>KostTussenst</t>
  </si>
  <si>
    <t>vul het tabblad 'Invoeren OPLEIDINGEN' in.</t>
  </si>
  <si>
    <t>laad dit excel bestand op in de ESF APPLICATIE bij het projectvoorstel onder het tabblad 'Bijlagen' met als bijlagetype 'verduidelijking kosten en financiering'.</t>
  </si>
  <si>
    <t>bewaar dit excel bestand onder de bestandsnaam 'oproepnummer_projectnummer_projectvoorstel.xlsx'. Bijvoorbeeld: '123_1234_projectvoorstel.xlsx'.</t>
  </si>
  <si>
    <t>vul het tabblad 'FINANCIERING' in.</t>
  </si>
  <si>
    <t>vul het tabblad 'KOOLSTOFARME FOCUS' in.</t>
  </si>
  <si>
    <t>Opleiding on-the-job?</t>
  </si>
  <si>
    <t>1.3. Andere te specifiëren</t>
  </si>
  <si>
    <t>Totaal aantal deelnemersuren</t>
  </si>
  <si>
    <t>Totaal aantal lesgeversuren</t>
  </si>
  <si>
    <t>Totaal aantal deelnemers</t>
  </si>
  <si>
    <t xml:space="preserve">Volgende kostenstructuur is van toepassing: 
- voor interne opleidingen is €14 per deelnemersuur (lesgeverskost) alsook €14 per deelnemersuur (loonkost van de deelnemer) voorzien.
- voor externe opleidingen is een maximum van €125 per lesgeversuur (lesgeverskost) alsook €14 per deelnemersuur (loonkst van de deelnemer) voorzien.
- Vul per opleiding aan of het om een interne (gegeven door een interne lesgever die als personeelslid verbonden is aan de promotor- of partnerorganisatie) dan wel om een externe opleiding (gegeven door een externe lesgever die niet als personeelslid verbonden is aan de promotor- of partnerorganisatie) gaat.
- In de volgende kolommen vult u het totaal aantal lesgeversuren (totaal aantal uren dat de lesgever zal geven) per opleiding, het totaal aantal deelnemersuren (de som van alle per deelnemer gevolgde lesuren) en het totaal aantal deelnemers (met een uitsplitsing naar vrouwen, ouderen en migranten) aan.
- Geef aan of de opleiding on-the-job zal plaatsvinden. Indien dit het geval is, gelieve bij de opmerkingen aan te geven voor hoeveel uren deze opleiding on-the-job plaatsvindt.
- In kolom ‘Uurtarief externe opleider’ ten slotte geeft u, enkel indien het gaat om een opleiding gegeven door een externe opleider, het uurtarief van de externe opleider aan.
</t>
  </si>
  <si>
    <t>&lt;naam project&gt;</t>
  </si>
  <si>
    <t>Intakegesprek kandidaat-ondernemer</t>
  </si>
  <si>
    <t>aantal</t>
  </si>
  <si>
    <t>standaardkost</t>
  </si>
  <si>
    <t>totale kost</t>
  </si>
  <si>
    <t>Invoeren STANDAARDKOST</t>
  </si>
  <si>
    <t>kost 1</t>
  </si>
  <si>
    <t>kost 2</t>
  </si>
  <si>
    <t>Begeleidingen Ondernemersplan + Haalbaarheidsadvies</t>
  </si>
  <si>
    <t>Vul het aantal Intakegesprekken kandidaat-ondernemer en het aantal Begeleidingen Ondernemingsplan + Haalbaarheidsadvies in in onderstaande tabel. Er is een standaardkost van 150 euro inclusief BTW voor het intakegesprek van de kandidaat-ondernemer. Daarnaast is er een standaardkost van 950 euro voor elk begeleid ondernemingsplan, inclusief de opmaak van het haalbaarheidsadvies.</t>
  </si>
  <si>
    <t>vul het tabblad 'Invoeren STANDAARDKOST' in.</t>
  </si>
  <si>
    <t>Projectnaam:</t>
  </si>
  <si>
    <t>Algemeen eindoordeel:</t>
  </si>
  <si>
    <t>Projectnummer:</t>
  </si>
  <si>
    <t>Promotor:</t>
  </si>
  <si>
    <t>Naam evaluator:</t>
  </si>
  <si>
    <t>Organisatie evaluator:</t>
  </si>
  <si>
    <t>ESF Vlaanderen</t>
  </si>
  <si>
    <t>Past het projectvoorstel in de betreffende oproep en investeringsprioriteit?</t>
  </si>
  <si>
    <t>Ja</t>
  </si>
  <si>
    <t>Criteria</t>
  </si>
  <si>
    <t>Score</t>
  </si>
  <si>
    <t>EINDOORDEEL</t>
  </si>
  <si>
    <t>De medewerkers van de Afdeling ESF vallen onder de voorwaarden van de omzendbrief deontologische code BZ 2011 van 6 juli 2011 betreffende de deontologische code voor de personeelsleden van de Vlaamse Overheid.</t>
  </si>
  <si>
    <t>Opmerkingen aan de promotor:</t>
  </si>
  <si>
    <t>Beoordelingscriterium</t>
  </si>
  <si>
    <t>Vraag projectvoorstel</t>
  </si>
  <si>
    <t>Beoordelingsvraag</t>
  </si>
  <si>
    <t>Scoringscategorie</t>
  </si>
  <si>
    <t>Beoordeling</t>
  </si>
  <si>
    <t xml:space="preserve">Schat de promotor correct in of de wetgeving overheidsopdrachten van toepassing is in zijn organisatie? </t>
  </si>
  <si>
    <t>Duur project:</t>
  </si>
  <si>
    <t>Is de promotor in orde met de vereisten inzake staatssteun? Werden de subsidies in het kader van de minimis opgelijst?</t>
  </si>
  <si>
    <t>Welk staatssteunregime is van toepassing op het project?</t>
  </si>
  <si>
    <t>Is de promotor in orde met de vereisten inzake staatssteun? Werd de verklaring op eer toegevoegd ?</t>
  </si>
  <si>
    <t xml:space="preserve">Opmerkingen kosten en financiering
</t>
  </si>
  <si>
    <t>Is de inzameling van indicatoren correct opgevat?</t>
  </si>
  <si>
    <t>PROJECT VOLTOOID VOOR INDIENING</t>
  </si>
  <si>
    <t>Zijn er aanwijzingen dat het project reeds fysiek is voltooid of volledig ten uitvoer is gelegd voor de indiening van het projectvoorstel bij de managementautoriteit?</t>
  </si>
  <si>
    <t>INVESTERINGSPRIORITEIT</t>
  </si>
  <si>
    <t>Bij de oproepen met meerdere mogelijke investeringsprioriteiten zoals innovatie of transnationaliteit, ... : ga als projectbeheerder na of het project past onder de volgende in het OP voorziene investeringsprioriteiten (andere in de applicatie beschikbare IP's kunnen niet opgenomen worden) : 
- prioriteit 1 : 8i (102); 8ii (103); 8iii (104)
- prioriteit 2 : 10i (115); 10iii (117); 10iv (118);
- prioriteit 3 : 9i (109); 9ii (110); 9v (113);
- prioriteit 4 : 8v (106); 8vii (108);
- prioriteit 5 : 8i (102); 8ii (103); 8iii (104); 8v (106); 9i (109); 9ii (110); 9v (113); 10i (115); 10iii (117).</t>
  </si>
  <si>
    <t>KOOLSTOFARME ECONOMIE 
Zijn er projectactiviteiten die bijdragen tot een koolstofarme economie? Indien ja, noteer de kost van deze projectactiviteiten.</t>
  </si>
  <si>
    <t xml:space="preserve">Past dit project onder de prioriteiten 1, 2 of 3 en gaat u als projectbeheerder akkoord met de promotor dat dit project bijdraagt tot de koolstofarme economie ?  Zo ja, geef hierbij aan of dit het gehele dan wel een gedeelte van de totale kostprijs omvat.  </t>
  </si>
  <si>
    <t>TSK bedrag besteed aan koolstofarme economie:</t>
  </si>
  <si>
    <t>getalnotatie - geen uitvallijst</t>
  </si>
  <si>
    <t xml:space="preserve">PROJECTSPECIFICATIE 1 : </t>
  </si>
  <si>
    <t>Is het project gericht op duurzame participatie van vrouwen op de arbeidsmarkt ?</t>
  </si>
  <si>
    <t xml:space="preserve">PROJECTSPECIFICATIE 2 : </t>
  </si>
  <si>
    <t>Is er sprake van een formeel publiek-privaat samenwerkingsverband ?</t>
  </si>
  <si>
    <t>PROJECTRESULTAAT</t>
  </si>
  <si>
    <t>Definieer het projectresultaat, zoals dit in de projectovereenkomst zal worden opgenomen</t>
  </si>
  <si>
    <t>Projectvoorstel promotor</t>
  </si>
  <si>
    <t>Projectbeslissing ESF</t>
  </si>
  <si>
    <t>KOSTEN</t>
  </si>
  <si>
    <t>1. Personeelskosten</t>
  </si>
  <si>
    <t>1.1. Kosten intern personeel</t>
  </si>
  <si>
    <t>1.2. Kosten extern personeel (uitbestede diensten, facturen)</t>
  </si>
  <si>
    <t>2. Kosten deelnemers</t>
  </si>
  <si>
    <t>2.1. Loonkost deelnemers</t>
  </si>
  <si>
    <t>2.2. Vervangingsinkomens deelnemers</t>
  </si>
  <si>
    <t>2.3. Vergoedingen deelnemers</t>
  </si>
  <si>
    <t>2.4. Andere te specifiëren</t>
  </si>
  <si>
    <t>3.1. Aankopen van verbruikbaar materiaal (facturen)</t>
  </si>
  <si>
    <t>3.2. Afschrijvingen van verbruiksmateriaal</t>
  </si>
  <si>
    <t>3.3. Andere te specifiëren</t>
  </si>
  <si>
    <t>5.1. Loonkost coördinatie personeel</t>
  </si>
  <si>
    <t>5.2. Transnationale reiskosten</t>
  </si>
  <si>
    <t>5.3. Vertalingen</t>
  </si>
  <si>
    <t>5.4. Andere te specifiëren</t>
  </si>
  <si>
    <t>7. Vaste/forfaitaire percentages</t>
  </si>
  <si>
    <t>8. Vaste/forfaitaire bedragen</t>
  </si>
  <si>
    <t>10. Lump sum</t>
  </si>
  <si>
    <t>Vlaams Cofinancieringsfonds</t>
  </si>
  <si>
    <t>Andere</t>
  </si>
  <si>
    <t>8i Toegang tot werkgelegenheid voor werkzoekenden en niet-actieven, met inbegrip van langdurig werklozen en personen die ver van de arbeidsmarkt af staan, mede door middel van plaatselijke werkgelegenheidsinitiatieven en ondersteuning van de arbeidsmobiliteit</t>
  </si>
  <si>
    <t>8ii Duurzame integratie op de arbeidsmarkt van jongeren (ESF), met name jongeren die geen werk hebben en geen onderwijs of opleiding volgen, daaronder begrepen jongeren die gevaar lopen sociaal buitengesloten te raken en jongeren uit gemarginaliseerde gemeenschappen, inclusief door de tenuitvoerlegging van de jongerengarantie</t>
  </si>
  <si>
    <t>8iii Werk als zelfstandige, ondernemerschap en oprichting van een eigen bedrijf, met inbegrip van innovatieve micro-, kleine en middelgrote ondernemingen</t>
  </si>
  <si>
    <t>10i Vermindering en voorkoming van de schooluitval en bevordering van de gelijke toegang tot hoogwaardige vroeg- en voorschools, lager en middelbaar onderwijs, waaronder formele, niet-formele en informele leertrajecten om weer aansluiting te vinden bij onderwijs en opleiding</t>
  </si>
  <si>
    <t>10iii Vergroting van de gelijke toegang tot een leven lang leren voor alle leeftijdsgroepen in formele, non-formele en informele opzet, vergroting van de kennis, vaardigheden en competenties van de beroepsbevolking, en het bevorderen van flexibele leertrajecten onder meer via loopbaanbegeleiding en validering van verworven vaardigheden en kennis</t>
  </si>
  <si>
    <t>10iv Verbetering van de arbeidsmarktrelevantie van de onderwijs- en opleidingsstelsels, vergemakkelijking van de overstap van onderwijs naar werk en versterking van beroepsonderwijs- en beroepsopleidingssystemen en de kwaliteit daarvan, onder meer door mechanismen voor het anticiperen op vaardigheden, aanpassing van leerplannen en invoering en ontwikkeling van stelsels van leren op de werkplek, waaronder stelsels voor duaal leren en regelingen voor leerlingschap</t>
  </si>
  <si>
    <t>9i Actieve integratie, mede met het oog op de bevordering van gelijke kansen en actieve participatie en verbetering van de inzetbaarheid</t>
  </si>
  <si>
    <t>9ii Sociaal-economische integratie van gemarginaliseerde gemeenschappen zoals de Roma</t>
  </si>
  <si>
    <t>9v Bevordering van sociaal ondernemerschap en beroepsintegratie in sociale ondernemingen en de sociale en solidaire economie teneinde de toegang tot werk te vergemakkelijken</t>
  </si>
  <si>
    <t>8v Aanpassing van werknemers, ondernemingen en ondernemers aan veranderingen</t>
  </si>
  <si>
    <t>8vii Modernisering van de arbeidsmarktinstellingen, zoals openbare en particuliere diensten voor arbeidsvoorziening, en het verbeteren van de afstemming van de behoeften van de arbeidsmarkt, met inbegrip van diepgaande maatregelen die de transnationale arbeidsmobiliteit verbeteren, en ook via mobiliteitsprogramma's en een betere samenwerking tussen instellingen en belanghebbenden</t>
  </si>
  <si>
    <t>Evaluatie_Fin</t>
  </si>
  <si>
    <t>Het antwoord van de promotor op conformiteit met de overheidsopdrachten voldoet: de promotor valt immers niet onder deze bepalingen</t>
  </si>
  <si>
    <t>Het antwoord van de promotor op conformiteit met de overheidsopdrachten voldoet: de promotor valt onder deze bepalingen en geeft blijk van de nodige kennis van de procedures om de wetgeving toe te passen</t>
  </si>
  <si>
    <t>Het antwoord van de promotor op conformiteit met de overheidsopdrachten voldoet niet: de promotor moet de wetgeving toepassen en hiertoe binnen de maand aan het ESF een beschrijving geven van de werkwijze die zal worden opgezet</t>
  </si>
  <si>
    <t>De promotor voldoet aan de vereisten inzake staatssteun want de vereiste documenten zijn aanwezig</t>
  </si>
  <si>
    <t>De promotor voldoet niet aan de vereisten inzake staatssteun: de promotor kan het project niet opstarten indien hij de gevraagde documenten niet aanlevert</t>
  </si>
  <si>
    <t>De promotor voorziet voldoende acties voor de aanlevering van de indicatoren</t>
  </si>
  <si>
    <t>De promotor moet binnen de maand aan de projectbeheerder doorgeven hoe hij de indicatoren zal verzamelen</t>
  </si>
  <si>
    <t>Het project is niet voltooid voor indiening</t>
  </si>
  <si>
    <t>Het project is voltooid voor indiening en kan dus niet goedgekeurd worden</t>
  </si>
  <si>
    <t>INDICATOREN: Deelname aan deze oproep houdt een engagement in om te participeren aan de nul- en eindmetingen mbt werkbaarheid zoals beschreven in de oproepfiche. Geef aan hoe u met deze verplichting zult omgaan. Beschrijf de specifieke acties die u hieromtrent in uw bedrijf zult opzetten.</t>
  </si>
  <si>
    <t>WETGEVING OVERHEIDSOPDRACHTEN: Is de wetgeving overheidsopdrachten van toepassing op uw organisatie? Zo neen, waarom niet? Zo ja, gaat u kosten maken &lt; 30.000 euro (excl. BTW), toon aan hoe u voor bedragen &lt; 30.000 euro de markt zal consulteren. Zo ja, gaat u kosten maken boven 30.000 euro, boven 144.000 euro of boven 221.000 euro (telkens excl. BTW)? Zo ja, beschrijf het doel van de overheidsopdracht of overheidsopdrachten hierbij.</t>
  </si>
  <si>
    <t>STAATSSTEUN: uw project valt onder de groepsvrijstellingsverordening. Om volledig in orde te zijn met deze regelgeving, moeten de volgende voorwaarden vervuld zijn: - uw project start niet voor de datum van goedkeuring; - uw project bevat geen opleidingen die wettelijk verplicht zijn;  - ... Voeg een verklaring op eer toe als bijlage bij deze vraag.</t>
  </si>
  <si>
    <t>NEDAB</t>
  </si>
  <si>
    <t>de minimis</t>
  </si>
  <si>
    <t>statutair</t>
  </si>
  <si>
    <t>statutair vervangen door contractueel</t>
  </si>
  <si>
    <t>contractueel</t>
  </si>
  <si>
    <t>intern personeel/contractueel/statutair/statutair vervangen</t>
  </si>
  <si>
    <t>INDICATOREN: Zoals opgenomen in de oproepfiche, verwachten we dat u maandelijks voor alle deelnemers een door Europa opgelegde set van indicatoren nakijkt en bijhoudt. Wie zal deze activiteiten op zich nemen in uw organisatie ? Hoe zult u ervoor zorgen dat deze indicatoren accuraat worden bijgehouden ? Welke acties zult u hierrond met welke frequentie opzetten ?*</t>
  </si>
  <si>
    <t>INDICATOREN: nvt</t>
  </si>
  <si>
    <t>Een inzameling van indicatoren door de promotor is niet van toepassing binnen deze oproep.</t>
  </si>
  <si>
    <t>nvt</t>
  </si>
  <si>
    <t>Berekening eerste voorschot</t>
  </si>
  <si>
    <t>STAATSSTEUN: uw project valt onder NEDAB.</t>
  </si>
  <si>
    <t>STAATSSTEUN: voor uw project kunt u opteren voor ofwel de verklaring op eer in het kader van de minimis ofwel een motivering van niet-economisch voordeel. Werd een verklaring op eer opgeladen? Verduidelijk in de bijlage welke subsidies hiervan onder de minimis vallen. Of werd een motivering van niet-economisch voordeel opgeladen?</t>
  </si>
  <si>
    <t>STAATSSTEUN: uw project valt onder de de minimis-regeling. Werd een verklaring op eer opgeladen? Verduidelijk in de bijlage welke subsidies hiervan onder de minimis vallen.</t>
  </si>
  <si>
    <t>De NEDAB-staatssteunregeling vereist geen verklaring op eer door de promotor.</t>
  </si>
  <si>
    <t>naam leverancier</t>
  </si>
  <si>
    <t>omschrijving</t>
  </si>
  <si>
    <t>opmerkingen</t>
  </si>
  <si>
    <t>leverancier</t>
  </si>
  <si>
    <t>- Geef eerst aan of u al dan niet BTW-plichtig bent (bij een gemengd stelsel dient u uw stelsel/percentage te motiveren).
- Voer het bedrag exclusief BTW en het BTW bedarg afzonderlijk in.
- indien u maar een deel van factuur wenst in te brengen, geef hier dan enkel het deel weer dat relevant is voor project (zowel kosten als uren) . Verduidelijk uw opsplitsing bij opmerkingen. 
- Belangrijk: u dient steeds de bewijsstukken wetgeving overheidsopdrachten en/of marktraadpleging op te laden in de ESF-Archiefruimte.</t>
  </si>
  <si>
    <t>- Geef eerst aan of u al dan niet BTW-plichtig bent (bij een gemengd stelsel dient u uw stelsel/percentage te motiveren)
- Voer het bedrag exclusief BTW in
- indien u maar een deel van een factuur wenst in te brengen, geef hier dan enkel het deel weer dat relevant is voor het project (zowel kosten als uren). Verduidelijk uw opsplitsing bij opmerkingen.</t>
  </si>
  <si>
    <t>opmerkingenPB</t>
  </si>
  <si>
    <t>naamLeverancier</t>
  </si>
  <si>
    <t>Kost</t>
  </si>
  <si>
    <t>vul het tabblad 'Invoeren WERKINGSKOST' in.</t>
  </si>
  <si>
    <t>Invoeren WERKINGSKOST</t>
  </si>
  <si>
    <t>Werkingskost</t>
  </si>
  <si>
    <t>3. Werkingskosten</t>
  </si>
  <si>
    <t>instructie uren</t>
  </si>
  <si>
    <t>samenvatting individuele registratie IN UREN (zie excel tijdsregistratie)</t>
  </si>
  <si>
    <t>samenvatting individuele registratie IN UREN (zie excel tijdsregistratie of toewijzingspercentage omgezet in uren: vb. 1720 uren wanneer 100%)</t>
  </si>
  <si>
    <t>vul de interne personeelskosten in via het tabblad 'Invoeren INTERN personeel'.</t>
  </si>
  <si>
    <t>vul de externe personeelskosten in via het tabblad 'Invoeren EXTERN personeel'.</t>
  </si>
  <si>
    <t>STAATSSTEUN: uw project valt onder DAEB.</t>
  </si>
  <si>
    <t>De DAEB-staatssteunregeling vereist geen verklaring op eer door de promotor.</t>
  </si>
  <si>
    <t>- In dit tabblad dient u de financiering van de begrote kosten voor de volledige projectperiode aan te geven.
- In de oproepfiche (indien u een projectbegroting opmaakt) en/of in uw projectovereenkomst (van toepassing bij rapportering) werd de financiering reeds afgebakend. 
Deze afbakening is enerzijds op het maximale nominale subsidiebedrag én anderzijds op de minimale/maximale financieringspercentages.
Invullen document:
- Selecteer in kolom C voor elke rij de gepaste financieringsbron. 
- Geef voor elke financieringsbron aan of die al dan niet 'persoonsgebonden' is (voorbeelden van persoonsgebonden financiering zijn gesco, activa, maribel, BEV, ...).
- Het kostentotaal moet gelijk zijn aan het financieringstotaal.</t>
  </si>
  <si>
    <t>samenvatting individuele registratie IN UREN (toewijzingspercentage omgezet in uren: vb. 1720 uren wanneer 100%)</t>
  </si>
  <si>
    <t xml:space="preserve">Via dit project werkt de promotor aan:
-	Een opleidingsaanbod dat aansluit bij de noden van de doelgroep en complementair is aan het bestaande aanbod. 
-	Een verhoogde kennisopbouw rond AI in al zijn aspecten bij ondernemingen en hun werknemers 
-	Een stijgende maturiteit bij ondernemingen (en hun werknemers) om het gebruik van AI te realiseren. 
-	Een ontwerp van business model waaruit blijkt dat er niet enkel aandacht is voor de technische implicaties van de (voorbereiding van) de implementatie van AI op producten, processen en diensten maar ook op het menselijk kapitaal (de medewerkers) in de ondernemingen, maar ook hoe men het ontwikkelde aanbod in de markt zal zetten en tot bij de beoogde doelgroep zal brengen. Dit business model kan in de loop van het project nog verder op punt gezet worden. </t>
  </si>
  <si>
    <t>XXXX [Verplicht invullen]</t>
  </si>
  <si>
    <t>NAAM [Verplicht invullen]</t>
  </si>
  <si>
    <t>vul in de ESF applicatie de tabbladen 'Kosten' en 'Financiering' in a.d.h.v. het tabblad 'Invoeren in ESF APPLICATIE'. Link naar de ESF-applicatie: https://esf.vlaanderen.be</t>
  </si>
  <si>
    <t>intern/extern/E-learning</t>
  </si>
  <si>
    <t>checkElearning</t>
  </si>
  <si>
    <t>kostElearning</t>
  </si>
  <si>
    <t>Kost E-learning module per persoon (max. 1 700 €)</t>
  </si>
  <si>
    <t>Uurtarief externe opleider (max. 125 €/u)</t>
  </si>
  <si>
    <t>uren op tijdsregistratie</t>
  </si>
  <si>
    <t>totaal uren</t>
  </si>
  <si>
    <t>toewijzing op het project (ja/nee)</t>
  </si>
  <si>
    <t>startdatum toewijzing (dd/mm/jjjj)</t>
  </si>
  <si>
    <t>einddatum toewijzing (dd/mm/jjjj)</t>
  </si>
  <si>
    <t>uren op toewijzing</t>
  </si>
  <si>
    <t>tewerkstellingsbreuk arbeidsovereenkomst (%)</t>
  </si>
  <si>
    <t>toewijzingspercentage (%)</t>
  </si>
  <si>
    <t>toewijzingJaNee</t>
  </si>
  <si>
    <t>tewerkstellingsbreuk</t>
  </si>
  <si>
    <t>toewijzingspercentage</t>
  </si>
  <si>
    <t>startdatumToewijzing</t>
  </si>
  <si>
    <t>einddatumToewijzing</t>
  </si>
  <si>
    <t>urenToewijzing</t>
  </si>
  <si>
    <t>urenTijdsregistratie</t>
  </si>
  <si>
    <t>opmerking</t>
  </si>
  <si>
    <t>tewerkstellingsbreukPB</t>
  </si>
  <si>
    <t>toewijzingspercentagePB</t>
  </si>
  <si>
    <t>startdatumToewijzingPB</t>
  </si>
  <si>
    <t>einddatumToewijzingPB</t>
  </si>
  <si>
    <t>urenToewijzingPB</t>
  </si>
  <si>
    <t>urenTijdsregistratiePB</t>
  </si>
  <si>
    <t>Totaal financiering zonder ontvangsten</t>
  </si>
  <si>
    <t>bewaar dit excel bestand onder de bestandsnaam 'oproepnummer_projectnummer_rapportperiode.xlsx'. Bijvoorbeeld: '123_1234_TR1.xlsx'.</t>
  </si>
  <si>
    <t>laad dit excel bestand op in de ESF APPLICATIE bij de rapportering onder het tabblad 'Bijlagen' met als bijlagetype 'verduidelijking kosten en financiering'.</t>
  </si>
  <si>
    <t>- Vul de tabbladen 'Kosten' en 'Financiering' in de ESF applicatie aan op basis van onderstaand overzicht.</t>
  </si>
  <si>
    <t>Criterium 4</t>
  </si>
  <si>
    <t>Criterium 5</t>
  </si>
  <si>
    <t>NVT</t>
  </si>
  <si>
    <t>FINANCIERING ZONDER ONTVANGSTEN</t>
  </si>
  <si>
    <t>blauwe cellen in te vullen</t>
  </si>
  <si>
    <t>Reservering vfPerc</t>
  </si>
  <si>
    <t>Reservering standaard</t>
  </si>
  <si>
    <t>vul het tabblad 'RESERVERING' in.</t>
  </si>
  <si>
    <t>Omschrijving voorziene projectactiviteiten</t>
  </si>
  <si>
    <t>Score 0-4</t>
  </si>
  <si>
    <t>Relevantie</t>
  </si>
  <si>
    <t>Haalbaarheid</t>
  </si>
  <si>
    <t>Goed projectbeheer</t>
  </si>
  <si>
    <t>0=Helemaal niet 
1=Nauwelijks 
2=In redelijke mate 
3=In hoge mate 
4=In zeer hoge mate</t>
  </si>
  <si>
    <t>Maak in dit tabblad een raming voor de volledige projectperiode. Intern personeelslid: geef voor elke medewerker aan wat het brutoloon (equivalent van voltijdse tewerkstelling) is van de maand januari van dit kalenderjaar of de eerste maand van tewerkstelling indien na januari gestart of maak een raming, op basis van het brutoloon van medewerkers met een vergelijkbare functie (indien de medewerk(st)er nog niet in dienst is).
Voor zelfstandigen kies je als type overeenkomst ‘zelfstandige’ en wordt de jaarkost berekend op basis van de RSVZ-bijdrage van het eerste kwartaal voorafgaand aan de start van het project. (Bij rapporteringen: RSVZ-bijdrage eerste kwartaal betrokken jaar geldt). Op basis van de tabellen van de Nationale Hulpkas kun je dan bekijken met welk jaarinkomen voor dat jaar de kwartaalbijdrage overeenkomt om de SUT te bepalen. Het bedrag van dit jaarinkomen geef je in in de kolom ‘brutoloon’. Net zoals bij de andere type overeenkomsten geldt ook hier een maximaal SUT van 100 euro per uur. Managementvennootschap: voor deze categorie zet u het brutoloon op 0 euro.
Indien je werkt met toewijzing, vul je de kolommen N t.e.m. R in. Indien je werkt op basis van tijdsregistratie, vul je enkel de 'uren tijdsregistratie' zoals voorzien (geraamd) voor de volledige projectperiode in.</t>
  </si>
  <si>
    <t>Duaal Leren HO - VO bis</t>
  </si>
  <si>
    <t>Het project richt zich tot volwassenenonderwijs of Hoger Onderwijs</t>
  </si>
  <si>
    <t xml:space="preserve">Geef aan welke opleidingen u duaal wenst te organiseren in het cursistenjaar/academiejaar 2021-2022?  </t>
  </si>
  <si>
    <t>Geef in maximaal een ½ A4 aan wat de opzet is van het project?</t>
  </si>
  <si>
    <t>Geef aan op welke manier u duaal leren zal invullen in de geselecteerde opleidingen?</t>
  </si>
  <si>
    <t xml:space="preserve">Beschrijf de huidige situatie ten aanzien van duaal leren voor de deelnemende onderwijsinstelling(en) en de werkactoren. Geef aan op welke ervaring en knowhow u kan voortbouwen voor de uitvoering van het project. </t>
  </si>
  <si>
    <t>Geef aan welke (deel)aspecten u wenst te exploreren (zie pagina 7  en beschrijf deze in onderzoeksvragen (‘waar wenst u op het einde van het project een antwoord op’). Geef ook telkens aan waarom deze relevant zijn voor de uitrol van duaal leren in de vooropgestelde opleidingen en voor de brede implementatie in de onderwijsinstelling(en)? Verduidelijk hoe u rekening zal houden met gender, diversiteit, nieuwkomers?</t>
  </si>
  <si>
    <t xml:space="preserve">Beschrijf het plan van aanpak om de duale opleidingen te organiseren? Wat is er vereist om de opleidingen in een proeftuinsetting? Vertaal deze aanpak in een gefaseerd schema (planning). Maak een beknopt overzicht van de deelnemende partners (onderwijsactoren, werkactoren, ..) aan het project en licht toe op welke wijze zij zullen bijdragen aan de doelstellingen van het project? Van het project wordt verwacht dat er een visie op duaal leren wordt opgebouwd en een verbredingsstrategie- en implementatieplan wordt opgemaakt. Geef aan op welke wijze u dit wenst te ontplooien? Verduidelijk wat er vereist is om dit te realiseren? Ga hierbij in op de wijze waarop u de leerelementen uit de proeftuinen zal vertalen en borgen naar een brede toepassing van duaal leren? </t>
  </si>
  <si>
    <t xml:space="preserve">Geef aan hoe u de inhoudelijke voortgang van het project zal opvolgen en met welke overlegstructuur u dit wenst te doen? Er is een brede betrokkenheid van andere actoren (onderwijsinstellingen, onderwijsactoren, sectoren, federaties, .. ) </t>
  </si>
  <si>
    <t>Geen beoordelingscriterium – louter ter info</t>
  </si>
  <si>
    <t>Er is een divers en voldoende groot aanbod met het oog op het versterken van duaal leren in de onderwijsinstelling(en). De geselecteerde opleidingen zijn opleidingsoverstijgend  en/of zorgen voor een introductie/verbreding van duaal leren in de onderwijsinstelling(en)</t>
  </si>
  <si>
    <t>De projectopzet is helder en draagt bij tot het versterken van duaal leren in het hoger onderwijs of het volwassenenonderwijs?</t>
  </si>
  <si>
    <t xml:space="preserve">Er is sprake van duaal leren: met name het aanleren van competenties voor een substantieel gedeelte (zie hiervoor indicatie in oproepfiche) op de werkvloer.  </t>
  </si>
  <si>
    <t xml:space="preserve">Het project bouwt voort op bestaande (interne en/of externe) ervaringen. </t>
  </si>
  <si>
    <t>Er is zicht op de relevante onderzoeksvragen voor de uitrol van duaal leren in het HO of VO. Er wordt aangegeven hoe er rekening wordt gehouden met gender, diversiteit en nieuwkomers (cf. modus operandi)</t>
  </si>
  <si>
    <t xml:space="preserve">Er is een beredeneerd plan van aanpak om de opleidingen duaal te organiseren, een visie op duaal leren op te bouwen en te komen tot een verbredingsstrategie en implementatieplan. De voorgestelde werkwijze voorziet voldoende betrokkenheid van brede partners. </t>
  </si>
  <si>
    <t>De overlegstructuur van het project waarborgt een goede opvolging van de doelstellingen en activiteiten van het project en zorgt voor een interne en extene borging en disseminatie van de  leerelementen en resultaten.</t>
  </si>
  <si>
    <t>Het antwoord van de promotor op conformiteit met de overheidsopdrachten voldoet niet: de promotor moet verder verduidelijken of hij al dan niet onder het toepassingsgebied van de wetgeving overheidsopdrachten valt.</t>
  </si>
  <si>
    <t>Zal later worden opgenomen door oproepbeheerder voor BOT14</t>
  </si>
  <si>
    <t>statutair gedetacheerd naar project</t>
  </si>
  <si>
    <t>type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</si>
</sst>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quot;€&quot;\ #,##0.00"/>
    <numFmt numFmtId="166" formatCode="_-* #,##0\ &quot;€&quot;_-;\-* #,##0\ &quot;€&quot;_-;_-* &quot;-&quot;??\ &quot;€&quot;_-;_-@_-"/>
    <numFmt numFmtId="167" formatCode="#,##0\ &quot;€&quot;"/>
  </numFmts>
  <fonts count="65" x14ac:knownFonts="1">
    <font>
      <sz val="11"/>
      <color theme="1"/>
      <name val="Calibri"/>
      <family val="2"/>
      <scheme val="minor"/>
    </font>
    <font>
      <b/>
      <sz val="11"/>
      <color theme="1"/>
      <name val="Calibri"/>
      <family val="2"/>
      <scheme val="minor"/>
    </font>
    <font>
      <i/>
      <sz val="11"/>
      <color rgb="FFFF0000"/>
      <name val="Calibri"/>
      <family val="2"/>
      <scheme val="minor"/>
    </font>
    <font>
      <sz val="10"/>
      <name val="Arial"/>
      <family val="2"/>
    </font>
    <font>
      <b/>
      <sz val="10"/>
      <name val="Arial"/>
      <family val="2"/>
    </font>
    <font>
      <b/>
      <u/>
      <sz val="11"/>
      <color theme="1"/>
      <name val="Calibri"/>
      <family val="2"/>
      <scheme val="minor"/>
    </font>
    <font>
      <sz val="10"/>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scheme val="minor"/>
    </font>
    <font>
      <sz val="11"/>
      <color theme="1"/>
      <name val="Calibri"/>
      <family val="2"/>
      <scheme val="minor"/>
    </font>
    <font>
      <u/>
      <sz val="11"/>
      <color theme="10"/>
      <name val="Calibri"/>
      <family val="2"/>
      <scheme val="minor"/>
    </font>
    <font>
      <sz val="11"/>
      <color theme="0" tint="-0.34998626667073579"/>
      <name val="Calibri"/>
      <family val="2"/>
      <scheme val="minor"/>
    </font>
    <font>
      <b/>
      <sz val="12"/>
      <color theme="1"/>
      <name val="Calibri"/>
      <family val="2"/>
      <scheme val="minor"/>
    </font>
    <font>
      <b/>
      <sz val="20"/>
      <color theme="1"/>
      <name val="Calibri"/>
      <family val="2"/>
      <scheme val="minor"/>
    </font>
    <font>
      <b/>
      <sz val="22"/>
      <color theme="1"/>
      <name val="Calibri"/>
      <family val="2"/>
      <scheme val="minor"/>
    </font>
    <font>
      <sz val="11"/>
      <color theme="1"/>
      <name val="Calibri Light"/>
      <family val="2"/>
    </font>
    <font>
      <b/>
      <sz val="11"/>
      <color theme="1"/>
      <name val="Calibri Light"/>
      <family val="2"/>
    </font>
    <font>
      <b/>
      <sz val="16"/>
      <color theme="1"/>
      <name val="Calibri"/>
      <family val="2"/>
      <scheme val="minor"/>
    </font>
    <font>
      <b/>
      <sz val="18"/>
      <color theme="1"/>
      <name val="Calibri"/>
      <family val="2"/>
      <scheme val="minor"/>
    </font>
    <font>
      <sz val="22"/>
      <color theme="1"/>
      <name val="Calibri"/>
      <family val="2"/>
      <scheme val="minor"/>
    </font>
    <font>
      <sz val="11"/>
      <color rgb="FFFFC000"/>
      <name val="Calibri"/>
      <family val="2"/>
      <scheme val="minor"/>
    </font>
    <font>
      <sz val="11"/>
      <color theme="1"/>
      <name val="Calibri"/>
      <family val="2"/>
    </font>
    <font>
      <sz val="10"/>
      <color theme="0"/>
      <name val="Arial"/>
      <family val="2"/>
    </font>
    <font>
      <b/>
      <sz val="14"/>
      <color theme="1"/>
      <name val="Calibri"/>
      <family val="2"/>
      <scheme val="minor"/>
    </font>
    <font>
      <sz val="10"/>
      <name val="Arial"/>
      <family val="2"/>
    </font>
    <font>
      <sz val="11"/>
      <name val="Palatino Linotype"/>
      <family val="1"/>
    </font>
    <font>
      <sz val="9"/>
      <name val="Palatino Linotype"/>
      <family val="1"/>
    </font>
    <font>
      <b/>
      <sz val="11"/>
      <name val="Palatino Linotype"/>
      <family val="1"/>
    </font>
    <font>
      <sz val="11"/>
      <name val="Arial"/>
      <family val="2"/>
    </font>
    <font>
      <b/>
      <sz val="11"/>
      <color theme="1"/>
      <name val="Palatino Linotype"/>
      <family val="1"/>
    </font>
    <font>
      <sz val="11"/>
      <color theme="1"/>
      <name val="Palatino Linotype"/>
      <family val="1"/>
    </font>
    <font>
      <b/>
      <sz val="9"/>
      <name val="Palatino Linotype"/>
      <family val="1"/>
    </font>
    <font>
      <sz val="10"/>
      <name val="Palatino Linotype"/>
      <family val="1"/>
    </font>
    <font>
      <sz val="8"/>
      <name val="Palatino Linotype"/>
      <family val="1"/>
    </font>
    <font>
      <b/>
      <sz val="8"/>
      <color indexed="10"/>
      <name val="Palatino Linotype"/>
      <family val="1"/>
    </font>
    <font>
      <b/>
      <sz val="10"/>
      <name val="Palatino Linotype"/>
      <family val="1"/>
    </font>
    <font>
      <sz val="10"/>
      <color indexed="8"/>
      <name val="Palatino Linotype"/>
      <family val="1"/>
    </font>
    <font>
      <b/>
      <sz val="8"/>
      <name val="Palatino Linotype"/>
      <family val="1"/>
    </font>
    <font>
      <sz val="12"/>
      <name val="Palatino Linotype"/>
      <family val="1"/>
    </font>
    <font>
      <sz val="11"/>
      <color indexed="14"/>
      <name val="Palatino Linotype"/>
      <family val="1"/>
    </font>
    <font>
      <sz val="8"/>
      <color indexed="10"/>
      <name val="Palatino Linotype"/>
      <family val="1"/>
    </font>
    <font>
      <sz val="8"/>
      <color rgb="FFFF0000"/>
      <name val="Palatino Linotype"/>
      <family val="1"/>
    </font>
    <font>
      <b/>
      <sz val="11"/>
      <name val="Calibri"/>
      <family val="2"/>
      <scheme val="minor"/>
    </font>
    <font>
      <sz val="11"/>
      <color indexed="8"/>
      <name val="Calibri"/>
      <family val="2"/>
      <scheme val="minor"/>
    </font>
    <font>
      <sz val="9"/>
      <color indexed="81"/>
      <name val="Tahoma"/>
      <family val="2"/>
    </font>
    <font>
      <b/>
      <sz val="9"/>
      <color indexed="81"/>
      <name val="Tahoma"/>
      <family val="2"/>
    </font>
    <font>
      <b/>
      <sz val="8"/>
      <color rgb="FFFF0000"/>
      <name val="Palatino Linotype"/>
      <family val="1"/>
    </font>
    <font>
      <b/>
      <sz val="11"/>
      <color theme="1"/>
      <name val="Calibri"/>
      <family val="2"/>
    </font>
    <font>
      <sz val="8"/>
      <name val="Calibri"/>
      <family val="2"/>
      <scheme val="minor"/>
    </font>
    <font>
      <sz val="9"/>
      <color rgb="FF000000"/>
      <name val="Palatino Linotype"/>
      <family val="1"/>
    </font>
    <font>
      <sz val="9"/>
      <color theme="1"/>
      <name val="Palatino Linotype"/>
      <family val="1"/>
    </font>
  </fonts>
  <fills count="33">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22"/>
        <bgColor indexed="64"/>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theme="6" tint="0.39997558519241921"/>
        <bgColor indexed="64"/>
      </patternFill>
    </fill>
    <fill>
      <patternFill patternType="solid">
        <fgColor theme="6"/>
        <bgColor indexed="64"/>
      </patternFill>
    </fill>
    <fill>
      <patternFill patternType="solid">
        <fgColor theme="0"/>
        <bgColor theme="0"/>
      </patternFill>
    </fill>
    <fill>
      <patternFill patternType="solid">
        <fgColor indexed="65"/>
        <bgColor theme="0"/>
      </patternFill>
    </fill>
    <fill>
      <patternFill patternType="solid">
        <fgColor theme="0" tint="-0.249977111117893"/>
        <bgColor theme="0"/>
      </patternFill>
    </fill>
    <fill>
      <patternFill patternType="solid">
        <fgColor rgb="FFFFC000"/>
        <bgColor theme="0"/>
      </patternFill>
    </fill>
    <fill>
      <patternFill patternType="solid">
        <fgColor theme="3" tint="0.79998168889431442"/>
        <bgColor theme="0"/>
      </patternFill>
    </fill>
    <fill>
      <patternFill patternType="solid">
        <fgColor theme="8"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522F"/>
        <bgColor indexed="64"/>
      </patternFill>
    </fill>
    <fill>
      <patternFill patternType="solid">
        <fgColor rgb="FFFFFFFF"/>
        <bgColor rgb="FFFFFFFF"/>
      </patternFill>
    </fill>
    <fill>
      <patternFill patternType="solid">
        <fgColor theme="0" tint="-0.14999847407452621"/>
        <bgColor theme="0"/>
      </patternFill>
    </fill>
    <fill>
      <patternFill patternType="solid">
        <fgColor rgb="FFFF522F"/>
        <bgColor theme="0"/>
      </patternFill>
    </fill>
    <fill>
      <patternFill patternType="solid">
        <fgColor theme="9" tint="0.59999389629810485"/>
        <bgColor indexed="64"/>
      </patternFill>
    </fill>
    <fill>
      <patternFill patternType="solid">
        <fgColor indexed="9"/>
        <bgColor indexed="64"/>
      </patternFill>
    </fill>
    <fill>
      <patternFill patternType="solid">
        <fgColor theme="1"/>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theme="0"/>
      </right>
      <top style="thin">
        <color theme="0"/>
      </top>
      <bottom style="thin">
        <color theme="0"/>
      </bottom>
      <diagonal/>
    </border>
    <border>
      <left/>
      <right style="thin">
        <color theme="1"/>
      </right>
      <top/>
      <bottom/>
      <diagonal/>
    </border>
    <border>
      <left style="thin">
        <color theme="0"/>
      </left>
      <right style="thin">
        <color theme="1"/>
      </right>
      <top style="thin">
        <color theme="0"/>
      </top>
      <bottom style="thin">
        <color theme="0"/>
      </bottom>
      <diagonal/>
    </border>
    <border>
      <left/>
      <right style="thin">
        <color theme="1"/>
      </right>
      <top style="thin">
        <color theme="0"/>
      </top>
      <bottom/>
      <diagonal/>
    </border>
    <border>
      <left style="thin">
        <color auto="1"/>
      </left>
      <right style="medium">
        <color indexed="64"/>
      </right>
      <top style="thin">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000000"/>
      </left>
      <right style="thin">
        <color rgb="FF000000"/>
      </right>
      <top style="medium">
        <color rgb="FF000000"/>
      </top>
      <bottom style="medium">
        <color rgb="FF000000"/>
      </bottom>
      <diagonal/>
    </border>
    <border>
      <left style="thin">
        <color indexed="64"/>
      </left>
      <right/>
      <top/>
      <bottom style="medium">
        <color indexed="64"/>
      </bottom>
      <diagonal/>
    </border>
    <border>
      <left style="thin">
        <color rgb="FF000000"/>
      </left>
      <right style="thin">
        <color rgb="FF000000"/>
      </right>
      <top style="medium">
        <color indexed="64"/>
      </top>
      <bottom style="medium">
        <color rgb="FF000000"/>
      </bottom>
      <diagonal/>
    </border>
    <border>
      <left style="thin">
        <color rgb="FF000000"/>
      </left>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auto="1"/>
      </left>
      <right style="thin">
        <color auto="1"/>
      </right>
      <top style="thin">
        <color auto="1"/>
      </top>
      <bottom style="thin">
        <color auto="1"/>
      </bottom>
      <diagonal/>
    </border>
  </borders>
  <cellStyleXfs count="27">
    <xf numFmtId="0" fontId="0" fillId="0" borderId="0"/>
    <xf numFmtId="0" fontId="6" fillId="0" borderId="0"/>
    <xf numFmtId="0" fontId="7" fillId="9" borderId="0" applyNumberFormat="0" applyBorder="0" applyAlignment="0" applyProtection="0"/>
    <xf numFmtId="0" fontId="8" fillId="10" borderId="27" applyNumberFormat="0" applyAlignment="0" applyProtection="0"/>
    <xf numFmtId="0" fontId="9" fillId="11" borderId="28" applyNumberFormat="0" applyAlignment="0" applyProtection="0"/>
    <xf numFmtId="0" fontId="10" fillId="0" borderId="0" applyNumberFormat="0" applyFill="0" applyBorder="0" applyAlignment="0" applyProtection="0"/>
    <xf numFmtId="0" fontId="11" fillId="12" borderId="0" applyNumberFormat="0" applyBorder="0" applyAlignment="0" applyProtection="0"/>
    <xf numFmtId="0" fontId="12" fillId="0" borderId="29" applyNumberFormat="0" applyFill="0" applyAlignment="0" applyProtection="0"/>
    <xf numFmtId="0" fontId="13" fillId="0" borderId="30" applyNumberFormat="0" applyFill="0" applyAlignment="0" applyProtection="0"/>
    <xf numFmtId="0" fontId="14" fillId="0" borderId="31" applyNumberFormat="0" applyFill="0" applyAlignment="0" applyProtection="0"/>
    <xf numFmtId="0" fontId="14" fillId="0" borderId="0" applyNumberFormat="0" applyFill="0" applyBorder="0" applyAlignment="0" applyProtection="0"/>
    <xf numFmtId="0" fontId="15" fillId="13" borderId="27" applyNumberFormat="0" applyAlignment="0" applyProtection="0"/>
    <xf numFmtId="0" fontId="16" fillId="0" borderId="32" applyNumberFormat="0" applyFill="0" applyAlignment="0" applyProtection="0"/>
    <xf numFmtId="0" fontId="17" fillId="14" borderId="0" applyNumberFormat="0" applyBorder="0" applyAlignment="0" applyProtection="0"/>
    <xf numFmtId="0" fontId="6" fillId="15" borderId="33" applyNumberFormat="0" applyFont="0" applyAlignment="0" applyProtection="0"/>
    <xf numFmtId="0" fontId="18" fillId="10" borderId="34" applyNumberFormat="0" applyAlignment="0" applyProtection="0"/>
    <xf numFmtId="0" fontId="3" fillId="0" borderId="0"/>
    <xf numFmtId="0" fontId="19" fillId="0" borderId="0" applyNumberFormat="0" applyFill="0" applyBorder="0" applyAlignment="0" applyProtection="0"/>
    <xf numFmtId="0" fontId="20" fillId="0" borderId="35" applyNumberFormat="0" applyFill="0" applyAlignment="0" applyProtection="0"/>
    <xf numFmtId="0" fontId="21" fillId="0" borderId="0" applyNumberFormat="0" applyFill="0" applyBorder="0" applyAlignment="0" applyProtection="0"/>
    <xf numFmtId="9" fontId="23" fillId="0" borderId="0" applyFont="0" applyFill="0" applyBorder="0" applyAlignment="0" applyProtection="0"/>
    <xf numFmtId="0" fontId="24" fillId="0" borderId="0" applyNumberFormat="0" applyFill="0" applyBorder="0" applyAlignment="0" applyProtection="0"/>
    <xf numFmtId="9" fontId="3" fillId="0" borderId="0" applyFont="0" applyFill="0" applyBorder="0" applyAlignment="0" applyProtection="0"/>
    <xf numFmtId="0" fontId="3" fillId="0" borderId="0"/>
    <xf numFmtId="0" fontId="23" fillId="0" borderId="0"/>
    <xf numFmtId="0" fontId="38" fillId="0" borderId="0"/>
    <xf numFmtId="0" fontId="23" fillId="0" borderId="0"/>
  </cellStyleXfs>
  <cellXfs count="785">
    <xf numFmtId="0" fontId="0" fillId="0" borderId="0" xfId="0"/>
    <xf numFmtId="0" fontId="6" fillId="0" borderId="0" xfId="1" applyProtection="1">
      <protection hidden="1"/>
    </xf>
    <xf numFmtId="0" fontId="6" fillId="0" borderId="0" xfId="1" applyBorder="1" applyProtection="1">
      <protection hidden="1"/>
    </xf>
    <xf numFmtId="10" fontId="6" fillId="0" borderId="0" xfId="1" applyNumberFormat="1" applyProtection="1">
      <protection hidden="1"/>
    </xf>
    <xf numFmtId="10" fontId="6" fillId="0" borderId="0" xfId="1" applyNumberFormat="1" applyFill="1" applyProtection="1">
      <protection hidden="1"/>
    </xf>
    <xf numFmtId="0" fontId="6" fillId="0" borderId="0" xfId="1" applyFill="1" applyBorder="1" applyAlignment="1" applyProtection="1">
      <protection hidden="1"/>
    </xf>
    <xf numFmtId="0" fontId="6" fillId="0" borderId="0" xfId="1" applyFill="1" applyProtection="1">
      <protection hidden="1"/>
    </xf>
    <xf numFmtId="0" fontId="6" fillId="0" borderId="0" xfId="1" applyFill="1" applyBorder="1" applyAlignment="1" applyProtection="1">
      <alignment horizontal="center" vertical="center" wrapText="1"/>
      <protection hidden="1"/>
    </xf>
    <xf numFmtId="0" fontId="6" fillId="0" borderId="0" xfId="1" applyAlignment="1" applyProtection="1">
      <alignment horizontal="center" vertical="center" wrapText="1"/>
      <protection hidden="1"/>
    </xf>
    <xf numFmtId="164" fontId="6" fillId="0" borderId="0" xfId="1" applyNumberFormat="1" applyFont="1" applyFill="1" applyBorder="1" applyProtection="1">
      <protection hidden="1"/>
    </xf>
    <xf numFmtId="0" fontId="4" fillId="8" borderId="37" xfId="1" applyFont="1" applyFill="1" applyBorder="1" applyAlignment="1" applyProtection="1">
      <alignment vertical="top" wrapText="1"/>
      <protection hidden="1"/>
    </xf>
    <xf numFmtId="3" fontId="6" fillId="2" borderId="26" xfId="1" applyNumberFormat="1" applyFill="1" applyBorder="1" applyAlignment="1" applyProtection="1">
      <alignment horizontal="center" vertical="center" wrapText="1"/>
      <protection hidden="1"/>
    </xf>
    <xf numFmtId="0" fontId="6" fillId="2" borderId="26" xfId="1" applyFill="1" applyBorder="1" applyAlignment="1" applyProtection="1">
      <alignment horizontal="center" vertical="center" wrapText="1"/>
      <protection hidden="1"/>
    </xf>
    <xf numFmtId="0" fontId="6" fillId="2" borderId="4" xfId="1" applyFont="1" applyFill="1" applyBorder="1" applyProtection="1">
      <protection hidden="1"/>
    </xf>
    <xf numFmtId="0" fontId="6" fillId="2" borderId="6" xfId="1" applyFont="1" applyFill="1" applyBorder="1" applyProtection="1">
      <protection hidden="1"/>
    </xf>
    <xf numFmtId="0" fontId="6" fillId="2" borderId="8" xfId="1" applyFont="1" applyFill="1" applyBorder="1" applyProtection="1">
      <protection hidden="1"/>
    </xf>
    <xf numFmtId="0" fontId="6" fillId="5" borderId="10" xfId="1" applyFont="1" applyFill="1" applyBorder="1" applyProtection="1">
      <protection locked="0"/>
    </xf>
    <xf numFmtId="164" fontId="6" fillId="5" borderId="10" xfId="1" applyNumberFormat="1" applyFont="1" applyFill="1" applyBorder="1" applyProtection="1">
      <protection locked="0"/>
    </xf>
    <xf numFmtId="0" fontId="6" fillId="5" borderId="1" xfId="1" applyFont="1" applyFill="1" applyBorder="1" applyProtection="1">
      <protection locked="0"/>
    </xf>
    <xf numFmtId="164" fontId="6" fillId="5" borderId="1" xfId="1" applyNumberFormat="1" applyFont="1" applyFill="1" applyBorder="1" applyProtection="1">
      <protection locked="0"/>
    </xf>
    <xf numFmtId="0" fontId="6" fillId="5" borderId="7" xfId="1" applyFont="1" applyFill="1" applyBorder="1" applyProtection="1">
      <protection locked="0"/>
    </xf>
    <xf numFmtId="0" fontId="6" fillId="5" borderId="11" xfId="1" applyFont="1" applyFill="1" applyBorder="1" applyProtection="1">
      <protection locked="0"/>
    </xf>
    <xf numFmtId="164" fontId="6" fillId="5" borderId="11" xfId="1" applyNumberFormat="1" applyFont="1" applyFill="1" applyBorder="1" applyProtection="1">
      <protection locked="0"/>
    </xf>
    <xf numFmtId="0" fontId="6" fillId="5" borderId="9" xfId="1" applyFont="1" applyFill="1" applyBorder="1" applyProtection="1">
      <protection locked="0"/>
    </xf>
    <xf numFmtId="10" fontId="6" fillId="0" borderId="0" xfId="1" applyNumberFormat="1" applyFill="1" applyBorder="1" applyProtection="1">
      <protection hidden="1"/>
    </xf>
    <xf numFmtId="0" fontId="6" fillId="0" borderId="0" xfId="1" applyAlignment="1" applyProtection="1">
      <alignment horizontal="center"/>
      <protection hidden="1"/>
    </xf>
    <xf numFmtId="4" fontId="4" fillId="8" borderId="19" xfId="1" applyNumberFormat="1" applyFont="1" applyFill="1" applyBorder="1" applyAlignment="1" applyProtection="1">
      <alignment horizontal="center" vertical="top"/>
      <protection hidden="1"/>
    </xf>
    <xf numFmtId="0" fontId="3" fillId="4" borderId="15" xfId="1" applyFont="1" applyFill="1" applyBorder="1" applyAlignment="1" applyProtection="1">
      <alignment horizontal="center" wrapText="1"/>
      <protection hidden="1"/>
    </xf>
    <xf numFmtId="0" fontId="6" fillId="4" borderId="16" xfId="1" applyFill="1" applyBorder="1" applyAlignment="1" applyProtection="1">
      <alignment horizontal="center" wrapText="1"/>
      <protection hidden="1"/>
    </xf>
    <xf numFmtId="0" fontId="6" fillId="4" borderId="17" xfId="1" applyFill="1" applyBorder="1" applyAlignment="1" applyProtection="1">
      <alignment horizontal="center" wrapText="1"/>
      <protection hidden="1"/>
    </xf>
    <xf numFmtId="0" fontId="6" fillId="7" borderId="0" xfId="1" applyFill="1" applyAlignment="1" applyProtection="1">
      <alignment horizontal="center"/>
      <protection hidden="1"/>
    </xf>
    <xf numFmtId="0" fontId="1" fillId="0" borderId="0" xfId="0" applyFont="1" applyFill="1" applyBorder="1" applyAlignment="1" applyProtection="1">
      <alignment vertical="center"/>
      <protection hidden="1"/>
    </xf>
    <xf numFmtId="0" fontId="0" fillId="0" borderId="0" xfId="0" applyProtection="1">
      <protection hidden="1"/>
    </xf>
    <xf numFmtId="4" fontId="1" fillId="2" borderId="1"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vertical="center"/>
      <protection hidden="1"/>
    </xf>
    <xf numFmtId="0" fontId="0" fillId="0" borderId="0" xfId="0" applyAlignment="1" applyProtection="1">
      <alignment horizontal="center"/>
      <protection hidden="1"/>
    </xf>
    <xf numFmtId="2" fontId="0" fillId="0" borderId="0" xfId="0" applyNumberFormat="1" applyProtection="1">
      <protection hidden="1"/>
    </xf>
    <xf numFmtId="4" fontId="0" fillId="0" borderId="0" xfId="0" applyNumberFormat="1" applyAlignment="1" applyProtection="1">
      <alignment horizontal="center"/>
      <protection hidden="1"/>
    </xf>
    <xf numFmtId="0" fontId="0" fillId="0" borderId="0" xfId="0" applyAlignment="1" applyProtection="1">
      <alignment wrapText="1"/>
      <protection hidden="1"/>
    </xf>
    <xf numFmtId="4" fontId="0" fillId="2" borderId="1" xfId="0" applyNumberFormat="1" applyFill="1" applyBorder="1" applyAlignment="1" applyProtection="1">
      <alignment horizontal="center" vertical="center"/>
      <protection hidden="1"/>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horizontal="center" vertical="center"/>
      <protection locked="0"/>
    </xf>
    <xf numFmtId="2"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vertical="center"/>
      <protection locked="0"/>
    </xf>
    <xf numFmtId="0" fontId="0" fillId="2" borderId="0" xfId="0" applyFill="1"/>
    <xf numFmtId="0" fontId="0" fillId="17" borderId="1" xfId="0" applyFill="1" applyBorder="1" applyAlignment="1" applyProtection="1">
      <alignment horizontal="center" wrapText="1"/>
      <protection hidden="1"/>
    </xf>
    <xf numFmtId="0" fontId="0" fillId="5" borderId="1" xfId="0" applyFill="1" applyBorder="1" applyAlignment="1" applyProtection="1">
      <alignment horizontal="left"/>
      <protection locked="0"/>
    </xf>
    <xf numFmtId="0" fontId="3" fillId="5" borderId="10" xfId="1" applyFont="1" applyFill="1" applyBorder="1" applyProtection="1">
      <protection locked="0"/>
    </xf>
    <xf numFmtId="14" fontId="0" fillId="0" borderId="0" xfId="0" applyNumberFormat="1" applyProtection="1">
      <protection hidden="1"/>
    </xf>
    <xf numFmtId="4" fontId="0" fillId="0" borderId="0" xfId="0" applyNumberFormat="1" applyFill="1" applyBorder="1" applyAlignment="1" applyProtection="1">
      <alignment horizontal="center"/>
      <protection hidden="1"/>
    </xf>
    <xf numFmtId="0" fontId="24" fillId="0" borderId="0" xfId="21" applyProtection="1">
      <protection hidden="1"/>
    </xf>
    <xf numFmtId="0" fontId="0" fillId="18" borderId="0" xfId="0" applyFill="1" applyBorder="1" applyProtection="1">
      <protection hidden="1"/>
    </xf>
    <xf numFmtId="0" fontId="0" fillId="19" borderId="0" xfId="0" applyFill="1" applyBorder="1" applyProtection="1">
      <protection hidden="1"/>
    </xf>
    <xf numFmtId="0" fontId="0" fillId="0" borderId="0" xfId="0" applyFill="1" applyBorder="1" applyAlignment="1" applyProtection="1">
      <alignment horizontal="center" wrapText="1"/>
      <protection hidden="1"/>
    </xf>
    <xf numFmtId="0" fontId="0" fillId="0" borderId="0" xfId="0" applyFill="1" applyBorder="1" applyAlignment="1" applyProtection="1">
      <alignment horizontal="center" vertical="center"/>
      <protection hidden="1"/>
    </xf>
    <xf numFmtId="0" fontId="3" fillId="2" borderId="26" xfId="1" applyFont="1" applyFill="1" applyBorder="1" applyAlignment="1" applyProtection="1">
      <alignment horizontal="center" vertical="center" wrapText="1"/>
      <protection hidden="1"/>
    </xf>
    <xf numFmtId="3" fontId="3" fillId="2" borderId="26" xfId="1" applyNumberFormat="1" applyFont="1" applyFill="1" applyBorder="1" applyAlignment="1" applyProtection="1">
      <alignment horizontal="center" vertical="center" wrapText="1"/>
      <protection hidden="1"/>
    </xf>
    <xf numFmtId="4" fontId="6" fillId="2" borderId="42" xfId="1" applyNumberFormat="1" applyFont="1" applyFill="1" applyBorder="1" applyAlignment="1" applyProtection="1">
      <alignment horizontal="center" vertical="top"/>
      <protection hidden="1"/>
    </xf>
    <xf numFmtId="10" fontId="6" fillId="2" borderId="43" xfId="1" applyNumberFormat="1" applyFill="1" applyBorder="1" applyProtection="1">
      <protection hidden="1"/>
    </xf>
    <xf numFmtId="0" fontId="0" fillId="3" borderId="0" xfId="0" applyFill="1" applyProtection="1">
      <protection hidden="1"/>
    </xf>
    <xf numFmtId="0" fontId="1" fillId="0" borderId="0" xfId="0" applyFont="1" applyFill="1" applyBorder="1" applyProtection="1">
      <protection hidden="1"/>
    </xf>
    <xf numFmtId="0" fontId="0" fillId="17" borderId="2" xfId="0" applyFill="1" applyBorder="1" applyAlignment="1" applyProtection="1">
      <alignment horizontal="center" wrapText="1"/>
      <protection hidden="1"/>
    </xf>
    <xf numFmtId="4" fontId="0" fillId="17" borderId="1" xfId="0" applyNumberFormat="1" applyFill="1" applyBorder="1" applyAlignment="1" applyProtection="1">
      <alignment horizontal="center" wrapText="1"/>
      <protection hidden="1"/>
    </xf>
    <xf numFmtId="0" fontId="0" fillId="17" borderId="1" xfId="0" applyFill="1" applyBorder="1" applyProtection="1">
      <protection hidden="1"/>
    </xf>
    <xf numFmtId="0" fontId="6" fillId="0" borderId="12" xfId="1" applyNumberFormat="1" applyFill="1" applyBorder="1" applyAlignment="1" applyProtection="1">
      <alignment horizontal="center"/>
      <protection hidden="1"/>
    </xf>
    <xf numFmtId="0" fontId="6" fillId="0" borderId="13" xfId="1" applyFill="1" applyBorder="1" applyAlignment="1" applyProtection="1">
      <alignment horizontal="center"/>
      <protection hidden="1"/>
    </xf>
    <xf numFmtId="0" fontId="6" fillId="0" borderId="14" xfId="1" applyFill="1" applyBorder="1" applyAlignment="1" applyProtection="1">
      <alignment horizontal="center"/>
      <protection hidden="1"/>
    </xf>
    <xf numFmtId="0" fontId="0" fillId="2" borderId="2" xfId="0" applyFill="1" applyBorder="1" applyAlignment="1" applyProtection="1">
      <alignment horizontal="center" vertical="center" wrapText="1"/>
      <protection hidden="1"/>
    </xf>
    <xf numFmtId="2" fontId="0" fillId="2" borderId="18" xfId="0" applyNumberFormat="1" applyFill="1" applyBorder="1" applyAlignment="1" applyProtection="1">
      <alignment horizontal="center" vertical="center" wrapText="1"/>
      <protection hidden="1"/>
    </xf>
    <xf numFmtId="4" fontId="0" fillId="2" borderId="1" xfId="0" applyNumberFormat="1" applyFill="1" applyBorder="1" applyAlignment="1" applyProtection="1">
      <alignment horizontal="center" vertical="center" wrapText="1"/>
      <protection hidden="1"/>
    </xf>
    <xf numFmtId="0" fontId="3" fillId="5" borderId="5" xfId="1" applyFont="1" applyFill="1" applyBorder="1" applyProtection="1">
      <protection locked="0"/>
    </xf>
    <xf numFmtId="0" fontId="3" fillId="5" borderId="7" xfId="1" applyFont="1" applyFill="1" applyBorder="1" applyProtection="1">
      <protection locked="0"/>
    </xf>
    <xf numFmtId="0" fontId="3" fillId="5" borderId="1" xfId="1" applyFont="1" applyFill="1" applyBorder="1" applyProtection="1">
      <protection locked="0"/>
    </xf>
    <xf numFmtId="0" fontId="0" fillId="23" borderId="1" xfId="0" applyFill="1" applyBorder="1" applyAlignment="1" applyProtection="1">
      <alignment horizontal="center" vertical="center"/>
      <protection locked="0"/>
    </xf>
    <xf numFmtId="2" fontId="0" fillId="23" borderId="1" xfId="0" applyNumberFormat="1" applyFill="1" applyBorder="1" applyAlignment="1" applyProtection="1">
      <alignment horizontal="center" vertical="center"/>
      <protection locked="0"/>
    </xf>
    <xf numFmtId="0" fontId="0" fillId="5" borderId="1" xfId="0" applyFill="1" applyBorder="1" applyAlignment="1" applyProtection="1">
      <alignment horizontal="center" vertical="top" wrapText="1"/>
      <protection locked="0"/>
    </xf>
    <xf numFmtId="0" fontId="0" fillId="19" borderId="0" xfId="0" applyFill="1" applyBorder="1" applyAlignment="1" applyProtection="1">
      <protection hidden="1"/>
    </xf>
    <xf numFmtId="0" fontId="1" fillId="3" borderId="0" xfId="0" applyFont="1" applyFill="1" applyProtection="1">
      <protection hidden="1"/>
    </xf>
    <xf numFmtId="0" fontId="22" fillId="6" borderId="1" xfId="0" applyFont="1" applyFill="1" applyBorder="1" applyAlignment="1" applyProtection="1">
      <alignment wrapText="1"/>
      <protection hidden="1"/>
    </xf>
    <xf numFmtId="0" fontId="0" fillId="6" borderId="1" xfId="0" applyFont="1" applyFill="1" applyBorder="1" applyProtection="1">
      <protection hidden="1"/>
    </xf>
    <xf numFmtId="0" fontId="0" fillId="2" borderId="1" xfId="0" applyFill="1" applyBorder="1" applyAlignment="1" applyProtection="1">
      <alignment vertical="top" wrapText="1"/>
      <protection hidden="1"/>
    </xf>
    <xf numFmtId="14" fontId="0" fillId="2" borderId="18" xfId="0" applyNumberFormat="1" applyFill="1" applyBorder="1" applyAlignment="1" applyProtection="1">
      <alignment horizontal="center" vertical="center" wrapText="1"/>
      <protection hidden="1"/>
    </xf>
    <xf numFmtId="0" fontId="0" fillId="2" borderId="18" xfId="0" applyFill="1" applyBorder="1" applyAlignment="1" applyProtection="1">
      <alignment horizontal="center" vertical="center" wrapText="1"/>
      <protection hidden="1"/>
    </xf>
    <xf numFmtId="4" fontId="1" fillId="2" borderId="1" xfId="0" applyNumberFormat="1" applyFont="1" applyFill="1" applyBorder="1" applyAlignment="1" applyProtection="1">
      <alignment horizontal="center" vertical="center" wrapText="1"/>
      <protection hidden="1"/>
    </xf>
    <xf numFmtId="0" fontId="0" fillId="7" borderId="2" xfId="0" applyFill="1" applyBorder="1" applyAlignment="1" applyProtection="1">
      <alignment horizontal="center" vertical="center" wrapText="1"/>
      <protection hidden="1"/>
    </xf>
    <xf numFmtId="0" fontId="0" fillId="7" borderId="1" xfId="0" applyFill="1" applyBorder="1" applyAlignment="1" applyProtection="1">
      <alignment horizontal="center" vertical="center" wrapText="1"/>
      <protection hidden="1"/>
    </xf>
    <xf numFmtId="0" fontId="0" fillId="7" borderId="1" xfId="0" applyFill="1" applyBorder="1" applyAlignment="1" applyProtection="1">
      <alignment horizontal="center"/>
      <protection hidden="1"/>
    </xf>
    <xf numFmtId="49" fontId="0" fillId="5" borderId="1" xfId="0" applyNumberFormat="1" applyFill="1" applyBorder="1" applyAlignment="1" applyProtection="1">
      <alignment horizontal="left" vertical="center"/>
      <protection locked="0"/>
    </xf>
    <xf numFmtId="0" fontId="0" fillId="5" borderId="1" xfId="0" applyNumberFormat="1" applyFill="1" applyBorder="1" applyAlignment="1" applyProtection="1">
      <alignment horizontal="left" vertical="center"/>
      <protection locked="0"/>
    </xf>
    <xf numFmtId="0" fontId="0" fillId="0" borderId="0" xfId="0" applyAlignment="1">
      <alignment horizontal="left" vertical="top"/>
    </xf>
    <xf numFmtId="0" fontId="0" fillId="2" borderId="0" xfId="0" applyFill="1" applyAlignment="1">
      <alignment horizontal="left" vertical="top"/>
    </xf>
    <xf numFmtId="4" fontId="1" fillId="17" borderId="1" xfId="0" applyNumberFormat="1" applyFont="1" applyFill="1" applyBorder="1" applyAlignment="1" applyProtection="1">
      <alignment horizontal="center"/>
      <protection hidden="1"/>
    </xf>
    <xf numFmtId="0" fontId="0" fillId="0" borderId="0" xfId="0" applyNumberFormat="1"/>
    <xf numFmtId="2" fontId="0" fillId="2" borderId="1" xfId="0" applyNumberFormat="1" applyFill="1" applyBorder="1" applyAlignment="1" applyProtection="1">
      <alignment horizontal="center" vertical="center"/>
      <protection hidden="1"/>
    </xf>
    <xf numFmtId="2" fontId="1" fillId="17" borderId="1" xfId="0" applyNumberFormat="1" applyFont="1" applyFill="1" applyBorder="1" applyProtection="1">
      <protection hidden="1"/>
    </xf>
    <xf numFmtId="0" fontId="0" fillId="16" borderId="1" xfId="0" applyFill="1" applyBorder="1" applyProtection="1">
      <protection locked="0"/>
    </xf>
    <xf numFmtId="4" fontId="0" fillId="0" borderId="1" xfId="0" applyNumberFormat="1" applyFill="1" applyBorder="1" applyAlignment="1" applyProtection="1">
      <alignment horizontal="center" vertical="center"/>
      <protection locked="0"/>
    </xf>
    <xf numFmtId="0" fontId="0" fillId="0" borderId="1" xfId="20" applyNumberFormat="1" applyFont="1" applyFill="1" applyBorder="1" applyAlignment="1" applyProtection="1">
      <alignment horizontal="center" vertical="center"/>
      <protection locked="0"/>
    </xf>
    <xf numFmtId="0" fontId="0" fillId="5" borderId="1" xfId="0" applyFont="1" applyFill="1" applyBorder="1" applyAlignment="1" applyProtection="1">
      <alignment horizontal="left"/>
      <protection locked="0"/>
    </xf>
    <xf numFmtId="0" fontId="0" fillId="0" borderId="18" xfId="0" applyBorder="1"/>
    <xf numFmtId="0" fontId="0" fillId="0" borderId="0" xfId="0" applyAlignment="1">
      <alignment horizontal="center"/>
    </xf>
    <xf numFmtId="0" fontId="25" fillId="0" borderId="18" xfId="0" applyFont="1" applyBorder="1"/>
    <xf numFmtId="0" fontId="25" fillId="0" borderId="18" xfId="0" applyFont="1" applyFill="1" applyBorder="1"/>
    <xf numFmtId="0" fontId="25" fillId="0" borderId="20" xfId="0" applyFont="1" applyFill="1" applyBorder="1"/>
    <xf numFmtId="0" fontId="0" fillId="0" borderId="47" xfId="0" applyBorder="1"/>
    <xf numFmtId="0" fontId="0" fillId="0" borderId="48" xfId="0" applyFill="1" applyBorder="1"/>
    <xf numFmtId="0" fontId="0" fillId="3" borderId="47" xfId="0" applyFill="1" applyBorder="1"/>
    <xf numFmtId="0" fontId="0" fillId="3" borderId="47" xfId="0" applyFill="1" applyBorder="1" applyAlignment="1">
      <alignment wrapText="1"/>
    </xf>
    <xf numFmtId="0" fontId="1" fillId="0" borderId="0" xfId="0" applyFont="1"/>
    <xf numFmtId="0" fontId="0" fillId="0" borderId="0" xfId="0" applyFill="1" applyBorder="1" applyAlignment="1" applyProtection="1">
      <protection hidden="1"/>
    </xf>
    <xf numFmtId="0" fontId="0" fillId="0" borderId="0" xfId="0" applyFill="1" applyBorder="1" applyAlignment="1" applyProtection="1">
      <alignment vertical="center"/>
      <protection hidden="1"/>
    </xf>
    <xf numFmtId="0" fontId="24" fillId="0" borderId="0" xfId="21" applyFill="1" applyBorder="1" applyAlignment="1" applyProtection="1">
      <alignment vertical="center"/>
      <protection hidden="1"/>
    </xf>
    <xf numFmtId="0" fontId="24" fillId="0" borderId="0" xfId="21" quotePrefix="1" applyFill="1" applyBorder="1" applyAlignment="1" applyProtection="1">
      <alignment vertical="center"/>
      <protection hidden="1"/>
    </xf>
    <xf numFmtId="0" fontId="0" fillId="0" borderId="0" xfId="0" applyFill="1" applyBorder="1" applyAlignment="1" applyProtection="1">
      <alignment vertical="top"/>
      <protection hidden="1"/>
    </xf>
    <xf numFmtId="0" fontId="0" fillId="0" borderId="0" xfId="0" applyFill="1"/>
    <xf numFmtId="0" fontId="1" fillId="0" borderId="0" xfId="0" applyFont="1" applyFill="1"/>
    <xf numFmtId="0" fontId="0" fillId="0" borderId="20" xfId="0" applyBorder="1"/>
    <xf numFmtId="0" fontId="0" fillId="0" borderId="18" xfId="0" applyBorder="1" applyAlignment="1"/>
    <xf numFmtId="0" fontId="0" fillId="0" borderId="20" xfId="0" applyBorder="1" applyAlignment="1"/>
    <xf numFmtId="0" fontId="0" fillId="0" borderId="47" xfId="0" applyFill="1" applyBorder="1"/>
    <xf numFmtId="0" fontId="0" fillId="19" borderId="0" xfId="0" applyFill="1" applyBorder="1" applyAlignment="1" applyProtection="1">
      <alignment horizontal="left" indent="4"/>
      <protection hidden="1"/>
    </xf>
    <xf numFmtId="0" fontId="0" fillId="19" borderId="0" xfId="0" applyFill="1" applyBorder="1" applyAlignment="1" applyProtection="1">
      <alignment horizontal="right"/>
      <protection hidden="1"/>
    </xf>
    <xf numFmtId="0" fontId="27" fillId="0" borderId="0" xfId="0" applyFont="1" applyBorder="1" applyAlignment="1">
      <alignment horizontal="left" vertical="center" indent="1"/>
    </xf>
    <xf numFmtId="0" fontId="0" fillId="19" borderId="0" xfId="0" applyFill="1" applyBorder="1" applyAlignment="1" applyProtection="1">
      <alignment vertical="center"/>
      <protection hidden="1"/>
    </xf>
    <xf numFmtId="49" fontId="0" fillId="3" borderId="47" xfId="0" applyNumberFormat="1" applyFill="1" applyBorder="1" applyAlignment="1">
      <alignment wrapText="1"/>
    </xf>
    <xf numFmtId="0" fontId="0" fillId="3" borderId="0" xfId="0" applyFill="1" applyBorder="1" applyAlignment="1" applyProtection="1">
      <alignment horizontal="left" vertical="top" wrapText="1" indent="1"/>
      <protection hidden="1"/>
    </xf>
    <xf numFmtId="0" fontId="0" fillId="3" borderId="47" xfId="0" applyFont="1" applyFill="1" applyBorder="1"/>
    <xf numFmtId="49" fontId="0" fillId="3" borderId="47" xfId="0" applyNumberFormat="1" applyFont="1" applyFill="1" applyBorder="1"/>
    <xf numFmtId="0" fontId="0" fillId="18" borderId="51" xfId="0" applyFill="1" applyBorder="1" applyProtection="1">
      <protection hidden="1"/>
    </xf>
    <xf numFmtId="0" fontId="27" fillId="0" borderId="51" xfId="0" applyFont="1" applyBorder="1" applyAlignment="1">
      <alignment horizontal="right" vertical="center" indent="1"/>
    </xf>
    <xf numFmtId="0" fontId="1" fillId="3" borderId="51" xfId="0" applyFont="1" applyFill="1" applyBorder="1" applyAlignment="1" applyProtection="1">
      <alignment horizontal="right" vertical="top" wrapText="1" indent="1"/>
      <protection hidden="1"/>
    </xf>
    <xf numFmtId="0" fontId="0" fillId="3" borderId="50" xfId="0" applyFill="1" applyBorder="1" applyAlignment="1" applyProtection="1">
      <alignment horizontal="left" vertical="top" wrapText="1" indent="1"/>
      <protection hidden="1"/>
    </xf>
    <xf numFmtId="0" fontId="1" fillId="3" borderId="52" xfId="0" applyFont="1" applyFill="1" applyBorder="1" applyAlignment="1" applyProtection="1">
      <alignment horizontal="right" vertical="top" wrapText="1" indent="1"/>
      <protection hidden="1"/>
    </xf>
    <xf numFmtId="0" fontId="1" fillId="3" borderId="52" xfId="0" applyNumberFormat="1" applyFont="1" applyFill="1" applyBorder="1" applyAlignment="1" applyProtection="1">
      <alignment horizontal="right" vertical="top" wrapText="1" indent="1"/>
      <protection hidden="1"/>
    </xf>
    <xf numFmtId="0" fontId="0" fillId="18" borderId="53" xfId="0" applyFill="1" applyBorder="1" applyProtection="1">
      <protection hidden="1"/>
    </xf>
    <xf numFmtId="0" fontId="0" fillId="19" borderId="51" xfId="0" applyFill="1" applyBorder="1" applyProtection="1">
      <protection hidden="1"/>
    </xf>
    <xf numFmtId="0" fontId="1" fillId="21" borderId="51" xfId="0" applyFont="1" applyFill="1" applyBorder="1" applyAlignment="1" applyProtection="1">
      <alignment horizontal="right" vertical="center" indent="1"/>
      <protection hidden="1"/>
    </xf>
    <xf numFmtId="0" fontId="0" fillId="20" borderId="51" xfId="0" applyFill="1" applyBorder="1" applyAlignment="1" applyProtection="1">
      <alignment horizontal="right" vertical="center" indent="1"/>
      <protection hidden="1"/>
    </xf>
    <xf numFmtId="0" fontId="26" fillId="21" borderId="0" xfId="0" applyFont="1" applyFill="1" applyBorder="1" applyAlignment="1" applyProtection="1">
      <alignment horizontal="left" vertical="center" indent="1"/>
      <protection hidden="1"/>
    </xf>
    <xf numFmtId="0" fontId="0" fillId="0" borderId="21" xfId="0" applyBorder="1"/>
    <xf numFmtId="0" fontId="0" fillId="0" borderId="22" xfId="0" applyBorder="1"/>
    <xf numFmtId="0" fontId="0" fillId="0" borderId="39" xfId="0" applyBorder="1"/>
    <xf numFmtId="0" fontId="0" fillId="0" borderId="22" xfId="0" applyFill="1" applyBorder="1"/>
    <xf numFmtId="0" fontId="0" fillId="0" borderId="39" xfId="0" applyFill="1" applyBorder="1"/>
    <xf numFmtId="0" fontId="0" fillId="0" borderId="23" xfId="0" applyFill="1" applyBorder="1"/>
    <xf numFmtId="0" fontId="0" fillId="0" borderId="40" xfId="0" applyFill="1" applyBorder="1"/>
    <xf numFmtId="0" fontId="0" fillId="0" borderId="23" xfId="0" applyBorder="1"/>
    <xf numFmtId="0" fontId="0" fillId="0" borderId="24" xfId="0" applyBorder="1"/>
    <xf numFmtId="0" fontId="0" fillId="3" borderId="47" xfId="0" applyNumberFormat="1" applyFill="1" applyBorder="1"/>
    <xf numFmtId="0" fontId="0" fillId="3" borderId="20" xfId="0" applyFont="1" applyFill="1" applyBorder="1"/>
    <xf numFmtId="0" fontId="0" fillId="3" borderId="20" xfId="0" applyFill="1" applyBorder="1" applyAlignment="1">
      <alignment wrapText="1"/>
    </xf>
    <xf numFmtId="0" fontId="0" fillId="3" borderId="47" xfId="0" applyFill="1" applyBorder="1" applyAlignment="1">
      <alignment horizontal="left" vertical="top"/>
    </xf>
    <xf numFmtId="0" fontId="0" fillId="0" borderId="21" xfId="0" applyBorder="1" applyAlignment="1"/>
    <xf numFmtId="0" fontId="0" fillId="3" borderId="47" xfId="0" applyFill="1" applyBorder="1" applyAlignment="1">
      <alignment horizontal="right" indent="1"/>
    </xf>
    <xf numFmtId="0" fontId="0" fillId="0" borderId="46" xfId="0" applyFill="1" applyBorder="1"/>
    <xf numFmtId="0" fontId="0" fillId="24" borderId="4" xfId="0" applyFill="1" applyBorder="1"/>
    <xf numFmtId="0" fontId="0" fillId="24" borderId="5" xfId="0" applyFill="1" applyBorder="1"/>
    <xf numFmtId="0" fontId="0" fillId="24" borderId="49" xfId="0" applyFill="1" applyBorder="1" applyAlignment="1" applyProtection="1">
      <protection hidden="1"/>
    </xf>
    <xf numFmtId="0" fontId="0" fillId="24" borderId="54" xfId="0" applyFill="1" applyBorder="1"/>
    <xf numFmtId="0" fontId="0" fillId="24" borderId="55" xfId="0" applyFill="1" applyBorder="1" applyAlignment="1" applyProtection="1">
      <protection hidden="1"/>
    </xf>
    <xf numFmtId="0" fontId="0" fillId="24" borderId="56" xfId="0" applyFill="1" applyBorder="1"/>
    <xf numFmtId="0" fontId="25" fillId="24" borderId="55" xfId="0" applyFont="1" applyFill="1" applyBorder="1"/>
    <xf numFmtId="0" fontId="25" fillId="24" borderId="56" xfId="0" applyFont="1" applyFill="1" applyBorder="1"/>
    <xf numFmtId="0" fontId="25" fillId="24" borderId="57" xfId="0" applyFont="1" applyFill="1" applyBorder="1"/>
    <xf numFmtId="0" fontId="25" fillId="24" borderId="43" xfId="0" applyFont="1" applyFill="1" applyBorder="1"/>
    <xf numFmtId="165" fontId="30" fillId="2" borderId="0" xfId="0" applyNumberFormat="1" applyFont="1" applyFill="1" applyBorder="1" applyAlignment="1" applyProtection="1">
      <alignment horizontal="center"/>
      <protection hidden="1"/>
    </xf>
    <xf numFmtId="0" fontId="0" fillId="0" borderId="60" xfId="0" applyBorder="1"/>
    <xf numFmtId="0" fontId="0" fillId="0" borderId="61" xfId="0" applyBorder="1"/>
    <xf numFmtId="0" fontId="0" fillId="0" borderId="62" xfId="0" applyBorder="1"/>
    <xf numFmtId="0" fontId="0" fillId="0" borderId="0" xfId="0" applyBorder="1"/>
    <xf numFmtId="0" fontId="0" fillId="3" borderId="60" xfId="0" applyFill="1" applyBorder="1" applyAlignment="1">
      <alignment horizontal="left" vertical="top"/>
    </xf>
    <xf numFmtId="0" fontId="0" fillId="0" borderId="59" xfId="0" applyBorder="1"/>
    <xf numFmtId="0" fontId="0" fillId="0" borderId="0" xfId="0" applyBorder="1" applyAlignment="1">
      <alignment vertical="top" wrapText="1"/>
    </xf>
    <xf numFmtId="0" fontId="0" fillId="0" borderId="64" xfId="0" applyBorder="1"/>
    <xf numFmtId="0" fontId="0" fillId="25" borderId="47" xfId="0" applyFill="1" applyBorder="1"/>
    <xf numFmtId="0" fontId="1" fillId="0" borderId="51" xfId="0" applyFont="1" applyFill="1" applyBorder="1" applyAlignment="1" applyProtection="1">
      <alignment horizontal="right" vertical="top" wrapText="1" indent="1"/>
      <protection hidden="1"/>
    </xf>
    <xf numFmtId="0" fontId="0" fillId="0" borderId="0" xfId="0" applyFill="1" applyBorder="1" applyAlignment="1" applyProtection="1">
      <alignment horizontal="left" vertical="top" wrapText="1" indent="1"/>
      <protection hidden="1"/>
    </xf>
    <xf numFmtId="0" fontId="0" fillId="21" borderId="0" xfId="0" applyFill="1" applyBorder="1" applyProtection="1">
      <protection hidden="1"/>
    </xf>
    <xf numFmtId="0" fontId="0" fillId="21" borderId="39" xfId="0" applyFill="1" applyBorder="1" applyProtection="1">
      <protection hidden="1"/>
    </xf>
    <xf numFmtId="0" fontId="0" fillId="3" borderId="0" xfId="0" applyFill="1" applyAlignment="1" applyProtection="1">
      <alignment wrapText="1"/>
      <protection hidden="1"/>
    </xf>
    <xf numFmtId="0" fontId="1" fillId="3" borderId="0" xfId="0" applyFont="1" applyFill="1" applyBorder="1" applyAlignment="1" applyProtection="1">
      <alignment horizontal="center"/>
      <protection hidden="1"/>
    </xf>
    <xf numFmtId="0" fontId="0" fillId="20" borderId="0" xfId="0" applyFill="1" applyBorder="1" applyProtection="1">
      <protection hidden="1"/>
    </xf>
    <xf numFmtId="0" fontId="0" fillId="25" borderId="0" xfId="0" applyFill="1" applyProtection="1">
      <protection hidden="1"/>
    </xf>
    <xf numFmtId="0" fontId="0" fillId="25" borderId="0" xfId="0" applyFill="1" applyAlignment="1" applyProtection="1">
      <alignment wrapText="1"/>
      <protection hidden="1"/>
    </xf>
    <xf numFmtId="0" fontId="1" fillId="3" borderId="0" xfId="0" applyFont="1" applyFill="1" applyBorder="1" applyAlignment="1" applyProtection="1">
      <alignment horizontal="right" vertical="top" wrapText="1" indent="1"/>
      <protection hidden="1"/>
    </xf>
    <xf numFmtId="164" fontId="32" fillId="3" borderId="51" xfId="0" applyNumberFormat="1" applyFont="1" applyFill="1" applyBorder="1" applyAlignment="1" applyProtection="1">
      <alignment horizontal="right" vertical="center" wrapText="1" indent="1"/>
      <protection hidden="1"/>
    </xf>
    <xf numFmtId="167" fontId="31" fillId="3" borderId="51" xfId="0" applyNumberFormat="1" applyFont="1" applyFill="1" applyBorder="1" applyAlignment="1">
      <alignment horizontal="right" vertical="center" indent="1"/>
    </xf>
    <xf numFmtId="0" fontId="31" fillId="3" borderId="0" xfId="0" applyFont="1" applyFill="1" applyBorder="1" applyAlignment="1">
      <alignment horizontal="left" vertical="center" wrapText="1" indent="1"/>
    </xf>
    <xf numFmtId="166" fontId="33" fillId="20" borderId="0" xfId="0" applyNumberFormat="1" applyFont="1" applyFill="1" applyBorder="1" applyAlignment="1" applyProtection="1">
      <alignment horizontal="right" vertical="center" indent="1"/>
      <protection hidden="1"/>
    </xf>
    <xf numFmtId="0" fontId="0" fillId="3" borderId="22" xfId="0" applyFill="1" applyBorder="1" applyProtection="1">
      <protection hidden="1"/>
    </xf>
    <xf numFmtId="0" fontId="0" fillId="3" borderId="22" xfId="0" applyFill="1" applyBorder="1" applyAlignment="1" applyProtection="1">
      <alignment wrapText="1"/>
      <protection hidden="1"/>
    </xf>
    <xf numFmtId="0" fontId="0" fillId="3" borderId="0" xfId="0" applyFill="1" applyBorder="1" applyAlignment="1" applyProtection="1">
      <alignment vertical="top" wrapText="1"/>
      <protection hidden="1"/>
    </xf>
    <xf numFmtId="4" fontId="2" fillId="3" borderId="0" xfId="0" applyNumberFormat="1" applyFont="1" applyFill="1" applyBorder="1" applyAlignment="1" applyProtection="1">
      <alignment horizontal="center" vertical="top" wrapText="1"/>
      <protection hidden="1"/>
    </xf>
    <xf numFmtId="0" fontId="2" fillId="3" borderId="0" xfId="0" applyFont="1" applyFill="1" applyBorder="1" applyAlignment="1" applyProtection="1">
      <alignment vertical="top" wrapText="1"/>
      <protection hidden="1"/>
    </xf>
    <xf numFmtId="0" fontId="2" fillId="3" borderId="0" xfId="0" applyFont="1" applyFill="1" applyBorder="1" applyAlignment="1" applyProtection="1">
      <alignment horizontal="left" vertical="top" wrapText="1"/>
      <protection hidden="1"/>
    </xf>
    <xf numFmtId="0" fontId="0" fillId="3" borderId="0" xfId="0" applyFill="1" applyBorder="1" applyAlignment="1" applyProtection="1">
      <alignment horizontal="left"/>
      <protection hidden="1"/>
    </xf>
    <xf numFmtId="0" fontId="0" fillId="3" borderId="0" xfId="0" applyFill="1" applyBorder="1" applyAlignment="1" applyProtection="1">
      <alignment horizontal="left" vertical="top"/>
      <protection hidden="1"/>
    </xf>
    <xf numFmtId="0" fontId="34" fillId="3" borderId="0" xfId="0" applyFont="1" applyFill="1" applyBorder="1" applyAlignment="1" applyProtection="1">
      <alignment horizontal="left" vertical="top" wrapText="1"/>
      <protection hidden="1"/>
    </xf>
    <xf numFmtId="0" fontId="0" fillId="3" borderId="0" xfId="0" applyFill="1" applyAlignment="1" applyProtection="1">
      <alignment horizontal="center"/>
      <protection hidden="1"/>
    </xf>
    <xf numFmtId="14" fontId="0" fillId="3" borderId="0" xfId="0" applyNumberFormat="1" applyFill="1" applyProtection="1">
      <protection hidden="1"/>
    </xf>
    <xf numFmtId="4" fontId="0" fillId="3" borderId="0" xfId="0" applyNumberFormat="1" applyFill="1" applyAlignment="1" applyProtection="1">
      <alignment horizontal="center"/>
      <protection hidden="1"/>
    </xf>
    <xf numFmtId="0" fontId="1" fillId="17" borderId="1" xfId="0" applyFont="1" applyFill="1" applyBorder="1" applyProtection="1">
      <protection hidden="1"/>
    </xf>
    <xf numFmtId="0" fontId="0" fillId="3" borderId="0" xfId="0" applyFill="1" applyBorder="1" applyAlignment="1" applyProtection="1">
      <alignment horizontal="left" vertical="center" wrapText="1" indent="1"/>
      <protection hidden="1"/>
    </xf>
    <xf numFmtId="0" fontId="0" fillId="3" borderId="0" xfId="0" applyFill="1" applyBorder="1" applyAlignment="1" applyProtection="1">
      <alignment horizontal="center"/>
      <protection hidden="1"/>
    </xf>
    <xf numFmtId="2" fontId="0" fillId="3" borderId="0" xfId="0" applyNumberFormat="1" applyFill="1" applyBorder="1" applyAlignment="1" applyProtection="1">
      <alignment horizontal="center" vertical="center"/>
      <protection hidden="1"/>
    </xf>
    <xf numFmtId="4" fontId="0" fillId="3" borderId="0" xfId="0" applyNumberFormat="1" applyFill="1" applyBorder="1" applyAlignment="1" applyProtection="1">
      <alignment horizontal="center" vertical="center"/>
      <protection hidden="1"/>
    </xf>
    <xf numFmtId="0" fontId="0" fillId="3" borderId="0" xfId="0" applyFill="1" applyBorder="1" applyProtection="1">
      <protection hidden="1"/>
    </xf>
    <xf numFmtId="2" fontId="0" fillId="3" borderId="0" xfId="0" applyNumberFormat="1" applyFill="1" applyBorder="1" applyProtection="1">
      <protection hidden="1"/>
    </xf>
    <xf numFmtId="0" fontId="0" fillId="18" borderId="39" xfId="0" applyFill="1" applyBorder="1" applyProtection="1">
      <protection hidden="1"/>
    </xf>
    <xf numFmtId="0" fontId="0" fillId="25" borderId="0" xfId="0" applyFill="1" applyBorder="1" applyAlignment="1" applyProtection="1">
      <alignment horizontal="center"/>
      <protection hidden="1"/>
    </xf>
    <xf numFmtId="2" fontId="0" fillId="25" borderId="0" xfId="0" applyNumberFormat="1" applyFill="1" applyBorder="1" applyAlignment="1" applyProtection="1">
      <alignment horizontal="center" vertical="center"/>
      <protection hidden="1"/>
    </xf>
    <xf numFmtId="4" fontId="0" fillId="25" borderId="0" xfId="0" applyNumberFormat="1" applyFill="1" applyBorder="1" applyAlignment="1" applyProtection="1">
      <alignment horizontal="center" vertical="center"/>
      <protection hidden="1"/>
    </xf>
    <xf numFmtId="0" fontId="0" fillId="25" borderId="0" xfId="0" applyFill="1" applyBorder="1" applyProtection="1">
      <protection hidden="1"/>
    </xf>
    <xf numFmtId="2" fontId="0" fillId="25" borderId="0" xfId="0" applyNumberFormat="1" applyFill="1" applyBorder="1" applyProtection="1">
      <protection hidden="1"/>
    </xf>
    <xf numFmtId="0" fontId="29" fillId="3" borderId="0" xfId="0" applyFont="1" applyFill="1" applyProtection="1">
      <protection hidden="1"/>
    </xf>
    <xf numFmtId="0" fontId="29" fillId="3" borderId="0" xfId="0" applyFont="1" applyFill="1" applyAlignment="1" applyProtection="1">
      <alignment horizontal="center"/>
      <protection hidden="1"/>
    </xf>
    <xf numFmtId="0" fontId="35" fillId="2" borderId="47" xfId="0" applyFont="1" applyFill="1" applyBorder="1" applyAlignment="1" applyProtection="1">
      <alignment horizontal="center" wrapText="1"/>
      <protection hidden="1"/>
    </xf>
    <xf numFmtId="14" fontId="35" fillId="2" borderId="60" xfId="0" applyNumberFormat="1" applyFont="1" applyFill="1" applyBorder="1" applyAlignment="1" applyProtection="1">
      <alignment horizontal="center" wrapText="1"/>
      <protection hidden="1"/>
    </xf>
    <xf numFmtId="0" fontId="35" fillId="2" borderId="60" xfId="0" applyFont="1" applyFill="1" applyBorder="1" applyAlignment="1" applyProtection="1">
      <alignment horizontal="center" wrapText="1"/>
      <protection hidden="1"/>
    </xf>
    <xf numFmtId="165" fontId="35" fillId="2" borderId="20" xfId="0" applyNumberFormat="1" applyFont="1" applyFill="1" applyBorder="1" applyAlignment="1" applyProtection="1">
      <alignment horizontal="center" wrapText="1"/>
      <protection hidden="1"/>
    </xf>
    <xf numFmtId="165" fontId="35" fillId="2" borderId="18" xfId="0" applyNumberFormat="1" applyFont="1" applyFill="1" applyBorder="1" applyAlignment="1" applyProtection="1">
      <alignment horizontal="center" wrapText="1"/>
      <protection hidden="1"/>
    </xf>
    <xf numFmtId="0" fontId="35" fillId="2" borderId="47" xfId="0" applyFont="1" applyFill="1" applyBorder="1" applyAlignment="1" applyProtection="1">
      <alignment horizontal="center"/>
      <protection hidden="1"/>
    </xf>
    <xf numFmtId="0" fontId="35" fillId="5" borderId="47" xfId="0" applyFont="1" applyFill="1" applyBorder="1" applyAlignment="1" applyProtection="1">
      <alignment horizontal="left" vertical="center"/>
      <protection locked="0"/>
    </xf>
    <xf numFmtId="0" fontId="35" fillId="5" borderId="47" xfId="0" applyFont="1" applyFill="1" applyBorder="1" applyAlignment="1" applyProtection="1">
      <alignment horizontal="center" vertical="center"/>
      <protection locked="0"/>
    </xf>
    <xf numFmtId="165" fontId="35" fillId="2" borderId="47" xfId="0" applyNumberFormat="1" applyFont="1" applyFill="1" applyBorder="1" applyAlignment="1" applyProtection="1">
      <alignment horizontal="center" vertical="center"/>
      <protection hidden="1"/>
    </xf>
    <xf numFmtId="0" fontId="35" fillId="5" borderId="47" xfId="0" applyFont="1" applyFill="1" applyBorder="1" applyAlignment="1" applyProtection="1">
      <alignment vertical="center"/>
      <protection locked="0"/>
    </xf>
    <xf numFmtId="0" fontId="35" fillId="2" borderId="65" xfId="0" applyFont="1" applyFill="1" applyBorder="1" applyAlignment="1" applyProtection="1">
      <alignment horizontal="center"/>
      <protection hidden="1"/>
    </xf>
    <xf numFmtId="0" fontId="35" fillId="5" borderId="65" xfId="0" applyFont="1" applyFill="1" applyBorder="1" applyAlignment="1" applyProtection="1">
      <alignment horizontal="left" vertical="center"/>
      <protection locked="0"/>
    </xf>
    <xf numFmtId="0" fontId="35" fillId="5" borderId="65" xfId="0" applyFont="1" applyFill="1" applyBorder="1" applyAlignment="1" applyProtection="1">
      <alignment horizontal="center" vertical="center"/>
      <protection locked="0"/>
    </xf>
    <xf numFmtId="0" fontId="35" fillId="5" borderId="65" xfId="0" applyFont="1" applyFill="1" applyBorder="1" applyAlignment="1" applyProtection="1">
      <alignment vertical="center"/>
      <protection locked="0"/>
    </xf>
    <xf numFmtId="165" fontId="35" fillId="0" borderId="22" xfId="0" applyNumberFormat="1" applyFont="1" applyFill="1" applyBorder="1" applyAlignment="1" applyProtection="1">
      <alignment horizontal="center" wrapText="1"/>
      <protection hidden="1"/>
    </xf>
    <xf numFmtId="165" fontId="35" fillId="0" borderId="0" xfId="0" applyNumberFormat="1" applyFont="1" applyFill="1" applyBorder="1" applyAlignment="1" applyProtection="1">
      <alignment horizontal="center" wrapText="1"/>
      <protection hidden="1"/>
    </xf>
    <xf numFmtId="166" fontId="33" fillId="2" borderId="0" xfId="0" applyNumberFormat="1" applyFont="1" applyFill="1" applyBorder="1" applyAlignment="1" applyProtection="1">
      <alignment horizontal="right" vertical="center" indent="1"/>
      <protection hidden="1"/>
    </xf>
    <xf numFmtId="0" fontId="27" fillId="25" borderId="51" xfId="0" applyFont="1" applyFill="1" applyBorder="1" applyAlignment="1" applyProtection="1">
      <alignment horizontal="right" vertical="center" indent="1"/>
      <protection hidden="1"/>
    </xf>
    <xf numFmtId="0" fontId="27" fillId="25" borderId="0" xfId="0" applyFont="1" applyFill="1" applyBorder="1" applyAlignment="1" applyProtection="1">
      <alignment horizontal="right" vertical="center" indent="1"/>
      <protection hidden="1"/>
    </xf>
    <xf numFmtId="167" fontId="31" fillId="3" borderId="51" xfId="0" applyNumberFormat="1" applyFont="1" applyFill="1" applyBorder="1" applyAlignment="1" applyProtection="1">
      <alignment horizontal="right" vertical="center" indent="1"/>
      <protection hidden="1"/>
    </xf>
    <xf numFmtId="0" fontId="31" fillId="3" borderId="0" xfId="0" applyFont="1" applyFill="1" applyBorder="1" applyAlignment="1" applyProtection="1">
      <alignment horizontal="right" vertical="center" indent="1"/>
      <protection hidden="1"/>
    </xf>
    <xf numFmtId="0" fontId="0" fillId="17" borderId="1" xfId="0" applyFill="1" applyBorder="1" applyProtection="1">
      <protection locked="0"/>
    </xf>
    <xf numFmtId="2" fontId="0" fillId="17" borderId="1" xfId="0" applyNumberFormat="1" applyFill="1" applyBorder="1" applyProtection="1">
      <protection locked="0"/>
    </xf>
    <xf numFmtId="0" fontId="0" fillId="0" borderId="0" xfId="0" applyFont="1" applyBorder="1" applyProtection="1">
      <protection hidden="1"/>
    </xf>
    <xf numFmtId="0" fontId="0" fillId="0" borderId="0" xfId="0" applyFont="1" applyProtection="1">
      <protection hidden="1"/>
    </xf>
    <xf numFmtId="0" fontId="29" fillId="3" borderId="0" xfId="0" applyFont="1" applyFill="1" applyBorder="1" applyProtection="1">
      <protection hidden="1"/>
    </xf>
    <xf numFmtId="165" fontId="29" fillId="3" borderId="0" xfId="0" applyNumberFormat="1" applyFont="1" applyFill="1" applyBorder="1" applyProtection="1">
      <protection hidden="1"/>
    </xf>
    <xf numFmtId="0" fontId="29" fillId="0" borderId="0" xfId="0" applyFont="1" applyFill="1" applyBorder="1" applyProtection="1">
      <protection hidden="1"/>
    </xf>
    <xf numFmtId="0" fontId="0" fillId="0" borderId="0" xfId="0" applyFont="1" applyFill="1" applyBorder="1" applyProtection="1">
      <protection hidden="1"/>
    </xf>
    <xf numFmtId="165" fontId="1" fillId="0" borderId="0" xfId="0" applyNumberFormat="1" applyFont="1" applyFill="1" applyBorder="1" applyProtection="1">
      <protection hidden="1"/>
    </xf>
    <xf numFmtId="0" fontId="0" fillId="3" borderId="0" xfId="0" applyFill="1" applyBorder="1" applyAlignment="1" applyProtection="1">
      <alignment horizontal="left" vertical="center"/>
      <protection hidden="1"/>
    </xf>
    <xf numFmtId="49" fontId="0" fillId="3" borderId="0" xfId="0" applyNumberFormat="1" applyFill="1" applyBorder="1" applyAlignment="1" applyProtection="1">
      <alignment horizontal="left" vertical="center"/>
      <protection hidden="1"/>
    </xf>
    <xf numFmtId="0" fontId="0" fillId="3" borderId="0" xfId="0" applyFill="1" applyBorder="1" applyAlignment="1" applyProtection="1">
      <alignment vertical="center"/>
      <protection hidden="1"/>
    </xf>
    <xf numFmtId="0" fontId="0" fillId="25" borderId="0" xfId="0" applyFill="1" applyBorder="1" applyAlignment="1" applyProtection="1">
      <alignment horizontal="left"/>
      <protection hidden="1"/>
    </xf>
    <xf numFmtId="0" fontId="0" fillId="25" borderId="0" xfId="0" applyFill="1" applyBorder="1" applyAlignment="1" applyProtection="1">
      <alignment horizontal="left" vertical="center"/>
      <protection hidden="1"/>
    </xf>
    <xf numFmtId="49" fontId="0" fillId="25" borderId="0" xfId="0" applyNumberFormat="1" applyFill="1" applyBorder="1" applyAlignment="1" applyProtection="1">
      <alignment horizontal="left" vertical="center"/>
      <protection hidden="1"/>
    </xf>
    <xf numFmtId="0" fontId="0" fillId="25" borderId="0" xfId="0" applyFill="1" applyBorder="1" applyAlignment="1" applyProtection="1">
      <alignment vertical="center"/>
      <protection hidden="1"/>
    </xf>
    <xf numFmtId="4" fontId="0" fillId="16" borderId="1" xfId="0" applyNumberFormat="1" applyFill="1" applyBorder="1" applyAlignment="1" applyProtection="1">
      <alignment horizontal="center" vertical="center"/>
      <protection locked="0"/>
    </xf>
    <xf numFmtId="0" fontId="0" fillId="16" borderId="1" xfId="0" applyFill="1" applyBorder="1" applyAlignment="1" applyProtection="1">
      <alignment horizontal="center" vertical="center"/>
      <protection locked="0"/>
    </xf>
    <xf numFmtId="0" fontId="27" fillId="0" borderId="51" xfId="0" applyFont="1" applyBorder="1" applyAlignment="1" applyProtection="1">
      <alignment horizontal="right" vertical="center" indent="1"/>
      <protection hidden="1"/>
    </xf>
    <xf numFmtId="0" fontId="27" fillId="0" borderId="0" xfId="0" applyFont="1" applyBorder="1" applyAlignment="1" applyProtection="1">
      <alignment horizontal="left" vertical="center" indent="1"/>
      <protection hidden="1"/>
    </xf>
    <xf numFmtId="0" fontId="28" fillId="3" borderId="51" xfId="0" applyFont="1" applyFill="1" applyBorder="1" applyAlignment="1" applyProtection="1">
      <alignment horizontal="right" vertical="center" indent="1"/>
      <protection hidden="1"/>
    </xf>
    <xf numFmtId="0" fontId="26" fillId="3" borderId="0" xfId="0" applyFont="1" applyFill="1" applyBorder="1" applyAlignment="1" applyProtection="1">
      <alignment horizontal="left" vertical="center" wrapText="1" indent="1"/>
      <protection hidden="1"/>
    </xf>
    <xf numFmtId="0" fontId="36" fillId="0" borderId="0" xfId="1" applyFont="1" applyFill="1" applyBorder="1" applyProtection="1">
      <protection hidden="1"/>
    </xf>
    <xf numFmtId="4" fontId="36" fillId="0" borderId="0" xfId="1" applyNumberFormat="1" applyFont="1" applyFill="1" applyBorder="1" applyAlignment="1" applyProtection="1">
      <alignment horizontal="center"/>
      <protection hidden="1"/>
    </xf>
    <xf numFmtId="0" fontId="35" fillId="5" borderId="66" xfId="0" applyFont="1" applyFill="1" applyBorder="1" applyAlignment="1" applyProtection="1">
      <alignment horizontal="center" vertical="center"/>
      <protection locked="0"/>
    </xf>
    <xf numFmtId="0" fontId="24" fillId="0" borderId="0" xfId="21" applyBorder="1" applyAlignment="1" applyProtection="1">
      <protection hidden="1"/>
    </xf>
    <xf numFmtId="0" fontId="0" fillId="0" borderId="0" xfId="0" applyBorder="1" applyProtection="1">
      <protection hidden="1"/>
    </xf>
    <xf numFmtId="4" fontId="0" fillId="0" borderId="0" xfId="0" applyNumberFormat="1" applyBorder="1" applyProtection="1">
      <protection hidden="1"/>
    </xf>
    <xf numFmtId="0" fontId="27" fillId="25" borderId="39" xfId="0" applyFont="1" applyFill="1" applyBorder="1" applyAlignment="1" applyProtection="1">
      <alignment horizontal="right" vertical="center" indent="1"/>
      <protection hidden="1"/>
    </xf>
    <xf numFmtId="167" fontId="31" fillId="3" borderId="39" xfId="0" applyNumberFormat="1" applyFont="1" applyFill="1" applyBorder="1" applyAlignment="1" applyProtection="1">
      <alignment horizontal="right" vertical="center" indent="1"/>
      <protection hidden="1"/>
    </xf>
    <xf numFmtId="164" fontId="32" fillId="3" borderId="39" xfId="0" applyNumberFormat="1" applyFont="1" applyFill="1" applyBorder="1" applyAlignment="1" applyProtection="1">
      <alignment horizontal="right" vertical="center" wrapText="1" indent="1"/>
      <protection hidden="1"/>
    </xf>
    <xf numFmtId="0" fontId="1" fillId="3" borderId="39" xfId="0" applyFont="1" applyFill="1" applyBorder="1" applyAlignment="1" applyProtection="1">
      <alignment horizontal="right" vertical="top" wrapText="1" indent="1"/>
      <protection hidden="1"/>
    </xf>
    <xf numFmtId="0" fontId="0" fillId="6" borderId="67" xfId="0" applyFill="1" applyBorder="1" applyAlignment="1" applyProtection="1">
      <protection hidden="1"/>
    </xf>
    <xf numFmtId="4" fontId="1" fillId="6" borderId="67" xfId="0" applyNumberFormat="1" applyFont="1" applyFill="1" applyBorder="1" applyAlignment="1" applyProtection="1">
      <alignment horizontal="center"/>
      <protection hidden="1"/>
    </xf>
    <xf numFmtId="0" fontId="0" fillId="0" borderId="67" xfId="0" applyBorder="1" applyAlignment="1" applyProtection="1">
      <alignment horizontal="left" indent="2"/>
      <protection hidden="1"/>
    </xf>
    <xf numFmtId="4" fontId="0" fillId="6" borderId="67" xfId="0" applyNumberFormat="1" applyFill="1" applyBorder="1" applyProtection="1">
      <protection hidden="1"/>
    </xf>
    <xf numFmtId="0" fontId="0" fillId="6" borderId="67" xfId="0" applyFill="1" applyBorder="1" applyAlignment="1" applyProtection="1">
      <alignment horizontal="left"/>
      <protection hidden="1"/>
    </xf>
    <xf numFmtId="4" fontId="0" fillId="6" borderId="67" xfId="0" applyNumberFormat="1" applyFill="1" applyBorder="1" applyAlignment="1" applyProtection="1">
      <alignment horizontal="center"/>
      <protection hidden="1"/>
    </xf>
    <xf numFmtId="0" fontId="0" fillId="6" borderId="67" xfId="0" applyFill="1" applyBorder="1" applyProtection="1">
      <protection hidden="1"/>
    </xf>
    <xf numFmtId="0" fontId="0" fillId="0" borderId="67" xfId="0" applyBorder="1" applyProtection="1">
      <protection hidden="1"/>
    </xf>
    <xf numFmtId="4" fontId="0" fillId="6" borderId="67" xfId="0" applyNumberFormat="1" applyFont="1" applyFill="1" applyBorder="1" applyAlignment="1" applyProtection="1">
      <alignment horizontal="center"/>
      <protection hidden="1"/>
    </xf>
    <xf numFmtId="0" fontId="0" fillId="2" borderId="67" xfId="0" applyFill="1" applyBorder="1" applyProtection="1">
      <protection hidden="1"/>
    </xf>
    <xf numFmtId="0" fontId="3" fillId="6" borderId="67" xfId="1" applyFont="1" applyFill="1" applyBorder="1" applyProtection="1">
      <protection hidden="1"/>
    </xf>
    <xf numFmtId="0" fontId="0" fillId="22" borderId="0" xfId="0" applyFill="1" applyBorder="1" applyAlignment="1" applyProtection="1">
      <alignment horizontal="left" vertical="center" indent="1"/>
      <protection locked="0"/>
    </xf>
    <xf numFmtId="0" fontId="35" fillId="27" borderId="0" xfId="0" applyFont="1" applyFill="1" applyBorder="1" applyProtection="1">
      <protection hidden="1"/>
    </xf>
    <xf numFmtId="0" fontId="0" fillId="21" borderId="0" xfId="0" applyFill="1" applyBorder="1" applyAlignment="1" applyProtection="1">
      <alignment vertical="center"/>
      <protection hidden="1"/>
    </xf>
    <xf numFmtId="0" fontId="0" fillId="21" borderId="0" xfId="0" applyFill="1" applyBorder="1" applyAlignment="1" applyProtection="1">
      <alignment horizontal="center" vertical="center"/>
      <protection hidden="1"/>
    </xf>
    <xf numFmtId="0" fontId="0" fillId="19" borderId="39" xfId="0" applyFill="1" applyBorder="1" applyProtection="1">
      <protection hidden="1"/>
    </xf>
    <xf numFmtId="0" fontId="0" fillId="21" borderId="0" xfId="0" applyFill="1" applyBorder="1" applyAlignment="1" applyProtection="1">
      <protection hidden="1"/>
    </xf>
    <xf numFmtId="0" fontId="0" fillId="20" borderId="66" xfId="0" applyFont="1" applyFill="1" applyBorder="1" applyAlignment="1" applyProtection="1">
      <alignment horizontal="center" vertical="center"/>
      <protection hidden="1"/>
    </xf>
    <xf numFmtId="0" fontId="1" fillId="6" borderId="66" xfId="0" applyFont="1" applyFill="1" applyBorder="1" applyAlignment="1" applyProtection="1">
      <alignment horizontal="left" vertical="center" wrapText="1" indent="1"/>
      <protection hidden="1"/>
    </xf>
    <xf numFmtId="167" fontId="0" fillId="28" borderId="66" xfId="0" applyNumberFormat="1" applyFill="1" applyBorder="1" applyAlignment="1" applyProtection="1">
      <alignment horizontal="center" vertical="center"/>
      <protection hidden="1"/>
    </xf>
    <xf numFmtId="167" fontId="0" fillId="28" borderId="66" xfId="0" applyNumberFormat="1" applyFont="1" applyFill="1" applyBorder="1" applyAlignment="1" applyProtection="1">
      <alignment horizontal="center" vertical="center"/>
      <protection hidden="1"/>
    </xf>
    <xf numFmtId="0" fontId="37" fillId="20" borderId="66" xfId="0" applyFont="1" applyFill="1" applyBorder="1" applyAlignment="1" applyProtection="1">
      <alignment horizontal="center" vertical="center"/>
      <protection hidden="1"/>
    </xf>
    <xf numFmtId="0" fontId="31" fillId="3" borderId="0" xfId="0" applyFont="1" applyFill="1" applyBorder="1" applyAlignment="1" applyProtection="1">
      <alignment horizontal="left" vertical="center" wrapText="1" indent="1"/>
      <protection hidden="1"/>
    </xf>
    <xf numFmtId="0" fontId="37" fillId="29" borderId="66" xfId="0" applyFont="1" applyFill="1" applyBorder="1" applyAlignment="1" applyProtection="1">
      <alignment horizontal="center" vertical="center"/>
      <protection locked="0"/>
    </xf>
    <xf numFmtId="164" fontId="6" fillId="6" borderId="67" xfId="1" applyNumberFormat="1" applyFont="1" applyFill="1" applyBorder="1" applyAlignment="1" applyProtection="1">
      <alignment horizontal="center" vertical="top"/>
      <protection hidden="1"/>
    </xf>
    <xf numFmtId="164" fontId="1" fillId="2" borderId="67" xfId="0" applyNumberFormat="1" applyFont="1" applyFill="1" applyBorder="1" applyAlignment="1" applyProtection="1">
      <alignment horizontal="center"/>
      <protection hidden="1"/>
    </xf>
    <xf numFmtId="164" fontId="1" fillId="6" borderId="67" xfId="0" applyNumberFormat="1" applyFont="1" applyFill="1" applyBorder="1" applyAlignment="1" applyProtection="1">
      <alignment horizontal="center"/>
      <protection hidden="1"/>
    </xf>
    <xf numFmtId="2" fontId="0" fillId="6" borderId="67" xfId="0" applyNumberFormat="1" applyFont="1" applyFill="1" applyBorder="1" applyAlignment="1" applyProtection="1">
      <alignment horizontal="center"/>
      <protection hidden="1"/>
    </xf>
    <xf numFmtId="0" fontId="0" fillId="5" borderId="1" xfId="0" quotePrefix="1" applyFill="1" applyBorder="1" applyAlignment="1" applyProtection="1">
      <alignment horizontal="left" vertical="center"/>
      <protection locked="0"/>
    </xf>
    <xf numFmtId="0" fontId="39" fillId="0" borderId="0" xfId="25" applyFont="1" applyProtection="1">
      <protection hidden="1"/>
    </xf>
    <xf numFmtId="0" fontId="39" fillId="0" borderId="0" xfId="25" applyFont="1" applyAlignment="1" applyProtection="1">
      <alignment horizontal="left" wrapText="1"/>
      <protection hidden="1"/>
    </xf>
    <xf numFmtId="0" fontId="39" fillId="0" borderId="0" xfId="25" applyFont="1" applyAlignment="1" applyProtection="1">
      <alignment wrapText="1"/>
      <protection hidden="1"/>
    </xf>
    <xf numFmtId="0" fontId="40" fillId="0" borderId="0" xfId="25" applyFont="1" applyFill="1" applyProtection="1">
      <protection hidden="1"/>
    </xf>
    <xf numFmtId="0" fontId="40" fillId="0" borderId="0" xfId="25" applyFont="1" applyProtection="1">
      <protection hidden="1"/>
    </xf>
    <xf numFmtId="0" fontId="41" fillId="2" borderId="71" xfId="25" applyFont="1" applyFill="1" applyBorder="1" applyAlignment="1" applyProtection="1">
      <alignment horizontal="left" vertical="top" wrapText="1"/>
      <protection hidden="1"/>
    </xf>
    <xf numFmtId="0" fontId="39" fillId="0" borderId="5" xfId="25" applyFont="1" applyFill="1" applyBorder="1" applyAlignment="1" applyProtection="1">
      <alignment horizontal="left" vertical="top" wrapText="1"/>
      <protection hidden="1"/>
    </xf>
    <xf numFmtId="0" fontId="42" fillId="0" borderId="0" xfId="25" applyFont="1" applyBorder="1" applyAlignment="1"/>
    <xf numFmtId="0" fontId="38" fillId="0" borderId="0" xfId="25" applyFill="1" applyBorder="1" applyAlignment="1" applyProtection="1">
      <alignment wrapText="1"/>
      <protection hidden="1"/>
    </xf>
    <xf numFmtId="0" fontId="40" fillId="0" borderId="0" xfId="25" applyFont="1" applyAlignment="1" applyProtection="1">
      <alignment wrapText="1"/>
      <protection hidden="1"/>
    </xf>
    <xf numFmtId="0" fontId="41" fillId="2" borderId="72" xfId="25" applyFont="1" applyFill="1" applyBorder="1" applyAlignment="1" applyProtection="1">
      <alignment horizontal="left" vertical="top" wrapText="1"/>
      <protection hidden="1"/>
    </xf>
    <xf numFmtId="0" fontId="39" fillId="0" borderId="7" xfId="25" applyFont="1" applyFill="1" applyBorder="1" applyAlignment="1" applyProtection="1">
      <alignment horizontal="left" vertical="top" wrapText="1"/>
      <protection hidden="1"/>
    </xf>
    <xf numFmtId="0" fontId="41" fillId="2" borderId="76" xfId="25" applyFont="1" applyFill="1" applyBorder="1" applyAlignment="1" applyProtection="1">
      <alignment horizontal="left" vertical="top" wrapText="1"/>
      <protection hidden="1"/>
    </xf>
    <xf numFmtId="0" fontId="39" fillId="0" borderId="9" xfId="25" applyFont="1" applyFill="1" applyBorder="1" applyAlignment="1" applyProtection="1">
      <alignment horizontal="left" vertical="top" wrapText="1"/>
      <protection hidden="1"/>
    </xf>
    <xf numFmtId="0" fontId="40" fillId="0" borderId="0" xfId="25" applyFont="1" applyAlignment="1" applyProtection="1">
      <alignment horizontal="center"/>
      <protection hidden="1"/>
    </xf>
    <xf numFmtId="0" fontId="41" fillId="0" borderId="0" xfId="25" applyFont="1" applyAlignment="1" applyProtection="1">
      <alignment horizontal="left" vertical="top" wrapText="1"/>
      <protection hidden="1"/>
    </xf>
    <xf numFmtId="0" fontId="45" fillId="0" borderId="0" xfId="25" applyFont="1" applyAlignment="1" applyProtection="1">
      <alignment horizontal="left" vertical="top" wrapText="1"/>
      <protection hidden="1"/>
    </xf>
    <xf numFmtId="0" fontId="39" fillId="0" borderId="0" xfId="25" applyFont="1" applyFill="1" applyProtection="1">
      <protection hidden="1"/>
    </xf>
    <xf numFmtId="0" fontId="40" fillId="0" borderId="0" xfId="25" applyFont="1" applyAlignment="1" applyProtection="1">
      <alignment horizontal="left" wrapText="1"/>
      <protection hidden="1"/>
    </xf>
    <xf numFmtId="0" fontId="41" fillId="2" borderId="37" xfId="25" applyFont="1" applyFill="1" applyBorder="1" applyAlignment="1" applyProtection="1">
      <alignment horizontal="left" vertical="top"/>
      <protection hidden="1"/>
    </xf>
    <xf numFmtId="0" fontId="41" fillId="2" borderId="3" xfId="25" applyFont="1" applyFill="1" applyBorder="1" applyAlignment="1" applyProtection="1">
      <alignment horizontal="left" vertical="top"/>
      <protection hidden="1"/>
    </xf>
    <xf numFmtId="0" fontId="39" fillId="0" borderId="78" xfId="25" applyFont="1" applyFill="1" applyBorder="1" applyAlignment="1" applyProtection="1">
      <alignment horizontal="left" vertical="top" wrapText="1"/>
      <protection hidden="1"/>
    </xf>
    <xf numFmtId="2" fontId="39" fillId="0" borderId="36" xfId="22" applyNumberFormat="1" applyFont="1" applyBorder="1" applyAlignment="1" applyProtection="1">
      <protection hidden="1"/>
    </xf>
    <xf numFmtId="0" fontId="39" fillId="0" borderId="6" xfId="25" applyFont="1" applyFill="1" applyBorder="1" applyAlignment="1" applyProtection="1">
      <alignment horizontal="left" vertical="top" wrapText="1"/>
      <protection hidden="1"/>
    </xf>
    <xf numFmtId="2" fontId="39" fillId="0" borderId="36" xfId="22" applyNumberFormat="1" applyFont="1" applyBorder="1" applyProtection="1">
      <protection hidden="1"/>
    </xf>
    <xf numFmtId="0" fontId="39" fillId="0" borderId="3" xfId="25" applyFont="1" applyFill="1" applyBorder="1" applyAlignment="1" applyProtection="1">
      <alignment horizontal="center"/>
      <protection hidden="1"/>
    </xf>
    <xf numFmtId="0" fontId="42" fillId="0" borderId="0" xfId="25" applyFont="1" applyFill="1" applyBorder="1" applyAlignment="1" applyProtection="1">
      <alignment wrapText="1"/>
      <protection hidden="1"/>
    </xf>
    <xf numFmtId="0" fontId="41" fillId="2" borderId="77" xfId="25" applyFont="1" applyFill="1" applyBorder="1" applyAlignment="1" applyProtection="1">
      <alignment horizontal="left" vertical="top" wrapText="1"/>
      <protection hidden="1"/>
    </xf>
    <xf numFmtId="0" fontId="41" fillId="8" borderId="82" xfId="25" applyFont="1" applyFill="1" applyBorder="1" applyAlignment="1" applyProtection="1">
      <alignment horizontal="center" vertical="top" wrapText="1"/>
      <protection hidden="1"/>
    </xf>
    <xf numFmtId="0" fontId="40" fillId="0" borderId="77" xfId="25" applyFont="1" applyBorder="1" applyAlignment="1">
      <alignment vertical="top" wrapText="1"/>
    </xf>
    <xf numFmtId="0" fontId="45" fillId="0" borderId="19" xfId="25" applyFont="1" applyBorder="1" applyAlignment="1" applyProtection="1">
      <alignment horizontal="center" vertical="top"/>
      <protection locked="0"/>
    </xf>
    <xf numFmtId="0" fontId="51" fillId="0" borderId="0" xfId="25" applyFont="1" applyFill="1" applyProtection="1">
      <protection hidden="1"/>
    </xf>
    <xf numFmtId="4" fontId="51" fillId="0" borderId="0" xfId="25" applyNumberFormat="1" applyFont="1" applyFill="1" applyAlignment="1" applyProtection="1">
      <alignment horizontal="center"/>
      <protection hidden="1"/>
    </xf>
    <xf numFmtId="0" fontId="41" fillId="2" borderId="45" xfId="25" applyFont="1" applyFill="1" applyBorder="1" applyAlignment="1" applyProtection="1">
      <alignment horizontal="left" vertical="top" wrapText="1"/>
      <protection hidden="1"/>
    </xf>
    <xf numFmtId="4" fontId="41" fillId="0" borderId="3" xfId="25" applyNumberFormat="1" applyFont="1" applyFill="1" applyBorder="1" applyAlignment="1" applyProtection="1">
      <alignment horizontal="left" vertical="top"/>
      <protection locked="0"/>
    </xf>
    <xf numFmtId="0" fontId="38" fillId="0" borderId="22" xfId="25" applyBorder="1" applyProtection="1">
      <protection hidden="1"/>
    </xf>
    <xf numFmtId="0" fontId="39" fillId="0" borderId="6" xfId="25" applyFont="1" applyBorder="1" applyProtection="1">
      <protection hidden="1"/>
    </xf>
    <xf numFmtId="0" fontId="38" fillId="0" borderId="0" xfId="25" applyProtection="1">
      <protection hidden="1"/>
    </xf>
    <xf numFmtId="0" fontId="56" fillId="8" borderId="70" xfId="25" applyFont="1" applyFill="1" applyBorder="1" applyAlignment="1" applyProtection="1">
      <alignment vertical="top" wrapText="1"/>
      <protection hidden="1"/>
    </xf>
    <xf numFmtId="4" fontId="56" fillId="8" borderId="84" xfId="25" applyNumberFormat="1" applyFont="1" applyFill="1" applyBorder="1" applyAlignment="1" applyProtection="1">
      <alignment vertical="top" wrapText="1"/>
      <protection hidden="1"/>
    </xf>
    <xf numFmtId="0" fontId="57" fillId="0" borderId="70" xfId="25" applyFont="1" applyBorder="1" applyAlignment="1" applyProtection="1">
      <alignment vertical="top" wrapText="1"/>
    </xf>
    <xf numFmtId="4" fontId="22" fillId="0" borderId="70" xfId="25" applyNumberFormat="1" applyFont="1" applyBorder="1" applyAlignment="1" applyProtection="1">
      <alignment vertical="top" wrapText="1"/>
      <protection locked="0"/>
    </xf>
    <xf numFmtId="0" fontId="22" fillId="0" borderId="70" xfId="25" applyFont="1" applyBorder="1" applyAlignment="1" applyProtection="1">
      <alignment vertical="top" wrapText="1"/>
      <protection locked="0"/>
    </xf>
    <xf numFmtId="4" fontId="22" fillId="0" borderId="70" xfId="25" applyNumberFormat="1" applyFont="1" applyBorder="1" applyAlignment="1" applyProtection="1">
      <alignment wrapText="1"/>
      <protection locked="0"/>
    </xf>
    <xf numFmtId="0" fontId="39" fillId="4" borderId="37" xfId="25" applyFont="1" applyFill="1" applyBorder="1" applyAlignment="1" applyProtection="1">
      <alignment horizontal="left" vertical="top" wrapText="1"/>
      <protection hidden="1"/>
    </xf>
    <xf numFmtId="0" fontId="22" fillId="24" borderId="55" xfId="0" applyFont="1" applyFill="1" applyBorder="1"/>
    <xf numFmtId="0" fontId="22" fillId="24" borderId="56" xfId="0" applyFont="1" applyFill="1" applyBorder="1"/>
    <xf numFmtId="0" fontId="0" fillId="0" borderId="93" xfId="0" applyFill="1" applyBorder="1"/>
    <xf numFmtId="0" fontId="0" fillId="0" borderId="93" xfId="0" applyBorder="1"/>
    <xf numFmtId="0" fontId="0" fillId="0" borderId="94" xfId="0" applyBorder="1"/>
    <xf numFmtId="0" fontId="0" fillId="0" borderId="93" xfId="0" applyBorder="1" applyAlignment="1">
      <alignment wrapText="1"/>
    </xf>
    <xf numFmtId="0" fontId="0" fillId="0" borderId="70" xfId="0" applyBorder="1" applyAlignment="1">
      <alignment wrapText="1"/>
    </xf>
    <xf numFmtId="0" fontId="0" fillId="0" borderId="96" xfId="0" applyBorder="1"/>
    <xf numFmtId="0" fontId="0" fillId="0" borderId="97" xfId="0" applyBorder="1"/>
    <xf numFmtId="0" fontId="38" fillId="0" borderId="97" xfId="25" applyBorder="1"/>
    <xf numFmtId="0" fontId="38" fillId="0" borderId="22" xfId="25" applyBorder="1"/>
    <xf numFmtId="0" fontId="38" fillId="0" borderId="23" xfId="25" applyBorder="1"/>
    <xf numFmtId="0" fontId="0" fillId="0" borderId="0" xfId="0" applyAlignment="1" applyProtection="1">
      <alignment wrapText="1"/>
      <protection hidden="1"/>
    </xf>
    <xf numFmtId="0" fontId="0" fillId="3" borderId="0" xfId="0" applyFill="1" applyBorder="1" applyAlignment="1" applyProtection="1">
      <alignment horizontal="left" vertical="top" wrapText="1"/>
      <protection locked="0"/>
    </xf>
    <xf numFmtId="14" fontId="0" fillId="25" borderId="0" xfId="0" applyNumberFormat="1" applyFill="1" applyProtection="1">
      <protection hidden="1"/>
    </xf>
    <xf numFmtId="0" fontId="0" fillId="25" borderId="0" xfId="0" applyFill="1" applyAlignment="1" applyProtection="1">
      <alignment horizontal="center"/>
      <protection hidden="1"/>
    </xf>
    <xf numFmtId="4" fontId="0" fillId="25" borderId="0" xfId="0" applyNumberFormat="1" applyFill="1" applyAlignment="1" applyProtection="1">
      <alignment horizontal="center"/>
      <protection hidden="1"/>
    </xf>
    <xf numFmtId="0" fontId="0" fillId="0" borderId="100" xfId="0" applyFill="1" applyBorder="1"/>
    <xf numFmtId="0" fontId="0" fillId="0" borderId="18" xfId="0" applyFill="1" applyBorder="1"/>
    <xf numFmtId="0" fontId="0" fillId="0" borderId="20" xfId="0" applyFill="1" applyBorder="1"/>
    <xf numFmtId="0" fontId="39" fillId="32" borderId="6" xfId="25" applyFont="1" applyFill="1" applyBorder="1" applyAlignment="1" applyProtection="1">
      <alignment horizontal="left" vertical="top" wrapText="1"/>
      <protection hidden="1"/>
    </xf>
    <xf numFmtId="2" fontId="39" fillId="32" borderId="7" xfId="22" applyNumberFormat="1" applyFont="1" applyFill="1" applyBorder="1" applyAlignment="1" applyProtection="1">
      <alignment horizontal="right"/>
      <protection hidden="1"/>
    </xf>
    <xf numFmtId="0" fontId="39" fillId="32" borderId="79" xfId="25" applyFont="1" applyFill="1" applyBorder="1" applyAlignment="1" applyProtection="1">
      <alignment horizontal="left" vertical="top" wrapText="1"/>
      <protection hidden="1"/>
    </xf>
    <xf numFmtId="2" fontId="39" fillId="32" borderId="80" xfId="22" applyNumberFormat="1" applyFont="1" applyFill="1" applyBorder="1" applyAlignment="1" applyProtection="1">
      <alignment horizontal="right"/>
      <protection hidden="1"/>
    </xf>
    <xf numFmtId="0" fontId="40" fillId="0" borderId="0" xfId="25" applyFont="1" applyFill="1" applyBorder="1" applyAlignment="1" applyProtection="1">
      <alignment horizontal="left" vertical="top" wrapText="1"/>
      <protection hidden="1"/>
    </xf>
    <xf numFmtId="0" fontId="39" fillId="0" borderId="5" xfId="25" applyFont="1" applyFill="1" applyBorder="1" applyAlignment="1" applyProtection="1">
      <alignment horizontal="left" vertical="top" wrapText="1"/>
      <protection locked="0" hidden="1"/>
    </xf>
    <xf numFmtId="0" fontId="39" fillId="0" borderId="7" xfId="25" applyFont="1" applyFill="1" applyBorder="1" applyAlignment="1" applyProtection="1">
      <alignment horizontal="left" vertical="top" wrapText="1"/>
      <protection locked="0" hidden="1"/>
    </xf>
    <xf numFmtId="0" fontId="39" fillId="0" borderId="9" xfId="25" applyFont="1" applyFill="1" applyBorder="1" applyAlignment="1" applyProtection="1">
      <alignment horizontal="left" vertical="top" wrapText="1"/>
      <protection locked="0" hidden="1"/>
    </xf>
    <xf numFmtId="4" fontId="43" fillId="2" borderId="91" xfId="25" applyNumberFormat="1" applyFont="1" applyFill="1" applyBorder="1" applyAlignment="1" applyProtection="1">
      <alignment horizontal="center"/>
      <protection locked="0"/>
    </xf>
    <xf numFmtId="4" fontId="43" fillId="6" borderId="92" xfId="25" applyNumberFormat="1" applyFont="1" applyFill="1" applyBorder="1" applyAlignment="1" applyProtection="1">
      <alignment horizontal="center"/>
      <protection locked="0"/>
    </xf>
    <xf numFmtId="4" fontId="39" fillId="32" borderId="92" xfId="25" applyNumberFormat="1" applyFont="1" applyFill="1" applyBorder="1" applyProtection="1">
      <protection locked="0"/>
    </xf>
    <xf numFmtId="4" fontId="43" fillId="25" borderId="92" xfId="25" applyNumberFormat="1" applyFont="1" applyFill="1" applyBorder="1" applyAlignment="1" applyProtection="1">
      <alignment horizontal="center"/>
      <protection locked="0"/>
    </xf>
    <xf numFmtId="4" fontId="43" fillId="6" borderId="58" xfId="25" applyNumberFormat="1" applyFont="1" applyFill="1" applyBorder="1" applyAlignment="1" applyProtection="1">
      <alignment horizontal="center"/>
      <protection locked="0"/>
    </xf>
    <xf numFmtId="4" fontId="42" fillId="32" borderId="92" xfId="25" applyNumberFormat="1" applyFont="1" applyFill="1" applyBorder="1" applyProtection="1">
      <protection locked="0"/>
    </xf>
    <xf numFmtId="4" fontId="41" fillId="8" borderId="91" xfId="24" applyNumberFormat="1" applyFont="1" applyFill="1" applyBorder="1" applyAlignment="1" applyProtection="1">
      <alignment horizontal="center" vertical="top"/>
      <protection locked="0"/>
    </xf>
    <xf numFmtId="4" fontId="44" fillId="6" borderId="92" xfId="25" applyNumberFormat="1" applyFont="1" applyFill="1" applyBorder="1" applyAlignment="1" applyProtection="1">
      <alignment horizontal="center"/>
      <protection locked="0"/>
    </xf>
    <xf numFmtId="4" fontId="44" fillId="6" borderId="58" xfId="25" applyNumberFormat="1" applyFont="1" applyFill="1" applyBorder="1" applyAlignment="1" applyProtection="1">
      <alignment horizontal="center"/>
      <protection locked="0"/>
    </xf>
    <xf numFmtId="4" fontId="41" fillId="6" borderId="91" xfId="24" applyNumberFormat="1" applyFont="1" applyFill="1" applyBorder="1" applyAlignment="1" applyProtection="1">
      <alignment horizontal="center" vertical="top"/>
      <protection locked="0"/>
    </xf>
    <xf numFmtId="4" fontId="44" fillId="25" borderId="92" xfId="25" applyNumberFormat="1" applyFont="1" applyFill="1" applyBorder="1" applyAlignment="1" applyProtection="1">
      <alignment horizontal="center"/>
      <protection locked="0"/>
    </xf>
    <xf numFmtId="4" fontId="44" fillId="25" borderId="58" xfId="25" applyNumberFormat="1" applyFont="1" applyFill="1" applyBorder="1" applyAlignment="1" applyProtection="1">
      <alignment horizontal="center"/>
      <protection locked="0"/>
    </xf>
    <xf numFmtId="4" fontId="44" fillId="6" borderId="99" xfId="25" applyNumberFormat="1" applyFont="1" applyFill="1" applyBorder="1" applyAlignment="1" applyProtection="1">
      <alignment horizontal="center"/>
      <protection locked="0"/>
    </xf>
    <xf numFmtId="0" fontId="47" fillId="0" borderId="0" xfId="25" applyFont="1" applyProtection="1">
      <protection hidden="1"/>
    </xf>
    <xf numFmtId="4" fontId="47" fillId="0" borderId="0" xfId="25" applyNumberFormat="1" applyFont="1" applyAlignment="1" applyProtection="1">
      <alignment horizontal="center"/>
      <protection hidden="1"/>
    </xf>
    <xf numFmtId="4" fontId="47" fillId="0" borderId="0" xfId="25" applyNumberFormat="1" applyFont="1" applyProtection="1">
      <protection hidden="1"/>
    </xf>
    <xf numFmtId="10" fontId="48" fillId="0" borderId="0" xfId="22" applyNumberFormat="1" applyFont="1" applyBorder="1" applyProtection="1">
      <protection hidden="1"/>
    </xf>
    <xf numFmtId="4" fontId="47" fillId="0" borderId="0" xfId="25" applyNumberFormat="1" applyFont="1" applyBorder="1" applyProtection="1">
      <protection hidden="1"/>
    </xf>
    <xf numFmtId="0" fontId="40" fillId="0" borderId="0" xfId="25" applyFont="1" applyBorder="1" applyAlignment="1" applyProtection="1">
      <protection hidden="1"/>
    </xf>
    <xf numFmtId="0" fontId="51" fillId="0" borderId="0" xfId="25" applyFont="1" applyProtection="1">
      <protection hidden="1"/>
    </xf>
    <xf numFmtId="4" fontId="51" fillId="0" borderId="0" xfId="25" applyNumberFormat="1" applyFont="1" applyFill="1" applyProtection="1">
      <protection hidden="1"/>
    </xf>
    <xf numFmtId="4" fontId="41" fillId="0" borderId="0" xfId="25" applyNumberFormat="1" applyFont="1" applyFill="1" applyBorder="1" applyAlignment="1" applyProtection="1">
      <alignment horizontal="left" vertical="top"/>
      <protection hidden="1"/>
    </xf>
    <xf numFmtId="0" fontId="47" fillId="0" borderId="0" xfId="25" applyFont="1" applyAlignment="1" applyProtection="1">
      <alignment horizontal="right"/>
      <protection hidden="1"/>
    </xf>
    <xf numFmtId="0" fontId="0" fillId="0" borderId="0" xfId="26" applyFont="1" applyBorder="1" applyAlignment="1" applyProtection="1">
      <alignment horizontal="left" wrapText="1"/>
      <protection hidden="1"/>
    </xf>
    <xf numFmtId="0" fontId="23" fillId="0" borderId="0" xfId="26" applyBorder="1" applyAlignment="1" applyProtection="1">
      <alignment horizontal="left" wrapText="1"/>
      <protection hidden="1"/>
    </xf>
    <xf numFmtId="0" fontId="3" fillId="0" borderId="0" xfId="25" applyFont="1" applyBorder="1" applyAlignment="1" applyProtection="1">
      <alignment horizontal="center" vertical="top" wrapText="1"/>
      <protection hidden="1"/>
    </xf>
    <xf numFmtId="0" fontId="38" fillId="0" borderId="0" xfId="25" applyBorder="1" applyAlignment="1" applyProtection="1">
      <alignment horizontal="center" vertical="top" wrapText="1"/>
      <protection hidden="1"/>
    </xf>
    <xf numFmtId="0" fontId="47" fillId="0" borderId="0" xfId="25" applyFont="1" applyBorder="1" applyAlignment="1" applyProtection="1">
      <alignment horizontal="left" vertical="top"/>
      <protection hidden="1"/>
    </xf>
    <xf numFmtId="0" fontId="50" fillId="0" borderId="0" xfId="25" applyFont="1" applyBorder="1" applyAlignment="1" applyProtection="1">
      <alignment horizontal="left" vertical="top" wrapText="1"/>
      <protection hidden="1"/>
    </xf>
    <xf numFmtId="0" fontId="46" fillId="0" borderId="0" xfId="25" applyFont="1" applyBorder="1" applyAlignment="1" applyProtection="1">
      <alignment horizontal="left" vertical="top" wrapText="1"/>
      <protection hidden="1"/>
    </xf>
    <xf numFmtId="0" fontId="51" fillId="0" borderId="0" xfId="25" applyFont="1" applyAlignment="1" applyProtection="1">
      <protection hidden="1"/>
    </xf>
    <xf numFmtId="0" fontId="47" fillId="0" borderId="0" xfId="25" applyFont="1" applyAlignment="1" applyProtection="1">
      <protection hidden="1"/>
    </xf>
    <xf numFmtId="0" fontId="47" fillId="0" borderId="0" xfId="25" applyFont="1" applyAlignment="1" applyProtection="1">
      <alignment wrapText="1"/>
      <protection hidden="1"/>
    </xf>
    <xf numFmtId="4" fontId="40" fillId="0" borderId="0" xfId="25" applyNumberFormat="1" applyFont="1" applyFill="1" applyBorder="1" applyProtection="1">
      <protection hidden="1"/>
    </xf>
    <xf numFmtId="0" fontId="47" fillId="0" borderId="0" xfId="25" applyFont="1" applyBorder="1" applyAlignment="1" applyProtection="1">
      <alignment wrapText="1"/>
      <protection hidden="1"/>
    </xf>
    <xf numFmtId="4" fontId="47" fillId="0" borderId="0" xfId="25" applyNumberFormat="1" applyFont="1" applyBorder="1" applyAlignment="1" applyProtection="1">
      <alignment wrapText="1"/>
      <protection hidden="1"/>
    </xf>
    <xf numFmtId="4" fontId="46" fillId="0" borderId="0" xfId="25" applyNumberFormat="1" applyFont="1" applyBorder="1" applyAlignment="1" applyProtection="1">
      <alignment vertical="top" wrapText="1"/>
      <protection hidden="1"/>
    </xf>
    <xf numFmtId="4" fontId="41" fillId="0" borderId="0" xfId="25" applyNumberFormat="1" applyFont="1" applyBorder="1" applyAlignment="1" applyProtection="1">
      <alignment horizontal="center"/>
      <protection hidden="1"/>
    </xf>
    <xf numFmtId="0" fontId="52" fillId="0" borderId="0" xfId="25" applyFont="1" applyProtection="1">
      <protection hidden="1"/>
    </xf>
    <xf numFmtId="4" fontId="39" fillId="0" borderId="0" xfId="25" applyNumberFormat="1" applyFont="1" applyAlignment="1" applyProtection="1">
      <alignment horizontal="center"/>
      <protection hidden="1"/>
    </xf>
    <xf numFmtId="4" fontId="52" fillId="0" borderId="0" xfId="25" applyNumberFormat="1" applyFont="1" applyBorder="1" applyProtection="1">
      <protection hidden="1"/>
    </xf>
    <xf numFmtId="0" fontId="52" fillId="0" borderId="0" xfId="25" applyFont="1" applyFill="1" applyBorder="1" applyAlignment="1" applyProtection="1">
      <protection hidden="1"/>
    </xf>
    <xf numFmtId="4" fontId="39" fillId="0" borderId="0" xfId="25" applyNumberFormat="1" applyFont="1" applyProtection="1">
      <protection hidden="1"/>
    </xf>
    <xf numFmtId="4" fontId="47" fillId="0" borderId="7" xfId="25" applyNumberFormat="1" applyFont="1" applyBorder="1" applyAlignment="1" applyProtection="1">
      <alignment horizontal="center"/>
      <protection hidden="1"/>
    </xf>
    <xf numFmtId="0" fontId="47" fillId="0" borderId="0" xfId="25" applyFont="1" applyBorder="1" applyProtection="1">
      <protection hidden="1"/>
    </xf>
    <xf numFmtId="4" fontId="53" fillId="0" borderId="0" xfId="25" applyNumberFormat="1" applyFont="1" applyProtection="1">
      <protection hidden="1"/>
    </xf>
    <xf numFmtId="0" fontId="39" fillId="0" borderId="0" xfId="25" applyFont="1" applyBorder="1" applyProtection="1">
      <protection hidden="1"/>
    </xf>
    <xf numFmtId="4" fontId="39" fillId="0" borderId="0" xfId="25" applyNumberFormat="1" applyFont="1" applyBorder="1" applyAlignment="1" applyProtection="1">
      <alignment horizontal="center"/>
      <protection hidden="1"/>
    </xf>
    <xf numFmtId="4" fontId="39" fillId="0" borderId="0" xfId="25" applyNumberFormat="1" applyFont="1" applyBorder="1" applyProtection="1">
      <protection hidden="1"/>
    </xf>
    <xf numFmtId="0" fontId="45" fillId="0" borderId="0" xfId="25" applyFont="1" applyProtection="1">
      <protection hidden="1"/>
    </xf>
    <xf numFmtId="4" fontId="55" fillId="0" borderId="0" xfId="25" applyNumberFormat="1" applyFont="1" applyProtection="1">
      <protection hidden="1"/>
    </xf>
    <xf numFmtId="0" fontId="39" fillId="4" borderId="7" xfId="25" applyFont="1" applyFill="1" applyBorder="1" applyAlignment="1" applyProtection="1">
      <alignment horizontal="left" vertical="top" wrapText="1"/>
      <protection locked="0" hidden="1"/>
    </xf>
    <xf numFmtId="0" fontId="35" fillId="2" borderId="103" xfId="0" applyFont="1" applyFill="1" applyBorder="1" applyAlignment="1" applyProtection="1">
      <alignment horizontal="center" wrapText="1"/>
      <protection hidden="1"/>
    </xf>
    <xf numFmtId="0" fontId="0" fillId="0" borderId="0" xfId="0" applyNumberFormat="1" applyFont="1" applyProtection="1">
      <protection hidden="1"/>
    </xf>
    <xf numFmtId="164" fontId="35" fillId="32" borderId="47" xfId="20" applyNumberFormat="1" applyFont="1" applyFill="1" applyBorder="1" applyAlignment="1" applyProtection="1">
      <alignment horizontal="center" vertical="center"/>
      <protection locked="0"/>
    </xf>
    <xf numFmtId="164" fontId="35" fillId="32" borderId="104" xfId="0" applyNumberFormat="1" applyFont="1" applyFill="1" applyBorder="1" applyAlignment="1" applyProtection="1">
      <alignment horizontal="center" vertical="center"/>
      <protection locked="0"/>
    </xf>
    <xf numFmtId="164" fontId="35" fillId="2" borderId="47" xfId="0" applyNumberFormat="1" applyFont="1" applyFill="1" applyBorder="1" applyAlignment="1" applyProtection="1">
      <alignment horizontal="center" vertical="center"/>
      <protection hidden="1"/>
    </xf>
    <xf numFmtId="164" fontId="35" fillId="2" borderId="65" xfId="0" applyNumberFormat="1" applyFont="1" applyFill="1" applyBorder="1" applyAlignment="1" applyProtection="1">
      <alignment horizontal="center" vertical="center"/>
      <protection hidden="1"/>
    </xf>
    <xf numFmtId="164" fontId="61" fillId="2" borderId="58" xfId="0" applyNumberFormat="1" applyFont="1" applyFill="1" applyBorder="1" applyAlignment="1" applyProtection="1">
      <alignment horizontal="center"/>
      <protection hidden="1"/>
    </xf>
    <xf numFmtId="164" fontId="1" fillId="2" borderId="58" xfId="0" applyNumberFormat="1" applyFont="1" applyFill="1" applyBorder="1" applyAlignment="1" applyProtection="1">
      <alignment horizontal="center"/>
      <protection hidden="1"/>
    </xf>
    <xf numFmtId="164" fontId="0" fillId="0" borderId="0" xfId="0" applyNumberFormat="1" applyFont="1" applyProtection="1">
      <protection hidden="1"/>
    </xf>
    <xf numFmtId="164" fontId="1" fillId="0" borderId="0" xfId="0" applyNumberFormat="1" applyFont="1" applyFill="1" applyBorder="1" applyProtection="1">
      <protection hidden="1"/>
    </xf>
    <xf numFmtId="0" fontId="31" fillId="3" borderId="0" xfId="0" applyFont="1" applyFill="1" applyAlignment="1" applyProtection="1">
      <alignment wrapText="1"/>
      <protection hidden="1"/>
    </xf>
    <xf numFmtId="14" fontId="0" fillId="5" borderId="1" xfId="0" applyNumberFormat="1" applyFill="1" applyBorder="1" applyAlignment="1" applyProtection="1">
      <alignment horizontal="center" vertical="center"/>
      <protection locked="0"/>
    </xf>
    <xf numFmtId="10" fontId="0" fillId="5" borderId="104" xfId="0" applyNumberFormat="1" applyFill="1" applyBorder="1" applyAlignment="1" applyProtection="1">
      <alignment horizontal="center" vertical="center"/>
      <protection locked="0"/>
    </xf>
    <xf numFmtId="10" fontId="0" fillId="5" borderId="1" xfId="0" applyNumberFormat="1" applyFill="1" applyBorder="1" applyAlignment="1" applyProtection="1">
      <alignment horizontal="center" vertical="center"/>
      <protection locked="0"/>
    </xf>
    <xf numFmtId="0" fontId="0" fillId="7" borderId="1" xfId="0" applyFont="1" applyFill="1" applyBorder="1" applyAlignment="1" applyProtection="1">
      <alignment horizontal="center" vertical="center" wrapText="1"/>
      <protection hidden="1"/>
    </xf>
    <xf numFmtId="0" fontId="0" fillId="17" borderId="107" xfId="0" applyFill="1" applyBorder="1" applyAlignment="1" applyProtection="1">
      <alignment horizontal="center" wrapText="1"/>
      <protection hidden="1"/>
    </xf>
    <xf numFmtId="0" fontId="0" fillId="17" borderId="107" xfId="0" applyFill="1" applyBorder="1" applyProtection="1">
      <protection locked="0"/>
    </xf>
    <xf numFmtId="10" fontId="0" fillId="16" borderId="107" xfId="0" applyNumberFormat="1" applyFill="1" applyBorder="1" applyProtection="1">
      <protection locked="0"/>
    </xf>
    <xf numFmtId="14" fontId="0" fillId="16" borderId="107" xfId="0" applyNumberFormat="1" applyFill="1" applyBorder="1" applyProtection="1">
      <protection locked="0"/>
    </xf>
    <xf numFmtId="2" fontId="0" fillId="16" borderId="107" xfId="0" applyNumberFormat="1" applyFill="1" applyBorder="1" applyProtection="1">
      <protection locked="0"/>
    </xf>
    <xf numFmtId="14" fontId="0" fillId="0" borderId="0" xfId="0" applyNumberFormat="1" applyAlignment="1">
      <alignment horizontal="left" vertical="top"/>
    </xf>
    <xf numFmtId="4" fontId="6" fillId="0" borderId="0" xfId="1" applyNumberFormat="1" applyProtection="1">
      <protection hidden="1"/>
    </xf>
    <xf numFmtId="10" fontId="4" fillId="8" borderId="3" xfId="1" applyNumberFormat="1" applyFont="1" applyFill="1" applyBorder="1" applyAlignment="1" applyProtection="1">
      <alignment vertical="top"/>
      <protection hidden="1"/>
    </xf>
    <xf numFmtId="0" fontId="3" fillId="2" borderId="57" xfId="1" applyFont="1" applyFill="1" applyBorder="1" applyProtection="1">
      <protection hidden="1"/>
    </xf>
    <xf numFmtId="4" fontId="6" fillId="2" borderId="109" xfId="1" applyNumberFormat="1" applyFont="1" applyFill="1" applyBorder="1" applyAlignment="1" applyProtection="1">
      <alignment horizontal="center" vertical="top"/>
      <protection hidden="1"/>
    </xf>
    <xf numFmtId="0" fontId="3" fillId="2" borderId="77" xfId="1" applyFont="1" applyFill="1" applyBorder="1" applyProtection="1">
      <protection hidden="1"/>
    </xf>
    <xf numFmtId="4" fontId="6" fillId="2" borderId="82" xfId="1" applyNumberFormat="1" applyFont="1" applyFill="1" applyBorder="1" applyAlignment="1" applyProtection="1">
      <alignment horizontal="center" vertical="top"/>
      <protection hidden="1"/>
    </xf>
    <xf numFmtId="10" fontId="6" fillId="2" borderId="83" xfId="1" applyNumberFormat="1" applyFill="1" applyBorder="1" applyProtection="1">
      <protection hidden="1"/>
    </xf>
    <xf numFmtId="0" fontId="3" fillId="2" borderId="110" xfId="1" applyFont="1" applyFill="1" applyBorder="1" applyProtection="1">
      <protection hidden="1"/>
    </xf>
    <xf numFmtId="10" fontId="6" fillId="2" borderId="111" xfId="1" applyNumberFormat="1" applyFill="1" applyBorder="1" applyProtection="1">
      <protection hidden="1"/>
    </xf>
    <xf numFmtId="0" fontId="3" fillId="8" borderId="37" xfId="1" applyFont="1" applyFill="1" applyBorder="1" applyAlignment="1" applyProtection="1">
      <alignment vertical="top" wrapText="1"/>
      <protection hidden="1"/>
    </xf>
    <xf numFmtId="4" fontId="3" fillId="8" borderId="19" xfId="1" applyNumberFormat="1" applyFont="1" applyFill="1" applyBorder="1" applyAlignment="1" applyProtection="1">
      <alignment horizontal="center" vertical="top"/>
      <protection hidden="1"/>
    </xf>
    <xf numFmtId="10" fontId="4" fillId="8" borderId="90" xfId="1" applyNumberFormat="1" applyFont="1" applyFill="1" applyBorder="1" applyAlignment="1" applyProtection="1">
      <alignment vertical="top"/>
      <protection hidden="1"/>
    </xf>
    <xf numFmtId="4" fontId="4" fillId="8" borderId="99" xfId="1" applyNumberFormat="1" applyFont="1" applyFill="1" applyBorder="1" applyAlignment="1" applyProtection="1">
      <alignment horizontal="center" vertical="top"/>
      <protection hidden="1"/>
    </xf>
    <xf numFmtId="0" fontId="4" fillId="6" borderId="105" xfId="1" applyFont="1" applyFill="1" applyBorder="1" applyAlignment="1" applyProtection="1">
      <alignment horizontal="left"/>
      <protection hidden="1"/>
    </xf>
    <xf numFmtId="4" fontId="4" fillId="6" borderId="99" xfId="1" applyNumberFormat="1" applyFont="1" applyFill="1" applyBorder="1" applyAlignment="1" applyProtection="1">
      <alignment horizontal="center"/>
      <protection hidden="1"/>
    </xf>
    <xf numFmtId="10" fontId="3" fillId="8" borderId="3" xfId="1" applyNumberFormat="1" applyFont="1" applyFill="1" applyBorder="1" applyAlignment="1" applyProtection="1">
      <alignment vertical="top"/>
      <protection hidden="1"/>
    </xf>
    <xf numFmtId="0" fontId="36" fillId="0" borderId="0" xfId="1" applyFont="1" applyFill="1" applyProtection="1">
      <protection hidden="1"/>
    </xf>
    <xf numFmtId="0" fontId="40" fillId="0" borderId="82" xfId="25" applyFont="1" applyBorder="1" applyAlignment="1">
      <alignment vertical="top" wrapText="1"/>
    </xf>
    <xf numFmtId="0" fontId="41" fillId="8" borderId="19" xfId="25" applyFont="1" applyFill="1" applyBorder="1" applyAlignment="1" applyProtection="1">
      <alignment vertical="top" wrapText="1"/>
      <protection hidden="1"/>
    </xf>
    <xf numFmtId="10" fontId="41" fillId="0" borderId="0" xfId="22" applyNumberFormat="1" applyFont="1" applyAlignment="1" applyProtection="1">
      <alignment horizontal="center"/>
      <protection hidden="1"/>
    </xf>
    <xf numFmtId="10" fontId="39" fillId="0" borderId="0" xfId="22" applyNumberFormat="1" applyFont="1" applyAlignment="1" applyProtection="1">
      <alignment horizontal="center"/>
      <protection hidden="1"/>
    </xf>
    <xf numFmtId="4" fontId="60" fillId="0" borderId="0" xfId="25" applyNumberFormat="1" applyFont="1" applyProtection="1">
      <protection hidden="1"/>
    </xf>
    <xf numFmtId="4" fontId="54" fillId="0" borderId="0" xfId="25" applyNumberFormat="1" applyFont="1" applyProtection="1">
      <protection hidden="1"/>
    </xf>
    <xf numFmtId="0" fontId="40" fillId="0" borderId="0" xfId="25" applyFont="1" applyAlignment="1" applyProtection="1">
      <alignment horizontal="right"/>
      <protection hidden="1"/>
    </xf>
    <xf numFmtId="10" fontId="48" fillId="0" borderId="0" xfId="22" applyNumberFormat="1" applyFont="1" applyProtection="1">
      <protection hidden="1"/>
    </xf>
    <xf numFmtId="4" fontId="47" fillId="25" borderId="0" xfId="25" applyNumberFormat="1" applyFont="1" applyFill="1" applyProtection="1">
      <protection hidden="1"/>
    </xf>
    <xf numFmtId="4" fontId="55" fillId="0" borderId="0" xfId="23" applyNumberFormat="1" applyFont="1" applyProtection="1">
      <protection hidden="1"/>
    </xf>
    <xf numFmtId="2" fontId="0" fillId="2" borderId="107" xfId="0" applyNumberFormat="1" applyFill="1" applyBorder="1" applyAlignment="1" applyProtection="1">
      <alignment horizontal="center" vertical="center"/>
      <protection hidden="1"/>
    </xf>
    <xf numFmtId="167" fontId="31" fillId="26" borderId="51" xfId="0" applyNumberFormat="1" applyFont="1" applyFill="1" applyBorder="1" applyAlignment="1" applyProtection="1">
      <alignment horizontal="right" vertical="center" indent="1"/>
      <protection locked="0" hidden="1"/>
    </xf>
    <xf numFmtId="0" fontId="36" fillId="0" borderId="0" xfId="1" applyFont="1" applyFill="1" applyBorder="1" applyAlignment="1" applyProtection="1">
      <alignment horizontal="left"/>
      <protection hidden="1"/>
    </xf>
    <xf numFmtId="0" fontId="3" fillId="0" borderId="0" xfId="1" applyFont="1" applyProtection="1">
      <protection hidden="1"/>
    </xf>
    <xf numFmtId="0" fontId="3" fillId="0" borderId="0" xfId="1" applyFont="1" applyAlignment="1" applyProtection="1">
      <alignment horizontal="center" vertical="center"/>
      <protection hidden="1"/>
    </xf>
    <xf numFmtId="0" fontId="63" fillId="0" borderId="112" xfId="25" applyFont="1" applyBorder="1" applyAlignment="1">
      <alignment vertical="top" wrapText="1"/>
    </xf>
    <xf numFmtId="0" fontId="64" fillId="0" borderId="117" xfId="0" applyFont="1" applyBorder="1" applyAlignment="1">
      <alignment vertical="top"/>
    </xf>
    <xf numFmtId="0" fontId="63" fillId="0" borderId="114" xfId="25" applyFont="1" applyBorder="1" applyAlignment="1">
      <alignment vertical="top" wrapText="1"/>
    </xf>
    <xf numFmtId="0" fontId="40" fillId="0" borderId="55" xfId="25" applyFont="1" applyBorder="1" applyAlignment="1">
      <alignment vertical="top" wrapText="1"/>
    </xf>
    <xf numFmtId="0" fontId="63" fillId="0" borderId="120" xfId="25" applyFont="1" applyBorder="1" applyAlignment="1">
      <alignment vertical="top" wrapText="1"/>
    </xf>
    <xf numFmtId="0" fontId="40" fillId="0" borderId="45" xfId="25" applyFont="1" applyBorder="1" applyAlignment="1">
      <alignment vertical="top" wrapText="1"/>
    </xf>
    <xf numFmtId="0" fontId="40" fillId="0" borderId="19" xfId="25" applyFont="1" applyBorder="1" applyAlignment="1">
      <alignment vertical="top" wrapText="1"/>
    </xf>
    <xf numFmtId="0" fontId="45" fillId="0" borderId="19" xfId="25" applyFont="1" applyBorder="1" applyAlignment="1" applyProtection="1">
      <alignment vertical="top"/>
      <protection locked="0"/>
    </xf>
    <xf numFmtId="0" fontId="0" fillId="3" borderId="121" xfId="0" applyFill="1" applyBorder="1" applyAlignment="1">
      <alignment horizontal="right" indent="1"/>
    </xf>
    <xf numFmtId="0" fontId="0" fillId="3" borderId="121" xfId="0" applyFill="1" applyBorder="1"/>
    <xf numFmtId="0" fontId="0" fillId="3" borderId="41" xfId="0" applyFill="1" applyBorder="1" applyAlignment="1">
      <alignment wrapText="1"/>
    </xf>
    <xf numFmtId="0" fontId="0" fillId="3" borderId="40" xfId="0" applyFill="1" applyBorder="1" applyAlignment="1"/>
    <xf numFmtId="0" fontId="0" fillId="3" borderId="63" xfId="0" applyFill="1" applyBorder="1" applyAlignment="1">
      <alignment vertical="top" wrapText="1"/>
    </xf>
    <xf numFmtId="0" fontId="0" fillId="0" borderId="59" xfId="0" applyBorder="1" applyAlignment="1">
      <alignment vertical="top" wrapText="1"/>
    </xf>
    <xf numFmtId="0" fontId="0" fillId="3" borderId="22" xfId="0" quotePrefix="1" applyFill="1" applyBorder="1" applyAlignment="1">
      <alignment vertical="top" wrapText="1"/>
    </xf>
    <xf numFmtId="0" fontId="0" fillId="3" borderId="39" xfId="0" applyFill="1" applyBorder="1" applyAlignment="1">
      <alignment vertical="top" wrapText="1"/>
    </xf>
    <xf numFmtId="0" fontId="0" fillId="3" borderId="22" xfId="0" applyFill="1" applyBorder="1" applyAlignment="1">
      <alignment vertical="top" wrapText="1"/>
    </xf>
    <xf numFmtId="0" fontId="0" fillId="3" borderId="23" xfId="0" applyFill="1" applyBorder="1" applyAlignment="1">
      <alignment vertical="top" wrapText="1"/>
    </xf>
    <xf numFmtId="0" fontId="0" fillId="3" borderId="40" xfId="0" applyFill="1" applyBorder="1" applyAlignment="1">
      <alignment vertical="top" wrapText="1"/>
    </xf>
    <xf numFmtId="0" fontId="57" fillId="0" borderId="96" xfId="25" applyFont="1" applyBorder="1" applyAlignment="1" applyProtection="1">
      <alignment vertical="top" wrapText="1"/>
    </xf>
    <xf numFmtId="0" fontId="0" fillId="0" borderId="20" xfId="0" applyBorder="1" applyAlignment="1">
      <alignment vertical="top" wrapText="1"/>
    </xf>
    <xf numFmtId="0" fontId="57" fillId="0" borderId="60" xfId="25" applyFont="1" applyBorder="1" applyAlignment="1" applyProtection="1">
      <alignment vertical="top" wrapText="1"/>
    </xf>
    <xf numFmtId="0" fontId="0" fillId="0" borderId="18" xfId="0" applyBorder="1" applyAlignment="1">
      <alignment vertical="top" wrapText="1"/>
    </xf>
    <xf numFmtId="4" fontId="22" fillId="0" borderId="60" xfId="25" applyNumberFormat="1" applyFont="1" applyBorder="1" applyAlignment="1" applyProtection="1">
      <alignment wrapText="1"/>
      <protection locked="0"/>
    </xf>
    <xf numFmtId="0" fontId="0" fillId="0" borderId="20" xfId="0" applyBorder="1" applyAlignment="1">
      <alignment wrapText="1"/>
    </xf>
    <xf numFmtId="0" fontId="0" fillId="3" borderId="22" xfId="0" applyFill="1" applyBorder="1" applyAlignment="1">
      <alignment horizontal="left" vertical="top" wrapText="1"/>
    </xf>
    <xf numFmtId="0" fontId="0" fillId="0" borderId="39"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40" xfId="0" applyBorder="1" applyAlignment="1">
      <alignment horizontal="left" vertical="top" wrapText="1"/>
    </xf>
    <xf numFmtId="0" fontId="0" fillId="3" borderId="63" xfId="0" applyFill="1" applyBorder="1" applyAlignment="1">
      <alignment wrapText="1"/>
    </xf>
    <xf numFmtId="0" fontId="0" fillId="3" borderId="59" xfId="0" applyFill="1" applyBorder="1" applyAlignment="1">
      <alignment wrapText="1"/>
    </xf>
    <xf numFmtId="0" fontId="0" fillId="3" borderId="22" xfId="0" applyFill="1" applyBorder="1" applyAlignment="1">
      <alignment vertical="center" wrapText="1"/>
    </xf>
    <xf numFmtId="0" fontId="0" fillId="3" borderId="39" xfId="0" applyFill="1" applyBorder="1" applyAlignment="1">
      <alignment vertical="center" wrapText="1"/>
    </xf>
    <xf numFmtId="0" fontId="0" fillId="3" borderId="23" xfId="0" applyFill="1" applyBorder="1" applyAlignment="1">
      <alignment vertical="center" wrapText="1"/>
    </xf>
    <xf numFmtId="0" fontId="0" fillId="3" borderId="40" xfId="0" applyFill="1" applyBorder="1" applyAlignment="1">
      <alignment vertical="center" wrapText="1"/>
    </xf>
    <xf numFmtId="0" fontId="0" fillId="3" borderId="69" xfId="0" applyFill="1" applyBorder="1" applyAlignment="1">
      <alignment vertical="center" wrapText="1"/>
    </xf>
    <xf numFmtId="0" fontId="0" fillId="0" borderId="61" xfId="0" applyBorder="1" applyAlignment="1">
      <alignment vertical="center" wrapText="1"/>
    </xf>
    <xf numFmtId="0" fontId="0" fillId="0" borderId="0" xfId="0" applyBorder="1" applyAlignment="1">
      <alignment vertical="center" wrapText="1"/>
    </xf>
    <xf numFmtId="0" fontId="0" fillId="0" borderId="39" xfId="0" applyBorder="1" applyAlignment="1">
      <alignment vertical="center" wrapText="1"/>
    </xf>
    <xf numFmtId="0" fontId="0" fillId="0" borderId="41" xfId="0" applyBorder="1" applyAlignment="1">
      <alignment vertical="center" wrapText="1"/>
    </xf>
    <xf numFmtId="0" fontId="0" fillId="0" borderId="40" xfId="0" applyBorder="1" applyAlignment="1">
      <alignment vertical="center" wrapText="1"/>
    </xf>
    <xf numFmtId="0" fontId="0" fillId="3" borderId="22" xfId="0" applyFill="1" applyBorder="1" applyAlignment="1">
      <alignment wrapText="1"/>
    </xf>
    <xf numFmtId="0" fontId="0" fillId="3" borderId="39" xfId="0" applyFill="1" applyBorder="1" applyAlignment="1">
      <alignment wrapText="1"/>
    </xf>
    <xf numFmtId="0" fontId="0" fillId="3" borderId="23" xfId="0" applyFill="1" applyBorder="1" applyAlignment="1">
      <alignment wrapText="1"/>
    </xf>
    <xf numFmtId="0" fontId="0" fillId="3" borderId="40" xfId="0" applyFill="1" applyBorder="1" applyAlignment="1">
      <alignment wrapText="1"/>
    </xf>
    <xf numFmtId="0" fontId="57" fillId="0" borderId="87" xfId="25" applyFont="1" applyBorder="1" applyAlignment="1" applyProtection="1">
      <alignment vertical="top" wrapText="1"/>
    </xf>
    <xf numFmtId="0" fontId="0" fillId="0" borderId="22" xfId="0" applyBorder="1" applyAlignment="1">
      <alignment vertical="top" wrapText="1"/>
    </xf>
    <xf numFmtId="0" fontId="0" fillId="0" borderId="23" xfId="0" applyBorder="1" applyAlignment="1">
      <alignment vertical="top" wrapText="1"/>
    </xf>
    <xf numFmtId="4" fontId="22" fillId="0" borderId="60" xfId="25" applyNumberFormat="1" applyFont="1" applyBorder="1" applyAlignment="1" applyProtection="1">
      <alignment vertical="top" wrapText="1"/>
      <protection locked="0"/>
    </xf>
    <xf numFmtId="0" fontId="0" fillId="3" borderId="94" xfId="0" applyFill="1" applyBorder="1" applyAlignment="1">
      <alignment horizontal="left" vertical="top" wrapText="1"/>
    </xf>
    <xf numFmtId="0" fontId="0" fillId="0" borderId="95" xfId="0" applyBorder="1" applyAlignment="1">
      <alignment horizontal="left" vertical="top" wrapText="1"/>
    </xf>
    <xf numFmtId="0" fontId="0" fillId="3" borderId="24" xfId="0" applyFill="1" applyBorder="1" applyAlignment="1">
      <alignment wrapText="1"/>
    </xf>
    <xf numFmtId="0" fontId="0" fillId="3" borderId="48" xfId="0" applyFill="1" applyBorder="1" applyAlignment="1"/>
    <xf numFmtId="0" fontId="0" fillId="3" borderId="24" xfId="0" applyNumberFormat="1" applyFill="1" applyBorder="1" applyAlignment="1"/>
    <xf numFmtId="0" fontId="0" fillId="0" borderId="48" xfId="0" applyBorder="1" applyAlignment="1"/>
    <xf numFmtId="0" fontId="0" fillId="0" borderId="48" xfId="0" applyBorder="1" applyAlignment="1">
      <alignment wrapText="1"/>
    </xf>
    <xf numFmtId="0" fontId="0" fillId="3" borderId="94" xfId="0" applyFill="1" applyBorder="1" applyAlignment="1">
      <alignment vertical="top" wrapText="1"/>
    </xf>
    <xf numFmtId="0" fontId="0" fillId="0" borderId="95"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3" borderId="62" xfId="0" applyFill="1" applyBorder="1" applyAlignment="1">
      <alignment vertical="center" wrapText="1"/>
    </xf>
    <xf numFmtId="0" fontId="0" fillId="3" borderId="61" xfId="0" applyFill="1" applyBorder="1" applyAlignment="1">
      <alignment vertical="center" wrapText="1"/>
    </xf>
    <xf numFmtId="0" fontId="1" fillId="2" borderId="24" xfId="0" applyFont="1" applyFill="1" applyBorder="1" applyAlignment="1" applyProtection="1">
      <alignment horizontal="center"/>
      <protection hidden="1"/>
    </xf>
    <xf numFmtId="0" fontId="1" fillId="2" borderId="25" xfId="0" applyFont="1" applyFill="1" applyBorder="1" applyAlignment="1" applyProtection="1">
      <alignment horizontal="center"/>
      <protection hidden="1"/>
    </xf>
    <xf numFmtId="0" fontId="1" fillId="2" borderId="46" xfId="0" applyFont="1" applyFill="1" applyBorder="1" applyAlignment="1" applyProtection="1">
      <alignment horizontal="center"/>
      <protection hidden="1"/>
    </xf>
    <xf numFmtId="0" fontId="24" fillId="0" borderId="0" xfId="21" applyBorder="1" applyAlignment="1" applyProtection="1">
      <protection hidden="1"/>
    </xf>
    <xf numFmtId="0" fontId="0" fillId="0" borderId="0" xfId="0" applyBorder="1" applyAlignment="1" applyProtection="1">
      <protection hidden="1"/>
    </xf>
    <xf numFmtId="167" fontId="33" fillId="20" borderId="51" xfId="0" applyNumberFormat="1" applyFont="1" applyFill="1" applyBorder="1" applyAlignment="1" applyProtection="1">
      <alignment horizontal="right" vertical="center" indent="1"/>
      <protection hidden="1"/>
    </xf>
    <xf numFmtId="167" fontId="33" fillId="0" borderId="51" xfId="0" applyNumberFormat="1" applyFont="1" applyBorder="1" applyAlignment="1" applyProtection="1">
      <alignment horizontal="right" vertical="center" indent="1"/>
      <protection hidden="1"/>
    </xf>
    <xf numFmtId="0" fontId="33" fillId="20" borderId="0" xfId="0" applyFont="1" applyFill="1" applyBorder="1" applyAlignment="1" applyProtection="1">
      <alignment horizontal="left" vertical="center" wrapText="1"/>
      <protection hidden="1"/>
    </xf>
    <xf numFmtId="0" fontId="0" fillId="0" borderId="0" xfId="0" applyFont="1" applyBorder="1" applyAlignment="1" applyProtection="1">
      <alignment horizontal="left" wrapText="1"/>
      <protection hidden="1"/>
    </xf>
    <xf numFmtId="0" fontId="33" fillId="0" borderId="0" xfId="0" applyFont="1" applyBorder="1" applyAlignment="1" applyProtection="1">
      <alignment horizontal="left" vertical="center" wrapText="1"/>
      <protection hidden="1"/>
    </xf>
    <xf numFmtId="0" fontId="31" fillId="3" borderId="0" xfId="0" applyFont="1" applyFill="1" applyBorder="1" applyAlignment="1" applyProtection="1">
      <alignment horizontal="left" vertical="center" wrapText="1"/>
      <protection hidden="1"/>
    </xf>
    <xf numFmtId="0" fontId="31" fillId="0" borderId="0" xfId="0" applyFont="1" applyAlignment="1" applyProtection="1">
      <alignment wrapText="1"/>
      <protection hidden="1"/>
    </xf>
    <xf numFmtId="0" fontId="0" fillId="3" borderId="0" xfId="0" applyFill="1" applyAlignment="1" applyProtection="1">
      <alignment vertical="center" wrapText="1"/>
      <protection hidden="1"/>
    </xf>
    <xf numFmtId="0" fontId="0" fillId="0" borderId="0" xfId="0" applyAlignment="1" applyProtection="1">
      <alignment wrapText="1"/>
      <protection hidden="1"/>
    </xf>
    <xf numFmtId="0" fontId="33" fillId="20" borderId="51" xfId="0" applyFont="1" applyFill="1" applyBorder="1" applyAlignment="1" applyProtection="1">
      <alignment horizontal="right" vertical="center" indent="1"/>
      <protection hidden="1"/>
    </xf>
    <xf numFmtId="0" fontId="33" fillId="0" borderId="51" xfId="0" applyFont="1" applyBorder="1" applyAlignment="1" applyProtection="1">
      <alignment horizontal="right" vertical="center" indent="1"/>
      <protection hidden="1"/>
    </xf>
    <xf numFmtId="0" fontId="33" fillId="20" borderId="0" xfId="0" applyFont="1" applyFill="1" applyBorder="1" applyAlignment="1" applyProtection="1">
      <alignment horizontal="left" vertical="center" indent="1"/>
      <protection hidden="1"/>
    </xf>
    <xf numFmtId="0" fontId="33" fillId="0" borderId="0" xfId="0" applyFont="1" applyBorder="1" applyAlignment="1" applyProtection="1">
      <alignment horizontal="left" vertical="center" indent="1"/>
      <protection hidden="1"/>
    </xf>
    <xf numFmtId="0" fontId="1" fillId="16" borderId="94" xfId="0" applyFont="1" applyFill="1" applyBorder="1" applyAlignment="1" applyProtection="1">
      <protection hidden="1"/>
    </xf>
    <xf numFmtId="0" fontId="0" fillId="0" borderId="98" xfId="0" applyBorder="1" applyAlignment="1"/>
    <xf numFmtId="0" fontId="0" fillId="0" borderId="108" xfId="0" applyBorder="1" applyAlignment="1"/>
    <xf numFmtId="0" fontId="0" fillId="0" borderId="95" xfId="0" applyBorder="1" applyAlignment="1"/>
    <xf numFmtId="0" fontId="1" fillId="7" borderId="24" xfId="0" applyFont="1" applyFill="1" applyBorder="1" applyAlignment="1" applyProtection="1">
      <alignment horizontal="center"/>
      <protection hidden="1"/>
    </xf>
    <xf numFmtId="0" fontId="1" fillId="7" borderId="85" xfId="0" applyFont="1" applyFill="1" applyBorder="1" applyAlignment="1" applyProtection="1">
      <alignment horizontal="center"/>
      <protection hidden="1"/>
    </xf>
    <xf numFmtId="0" fontId="1" fillId="2" borderId="84" xfId="0" applyFont="1" applyFill="1" applyBorder="1" applyAlignment="1" applyProtection="1">
      <alignment horizontal="center"/>
      <protection hidden="1"/>
    </xf>
    <xf numFmtId="0" fontId="0" fillId="0" borderId="85" xfId="0" applyBorder="1" applyAlignment="1">
      <alignment horizontal="center"/>
    </xf>
    <xf numFmtId="0" fontId="0" fillId="0" borderId="101" xfId="0" applyBorder="1" applyAlignment="1">
      <alignment horizontal="center"/>
    </xf>
    <xf numFmtId="0" fontId="0" fillId="0" borderId="108" xfId="0" applyBorder="1" applyAlignment="1">
      <alignment horizontal="center"/>
    </xf>
    <xf numFmtId="0" fontId="0" fillId="0" borderId="86" xfId="0" applyBorder="1" applyAlignment="1">
      <alignment horizontal="center"/>
    </xf>
    <xf numFmtId="0" fontId="0" fillId="5" borderId="94" xfId="0" applyFill="1" applyBorder="1" applyAlignment="1" applyProtection="1">
      <alignment horizontal="left"/>
      <protection locked="0"/>
    </xf>
    <xf numFmtId="0" fontId="0" fillId="0" borderId="102" xfId="0" applyBorder="1" applyAlignment="1"/>
    <xf numFmtId="0" fontId="1" fillId="7" borderId="25" xfId="0" applyFont="1" applyFill="1" applyBorder="1" applyAlignment="1" applyProtection="1">
      <alignment horizontal="center"/>
      <protection hidden="1"/>
    </xf>
    <xf numFmtId="0" fontId="0" fillId="3" borderId="0"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166" fontId="33" fillId="20" borderId="51" xfId="0" applyNumberFormat="1" applyFont="1" applyFill="1" applyBorder="1" applyAlignment="1" applyProtection="1">
      <alignment horizontal="right" vertical="center" indent="1"/>
      <protection hidden="1"/>
    </xf>
    <xf numFmtId="166" fontId="33" fillId="0" borderId="51" xfId="0" applyNumberFormat="1" applyFont="1" applyBorder="1" applyAlignment="1">
      <alignment horizontal="right" vertical="center" indent="1"/>
    </xf>
    <xf numFmtId="0" fontId="33" fillId="20" borderId="0" xfId="0" applyFont="1" applyFill="1" applyBorder="1" applyAlignment="1" applyProtection="1">
      <alignment horizontal="left" vertical="center" indent="1"/>
      <protection locked="0"/>
    </xf>
    <xf numFmtId="0" fontId="33" fillId="0" borderId="0" xfId="0" applyFont="1" applyBorder="1" applyAlignment="1">
      <alignment horizontal="left" vertical="center" indent="1"/>
    </xf>
    <xf numFmtId="166" fontId="33" fillId="0" borderId="51" xfId="0" applyNumberFormat="1" applyFont="1" applyBorder="1" applyAlignment="1" applyProtection="1">
      <alignment horizontal="right" vertical="center" indent="1"/>
      <protection hidden="1"/>
    </xf>
    <xf numFmtId="0" fontId="0" fillId="3" borderId="68" xfId="0" applyFont="1" applyFill="1" applyBorder="1" applyAlignment="1" applyProtection="1">
      <alignment horizontal="left" vertical="top" wrapText="1" indent="1"/>
      <protection hidden="1"/>
    </xf>
    <xf numFmtId="0" fontId="0" fillId="0" borderId="0" xfId="0" applyFont="1" applyAlignment="1" applyProtection="1">
      <alignment horizontal="left" vertical="top" indent="1"/>
      <protection hidden="1"/>
    </xf>
    <xf numFmtId="0" fontId="33" fillId="20" borderId="68" xfId="0" applyFont="1" applyFill="1" applyBorder="1" applyAlignment="1" applyProtection="1">
      <alignment horizontal="left" vertical="center" indent="1"/>
      <protection hidden="1"/>
    </xf>
    <xf numFmtId="0" fontId="0" fillId="0" borderId="0" xfId="0" applyAlignment="1" applyProtection="1">
      <alignment horizontal="left" indent="1"/>
      <protection hidden="1"/>
    </xf>
    <xf numFmtId="0" fontId="33" fillId="0" borderId="68" xfId="0" applyFont="1" applyBorder="1" applyAlignment="1" applyProtection="1">
      <alignment horizontal="left" vertical="center" indent="1"/>
      <protection hidden="1"/>
    </xf>
    <xf numFmtId="0" fontId="1" fillId="3" borderId="0" xfId="0" applyFont="1" applyFill="1" applyBorder="1" applyAlignment="1" applyProtection="1">
      <alignment horizontal="left" vertical="top" wrapText="1"/>
      <protection hidden="1"/>
    </xf>
    <xf numFmtId="0" fontId="1" fillId="0" borderId="0" xfId="0" applyFont="1" applyAlignment="1">
      <alignment wrapText="1"/>
    </xf>
    <xf numFmtId="0" fontId="22" fillId="3" borderId="0" xfId="1" applyFont="1" applyFill="1" applyAlignment="1" applyProtection="1">
      <alignment vertical="center" wrapText="1"/>
      <protection hidden="1"/>
    </xf>
    <xf numFmtId="0" fontId="23" fillId="3" borderId="0" xfId="0" applyFont="1" applyFill="1" applyAlignment="1">
      <alignment vertical="center" wrapText="1"/>
    </xf>
    <xf numFmtId="0" fontId="0" fillId="7" borderId="67" xfId="0" applyFill="1" applyBorder="1" applyAlignment="1" applyProtection="1">
      <protection hidden="1"/>
    </xf>
    <xf numFmtId="0" fontId="0" fillId="0" borderId="67" xfId="0" applyBorder="1" applyAlignment="1" applyProtection="1">
      <protection hidden="1"/>
    </xf>
    <xf numFmtId="167" fontId="33" fillId="20" borderId="39" xfId="0" applyNumberFormat="1" applyFont="1" applyFill="1" applyBorder="1" applyAlignment="1" applyProtection="1">
      <alignment horizontal="right" vertical="center" indent="1"/>
      <protection hidden="1"/>
    </xf>
    <xf numFmtId="0" fontId="0" fillId="3" borderId="0" xfId="0" applyFill="1" applyBorder="1" applyAlignment="1" applyProtection="1">
      <alignment vertical="center" wrapText="1"/>
      <protection hidden="1"/>
    </xf>
    <xf numFmtId="0" fontId="0" fillId="7" borderId="67" xfId="0" applyFill="1" applyBorder="1" applyAlignment="1" applyProtection="1">
      <alignment horizontal="left" vertical="top"/>
      <protection hidden="1"/>
    </xf>
    <xf numFmtId="0" fontId="0" fillId="0" borderId="67" xfId="0" applyBorder="1" applyAlignment="1" applyProtection="1">
      <alignment horizontal="left" vertical="top"/>
      <protection hidden="1"/>
    </xf>
    <xf numFmtId="0" fontId="0" fillId="0" borderId="44" xfId="0" applyBorder="1" applyAlignment="1">
      <alignment vertical="top" wrapText="1"/>
    </xf>
    <xf numFmtId="0" fontId="0" fillId="0" borderId="105" xfId="0" applyBorder="1" applyAlignment="1">
      <alignment vertical="top" wrapText="1"/>
    </xf>
    <xf numFmtId="0" fontId="0" fillId="0" borderId="119" xfId="0" applyBorder="1" applyAlignment="1">
      <alignment vertical="top" wrapText="1"/>
    </xf>
    <xf numFmtId="0" fontId="0" fillId="0" borderId="118" xfId="0" applyBorder="1" applyAlignment="1">
      <alignment vertical="top" wrapText="1"/>
    </xf>
    <xf numFmtId="0" fontId="63" fillId="0" borderId="115" xfId="25" applyFont="1" applyBorder="1" applyAlignment="1">
      <alignment horizontal="left" vertical="top" wrapText="1"/>
    </xf>
    <xf numFmtId="0" fontId="63" fillId="0" borderId="116" xfId="25" applyFont="1" applyBorder="1" applyAlignment="1">
      <alignment horizontal="left" vertical="top" wrapText="1"/>
    </xf>
    <xf numFmtId="0" fontId="40" fillId="0" borderId="44" xfId="25" applyFont="1" applyBorder="1" applyAlignment="1" applyProtection="1">
      <alignment horizontal="left" vertical="top" wrapText="1"/>
      <protection locked="0"/>
    </xf>
    <xf numFmtId="0" fontId="40" fillId="0" borderId="105" xfId="25" applyFont="1" applyBorder="1" applyAlignment="1" applyProtection="1">
      <alignment horizontal="left" vertical="top" wrapText="1"/>
      <protection locked="0"/>
    </xf>
    <xf numFmtId="0" fontId="40" fillId="0" borderId="90" xfId="25" applyFont="1" applyBorder="1" applyAlignment="1" applyProtection="1">
      <alignment horizontal="left" vertical="top" wrapText="1"/>
      <protection locked="0"/>
    </xf>
    <xf numFmtId="0" fontId="63" fillId="0" borderId="118" xfId="25" applyFont="1" applyBorder="1" applyAlignment="1">
      <alignment horizontal="left" vertical="top" wrapText="1"/>
    </xf>
    <xf numFmtId="0" fontId="63" fillId="0" borderId="106" xfId="25" applyFont="1" applyBorder="1" applyAlignment="1">
      <alignment horizontal="left" vertical="top" wrapText="1"/>
    </xf>
    <xf numFmtId="0" fontId="43" fillId="2" borderId="77" xfId="23" applyFont="1" applyFill="1" applyBorder="1" applyAlignment="1" applyProtection="1">
      <alignment horizontal="left" vertical="top" wrapText="1"/>
    </xf>
    <xf numFmtId="0" fontId="43" fillId="2" borderId="55" xfId="23" applyFont="1" applyFill="1" applyBorder="1" applyAlignment="1" applyProtection="1">
      <alignment horizontal="left" vertical="top" wrapText="1"/>
    </xf>
    <xf numFmtId="0" fontId="43" fillId="2" borderId="57" xfId="23" applyFont="1" applyFill="1" applyBorder="1" applyAlignment="1" applyProtection="1">
      <alignment horizontal="left" vertical="top" wrapText="1"/>
    </xf>
    <xf numFmtId="0" fontId="44" fillId="0" borderId="14" xfId="23" applyFont="1" applyFill="1" applyBorder="1" applyAlignment="1" applyProtection="1">
      <alignment horizontal="left" vertical="top" wrapText="1"/>
      <protection locked="0"/>
    </xf>
    <xf numFmtId="0" fontId="43" fillId="0" borderId="75" xfId="23" applyFont="1" applyFill="1" applyBorder="1" applyAlignment="1" applyProtection="1">
      <alignment horizontal="left" vertical="top" wrapText="1"/>
      <protection locked="0"/>
    </xf>
    <xf numFmtId="0" fontId="43" fillId="0" borderId="17" xfId="23" applyFont="1" applyFill="1" applyBorder="1" applyAlignment="1" applyProtection="1">
      <alignment horizontal="left" vertical="top" wrapText="1"/>
      <protection locked="0"/>
    </xf>
    <xf numFmtId="0" fontId="46" fillId="30" borderId="12" xfId="25" applyFont="1" applyFill="1" applyBorder="1" applyAlignment="1" applyProtection="1">
      <alignment horizontal="center" vertical="top" wrapText="1"/>
      <protection locked="0" hidden="1"/>
    </xf>
    <xf numFmtId="0" fontId="46" fillId="30" borderId="14" xfId="25" applyFont="1" applyFill="1" applyBorder="1" applyAlignment="1" applyProtection="1">
      <alignment horizontal="center" vertical="top" wrapText="1"/>
      <protection locked="0" hidden="1"/>
    </xf>
    <xf numFmtId="0" fontId="46" fillId="30" borderId="74" xfId="25" applyFont="1" applyFill="1" applyBorder="1" applyAlignment="1" applyProtection="1">
      <alignment horizontal="center" vertical="top" wrapText="1"/>
      <protection locked="0" hidden="1"/>
    </xf>
    <xf numFmtId="0" fontId="46" fillId="30" borderId="75" xfId="25" applyFont="1" applyFill="1" applyBorder="1" applyAlignment="1" applyProtection="1">
      <alignment horizontal="center" vertical="top" wrapText="1"/>
      <protection locked="0" hidden="1"/>
    </xf>
    <xf numFmtId="0" fontId="46" fillId="30" borderId="15" xfId="25" applyFont="1" applyFill="1" applyBorder="1" applyAlignment="1" applyProtection="1">
      <alignment horizontal="center" vertical="top" wrapText="1"/>
      <protection locked="0" hidden="1"/>
    </xf>
    <xf numFmtId="0" fontId="46" fillId="30" borderId="17" xfId="25" applyFont="1" applyFill="1" applyBorder="1" applyAlignment="1" applyProtection="1">
      <alignment horizontal="center" vertical="top" wrapText="1"/>
      <protection locked="0" hidden="1"/>
    </xf>
    <xf numFmtId="0" fontId="41" fillId="2" borderId="26" xfId="25" applyFont="1" applyFill="1" applyBorder="1" applyAlignment="1" applyProtection="1">
      <alignment horizontal="center" vertical="center" wrapText="1"/>
      <protection hidden="1"/>
    </xf>
    <xf numFmtId="0" fontId="41" fillId="2" borderId="73" xfId="25" applyFont="1" applyFill="1" applyBorder="1" applyAlignment="1" applyProtection="1">
      <alignment horizontal="center" vertical="center" wrapText="1"/>
      <protection hidden="1"/>
    </xf>
    <xf numFmtId="0" fontId="41" fillId="2" borderId="81" xfId="25" applyFont="1" applyFill="1" applyBorder="1" applyAlignment="1" applyProtection="1">
      <alignment horizontal="center" vertical="center" wrapText="1"/>
      <protection hidden="1"/>
    </xf>
    <xf numFmtId="0" fontId="40" fillId="0" borderId="12" xfId="25" applyFont="1" applyFill="1" applyBorder="1" applyAlignment="1" applyProtection="1">
      <alignment horizontal="left" vertical="top" wrapText="1"/>
      <protection locked="0" hidden="1"/>
    </xf>
    <xf numFmtId="0" fontId="40" fillId="0" borderId="13" xfId="25" applyFont="1" applyFill="1" applyBorder="1" applyAlignment="1" applyProtection="1">
      <alignment horizontal="left" vertical="top" wrapText="1"/>
      <protection locked="0" hidden="1"/>
    </xf>
    <xf numFmtId="0" fontId="40" fillId="0" borderId="14" xfId="25" applyFont="1" applyFill="1" applyBorder="1" applyAlignment="1" applyProtection="1">
      <alignment horizontal="left" vertical="top" wrapText="1"/>
      <protection locked="0" hidden="1"/>
    </xf>
    <xf numFmtId="0" fontId="40" fillId="0" borderId="74" xfId="25" applyFont="1" applyFill="1" applyBorder="1" applyAlignment="1" applyProtection="1">
      <alignment horizontal="left" vertical="top" wrapText="1"/>
      <protection locked="0" hidden="1"/>
    </xf>
    <xf numFmtId="0" fontId="40" fillId="0" borderId="0" xfId="25" applyFont="1" applyFill="1" applyBorder="1" applyAlignment="1" applyProtection="1">
      <alignment horizontal="left" vertical="top" wrapText="1"/>
      <protection locked="0" hidden="1"/>
    </xf>
    <xf numFmtId="0" fontId="40" fillId="0" borderId="75" xfId="25" applyFont="1" applyFill="1" applyBorder="1" applyAlignment="1" applyProtection="1">
      <alignment horizontal="left" vertical="top" wrapText="1"/>
      <protection locked="0" hidden="1"/>
    </xf>
    <xf numFmtId="0" fontId="40" fillId="0" borderId="15" xfId="25" applyFont="1" applyFill="1" applyBorder="1" applyAlignment="1" applyProtection="1">
      <alignment horizontal="left" vertical="top" wrapText="1"/>
      <protection locked="0" hidden="1"/>
    </xf>
    <xf numFmtId="0" fontId="40" fillId="0" borderId="16" xfId="25" applyFont="1" applyFill="1" applyBorder="1" applyAlignment="1" applyProtection="1">
      <alignment horizontal="left" vertical="top" wrapText="1"/>
      <protection locked="0" hidden="1"/>
    </xf>
    <xf numFmtId="0" fontId="40" fillId="0" borderId="17" xfId="25" applyFont="1" applyFill="1" applyBorder="1" applyAlignment="1" applyProtection="1">
      <alignment horizontal="left" vertical="top" wrapText="1"/>
      <protection locked="0" hidden="1"/>
    </xf>
    <xf numFmtId="0" fontId="41" fillId="8" borderId="82" xfId="25" applyFont="1" applyFill="1" applyBorder="1" applyAlignment="1" applyProtection="1">
      <alignment horizontal="left" vertical="top" wrapText="1"/>
      <protection hidden="1"/>
    </xf>
    <xf numFmtId="0" fontId="41" fillId="8" borderId="83" xfId="25" applyFont="1" applyFill="1" applyBorder="1" applyAlignment="1" applyProtection="1">
      <alignment horizontal="left" vertical="top" wrapText="1"/>
      <protection hidden="1"/>
    </xf>
    <xf numFmtId="0" fontId="40" fillId="0" borderId="12" xfId="25" applyFont="1" applyFill="1" applyBorder="1" applyAlignment="1" applyProtection="1">
      <alignment horizontal="left" vertical="top" wrapText="1"/>
      <protection locked="0"/>
    </xf>
    <xf numFmtId="0" fontId="40" fillId="0" borderId="13" xfId="25" applyFont="1" applyFill="1" applyBorder="1" applyAlignment="1" applyProtection="1">
      <alignment horizontal="left" vertical="top" wrapText="1"/>
      <protection locked="0"/>
    </xf>
    <xf numFmtId="0" fontId="40" fillId="0" borderId="14" xfId="25" applyFont="1" applyFill="1" applyBorder="1" applyAlignment="1" applyProtection="1">
      <alignment horizontal="left" vertical="top" wrapText="1"/>
      <protection locked="0"/>
    </xf>
    <xf numFmtId="0" fontId="40" fillId="0" borderId="74" xfId="25" applyFont="1" applyFill="1" applyBorder="1" applyAlignment="1" applyProtection="1">
      <alignment horizontal="left" vertical="top" wrapText="1"/>
      <protection locked="0"/>
    </xf>
    <xf numFmtId="0" fontId="40" fillId="0" borderId="0" xfId="25" applyFont="1" applyFill="1" applyBorder="1" applyAlignment="1" applyProtection="1">
      <alignment horizontal="left" vertical="top" wrapText="1"/>
      <protection locked="0"/>
    </xf>
    <xf numFmtId="0" fontId="40" fillId="0" borderId="75" xfId="25" applyFont="1" applyFill="1" applyBorder="1" applyAlignment="1" applyProtection="1">
      <alignment horizontal="left" vertical="top" wrapText="1"/>
      <protection locked="0"/>
    </xf>
    <xf numFmtId="0" fontId="40" fillId="0" borderId="15" xfId="25" applyFont="1" applyFill="1" applyBorder="1" applyAlignment="1" applyProtection="1">
      <alignment horizontal="left" vertical="top" wrapText="1"/>
      <protection locked="0"/>
    </xf>
    <xf numFmtId="0" fontId="40" fillId="0" borderId="16" xfId="25" applyFont="1" applyFill="1" applyBorder="1" applyAlignment="1" applyProtection="1">
      <alignment horizontal="left" vertical="top" wrapText="1"/>
      <protection locked="0"/>
    </xf>
    <xf numFmtId="0" fontId="40" fillId="0" borderId="17" xfId="25" applyFont="1" applyFill="1" applyBorder="1" applyAlignment="1" applyProtection="1">
      <alignment horizontal="left" vertical="top" wrapText="1"/>
      <protection locked="0"/>
    </xf>
    <xf numFmtId="0" fontId="41" fillId="8" borderId="44" xfId="25" applyFont="1" applyFill="1" applyBorder="1" applyAlignment="1" applyProtection="1">
      <alignment horizontal="left" vertical="top" wrapText="1"/>
      <protection hidden="1"/>
    </xf>
    <xf numFmtId="0" fontId="41" fillId="8" borderId="105" xfId="25" applyFont="1" applyFill="1" applyBorder="1" applyAlignment="1" applyProtection="1">
      <alignment horizontal="left" vertical="top" wrapText="1"/>
      <protection hidden="1"/>
    </xf>
    <xf numFmtId="0" fontId="41" fillId="8" borderId="106" xfId="25" applyFont="1" applyFill="1" applyBorder="1" applyAlignment="1" applyProtection="1">
      <alignment horizontal="left" vertical="top" wrapText="1"/>
      <protection hidden="1"/>
    </xf>
    <xf numFmtId="0" fontId="40" fillId="0" borderId="44" xfId="25" applyFont="1" applyBorder="1" applyAlignment="1" applyProtection="1">
      <alignment horizontal="center" vertical="top" wrapText="1"/>
      <protection locked="0"/>
    </xf>
    <xf numFmtId="0" fontId="40" fillId="0" borderId="105" xfId="25" applyFont="1" applyBorder="1" applyAlignment="1" applyProtection="1">
      <alignment horizontal="center" vertical="top" wrapText="1"/>
      <protection locked="0"/>
    </xf>
    <xf numFmtId="0" fontId="40" fillId="0" borderId="90" xfId="25" applyFont="1" applyBorder="1" applyAlignment="1" applyProtection="1">
      <alignment horizontal="center" vertical="top" wrapText="1"/>
      <protection locked="0"/>
    </xf>
    <xf numFmtId="0" fontId="40" fillId="0" borderId="113" xfId="25" applyFont="1" applyBorder="1" applyAlignment="1" applyProtection="1">
      <alignment horizontal="center" vertical="top" wrapText="1"/>
      <protection locked="0"/>
    </xf>
    <xf numFmtId="0" fontId="40" fillId="0" borderId="16" xfId="25" applyFont="1" applyBorder="1" applyAlignment="1" applyProtection="1">
      <alignment horizontal="center" vertical="top" wrapText="1"/>
      <protection locked="0"/>
    </xf>
    <xf numFmtId="0" fontId="40" fillId="0" borderId="17" xfId="25" applyFont="1" applyBorder="1" applyAlignment="1" applyProtection="1">
      <alignment horizontal="center" vertical="top" wrapText="1"/>
      <protection locked="0"/>
    </xf>
    <xf numFmtId="0" fontId="41" fillId="2" borderId="4" xfId="25" applyFont="1" applyFill="1" applyBorder="1" applyAlignment="1" applyProtection="1">
      <alignment horizontal="left" vertical="top"/>
      <protection hidden="1"/>
    </xf>
    <xf numFmtId="0" fontId="41" fillId="2" borderId="5" xfId="25" applyFont="1" applyFill="1" applyBorder="1" applyAlignment="1" applyProtection="1">
      <alignment horizontal="left" vertical="top"/>
      <protection hidden="1"/>
    </xf>
    <xf numFmtId="0" fontId="39" fillId="6" borderId="45" xfId="25" applyFont="1" applyFill="1" applyBorder="1" applyAlignment="1" applyProtection="1">
      <alignment horizontal="left" vertical="top" wrapText="1"/>
      <protection hidden="1"/>
    </xf>
    <xf numFmtId="0" fontId="39" fillId="6" borderId="3" xfId="25" applyFont="1" applyFill="1" applyBorder="1" applyAlignment="1" applyProtection="1">
      <alignment horizontal="left" vertical="top" wrapText="1"/>
      <protection hidden="1"/>
    </xf>
    <xf numFmtId="0" fontId="39" fillId="6" borderId="110" xfId="25" applyFont="1" applyFill="1" applyBorder="1" applyAlignment="1" applyProtection="1">
      <alignment horizontal="left" vertical="top" wrapText="1"/>
      <protection hidden="1"/>
    </xf>
    <xf numFmtId="0" fontId="39" fillId="6" borderId="111" xfId="25" applyFont="1" applyFill="1" applyBorder="1" applyAlignment="1" applyProtection="1">
      <alignment horizontal="left" vertical="top" wrapText="1"/>
      <protection hidden="1"/>
    </xf>
    <xf numFmtId="0" fontId="39" fillId="6" borderId="8" xfId="25" applyFont="1" applyFill="1" applyBorder="1" applyAlignment="1" applyProtection="1">
      <alignment horizontal="left" vertical="top" wrapText="1"/>
      <protection hidden="1"/>
    </xf>
    <xf numFmtId="0" fontId="39" fillId="6" borderId="9" xfId="25" applyFont="1" applyFill="1" applyBorder="1" applyAlignment="1" applyProtection="1">
      <alignment horizontal="left" vertical="top" wrapText="1"/>
      <protection hidden="1"/>
    </xf>
    <xf numFmtId="0" fontId="39" fillId="0" borderId="6" xfId="25" applyFont="1" applyBorder="1" applyAlignment="1" applyProtection="1">
      <alignment horizontal="left" vertical="top" wrapText="1"/>
      <protection hidden="1"/>
    </xf>
    <xf numFmtId="0" fontId="39" fillId="0" borderId="7" xfId="25" applyFont="1" applyBorder="1" applyAlignment="1" applyProtection="1">
      <alignment horizontal="left" vertical="top" wrapText="1"/>
      <protection hidden="1"/>
    </xf>
    <xf numFmtId="0" fontId="39" fillId="6" borderId="6" xfId="25" applyFont="1" applyFill="1" applyBorder="1" applyAlignment="1" applyProtection="1">
      <alignment horizontal="left" vertical="top" wrapText="1"/>
      <protection hidden="1"/>
    </xf>
    <xf numFmtId="0" fontId="39" fillId="6" borderId="7" xfId="25" applyFont="1" applyFill="1" applyBorder="1" applyAlignment="1" applyProtection="1">
      <alignment horizontal="left" vertical="top" wrapText="1"/>
      <protection hidden="1"/>
    </xf>
    <xf numFmtId="0" fontId="50" fillId="0" borderId="94" xfId="25" applyFont="1" applyBorder="1" applyAlignment="1" applyProtection="1">
      <alignment horizontal="left" vertical="top" wrapText="1"/>
      <protection hidden="1"/>
    </xf>
    <xf numFmtId="0" fontId="50" fillId="0" borderId="108" xfId="25" applyFont="1" applyBorder="1" applyAlignment="1" applyProtection="1">
      <alignment horizontal="left" vertical="top" wrapText="1"/>
      <protection hidden="1"/>
    </xf>
    <xf numFmtId="0" fontId="50" fillId="0" borderId="102" xfId="25" applyFont="1" applyBorder="1" applyAlignment="1" applyProtection="1">
      <alignment horizontal="left" vertical="top" wrapText="1"/>
      <protection hidden="1"/>
    </xf>
    <xf numFmtId="4" fontId="46" fillId="0" borderId="94" xfId="25" applyNumberFormat="1" applyFont="1" applyBorder="1" applyAlignment="1" applyProtection="1">
      <alignment horizontal="left"/>
      <protection hidden="1"/>
    </xf>
    <xf numFmtId="4" fontId="46" fillId="0" borderId="108" xfId="25" applyNumberFormat="1" applyFont="1" applyBorder="1" applyAlignment="1" applyProtection="1">
      <alignment horizontal="left"/>
      <protection hidden="1"/>
    </xf>
    <xf numFmtId="4" fontId="46" fillId="0" borderId="102" xfId="25" applyNumberFormat="1" applyFont="1" applyBorder="1" applyAlignment="1" applyProtection="1">
      <alignment horizontal="left"/>
      <protection hidden="1"/>
    </xf>
    <xf numFmtId="4" fontId="46" fillId="0" borderId="94" xfId="25" applyNumberFormat="1" applyFont="1" applyBorder="1" applyAlignment="1" applyProtection="1">
      <alignment horizontal="center" vertical="top" wrapText="1"/>
      <protection locked="0"/>
    </xf>
    <xf numFmtId="4" fontId="46" fillId="0" borderId="108" xfId="25" applyNumberFormat="1" applyFont="1" applyBorder="1" applyAlignment="1" applyProtection="1">
      <alignment horizontal="center" vertical="top" wrapText="1"/>
      <protection locked="0"/>
    </xf>
    <xf numFmtId="4" fontId="46" fillId="0" borderId="102" xfId="25" applyNumberFormat="1" applyFont="1" applyBorder="1" applyAlignment="1" applyProtection="1">
      <alignment horizontal="center" vertical="top" wrapText="1"/>
      <protection locked="0"/>
    </xf>
    <xf numFmtId="0" fontId="50" fillId="0" borderId="97" xfId="25" applyFont="1" applyBorder="1" applyAlignment="1" applyProtection="1">
      <alignment horizontal="left" vertical="top" wrapText="1"/>
      <protection hidden="1"/>
    </xf>
    <xf numFmtId="0" fontId="50" fillId="0" borderId="88" xfId="25" applyFont="1" applyBorder="1" applyAlignment="1" applyProtection="1">
      <alignment horizontal="left" vertical="top" wrapText="1"/>
      <protection hidden="1"/>
    </xf>
    <xf numFmtId="0" fontId="50" fillId="0" borderId="89" xfId="25" applyFont="1" applyBorder="1" applyAlignment="1" applyProtection="1">
      <alignment horizontal="left" vertical="top" wrapText="1"/>
      <protection hidden="1"/>
    </xf>
    <xf numFmtId="0" fontId="50" fillId="0" borderId="23" xfId="25" applyFont="1" applyBorder="1" applyAlignment="1" applyProtection="1">
      <alignment horizontal="left" vertical="top" wrapText="1"/>
      <protection hidden="1"/>
    </xf>
    <xf numFmtId="0" fontId="50" fillId="0" borderId="41" xfId="25" applyFont="1" applyBorder="1" applyAlignment="1" applyProtection="1">
      <alignment horizontal="left" vertical="top" wrapText="1"/>
      <protection hidden="1"/>
    </xf>
    <xf numFmtId="0" fontId="50" fillId="0" borderId="40" xfId="25" applyFont="1" applyBorder="1" applyAlignment="1" applyProtection="1">
      <alignment horizontal="left" vertical="top" wrapText="1"/>
      <protection hidden="1"/>
    </xf>
    <xf numFmtId="4" fontId="46" fillId="0" borderId="97" xfId="25" applyNumberFormat="1" applyFont="1" applyBorder="1" applyAlignment="1" applyProtection="1">
      <alignment horizontal="left" wrapText="1"/>
      <protection hidden="1"/>
    </xf>
    <xf numFmtId="4" fontId="46" fillId="0" borderId="88" xfId="25" applyNumberFormat="1" applyFont="1" applyBorder="1" applyAlignment="1" applyProtection="1">
      <alignment horizontal="left" wrapText="1"/>
      <protection hidden="1"/>
    </xf>
    <xf numFmtId="4" fontId="46" fillId="0" borderId="89" xfId="25" applyNumberFormat="1" applyFont="1" applyBorder="1" applyAlignment="1" applyProtection="1">
      <alignment horizontal="left" wrapText="1"/>
      <protection hidden="1"/>
    </xf>
    <xf numFmtId="4" fontId="46" fillId="0" borderId="23" xfId="25" applyNumberFormat="1" applyFont="1" applyBorder="1" applyAlignment="1" applyProtection="1">
      <alignment horizontal="left" wrapText="1"/>
      <protection hidden="1"/>
    </xf>
    <xf numFmtId="4" fontId="46" fillId="0" borderId="41" xfId="25" applyNumberFormat="1" applyFont="1" applyBorder="1" applyAlignment="1" applyProtection="1">
      <alignment horizontal="left" wrapText="1"/>
      <protection hidden="1"/>
    </xf>
    <xf numFmtId="4" fontId="46" fillId="0" borderId="40" xfId="25" applyNumberFormat="1" applyFont="1" applyBorder="1" applyAlignment="1" applyProtection="1">
      <alignment horizontal="left" wrapText="1"/>
      <protection hidden="1"/>
    </xf>
    <xf numFmtId="49" fontId="46" fillId="25" borderId="97" xfId="25" applyNumberFormat="1" applyFont="1" applyFill="1" applyBorder="1" applyAlignment="1" applyProtection="1">
      <alignment horizontal="center" vertical="top" wrapText="1"/>
      <protection locked="0"/>
    </xf>
    <xf numFmtId="49" fontId="46" fillId="25" borderId="88" xfId="25" applyNumberFormat="1" applyFont="1" applyFill="1" applyBorder="1" applyAlignment="1" applyProtection="1">
      <alignment horizontal="center" vertical="top" wrapText="1"/>
      <protection locked="0"/>
    </xf>
    <xf numFmtId="49" fontId="46" fillId="25" borderId="89" xfId="25" applyNumberFormat="1" applyFont="1" applyFill="1" applyBorder="1" applyAlignment="1" applyProtection="1">
      <alignment horizontal="center" vertical="top" wrapText="1"/>
      <protection locked="0"/>
    </xf>
    <xf numFmtId="49" fontId="46" fillId="25" borderId="23" xfId="25" applyNumberFormat="1" applyFont="1" applyFill="1" applyBorder="1" applyAlignment="1" applyProtection="1">
      <alignment horizontal="center" vertical="top" wrapText="1"/>
      <protection locked="0"/>
    </xf>
    <xf numFmtId="49" fontId="46" fillId="25" borderId="41" xfId="25" applyNumberFormat="1" applyFont="1" applyFill="1" applyBorder="1" applyAlignment="1" applyProtection="1">
      <alignment horizontal="center" vertical="top" wrapText="1"/>
      <protection locked="0"/>
    </xf>
    <xf numFmtId="49" fontId="46" fillId="25" borderId="40" xfId="25" applyNumberFormat="1" applyFont="1" applyFill="1" applyBorder="1" applyAlignment="1" applyProtection="1">
      <alignment horizontal="center" vertical="top" wrapText="1"/>
      <protection locked="0"/>
    </xf>
    <xf numFmtId="4" fontId="46" fillId="0" borderId="94" xfId="25" applyNumberFormat="1" applyFont="1" applyBorder="1" applyAlignment="1" applyProtection="1">
      <alignment horizontal="left" vertical="top" wrapText="1"/>
      <protection locked="0"/>
    </xf>
    <xf numFmtId="4" fontId="46" fillId="0" borderId="108" xfId="25" applyNumberFormat="1" applyFont="1" applyBorder="1" applyAlignment="1" applyProtection="1">
      <alignment horizontal="left" vertical="top" wrapText="1"/>
      <protection locked="0"/>
    </xf>
    <xf numFmtId="4" fontId="46" fillId="0" borderId="102" xfId="25" applyNumberFormat="1" applyFont="1" applyBorder="1" applyAlignment="1" applyProtection="1">
      <alignment horizontal="left" vertical="top" wrapText="1"/>
      <protection locked="0"/>
    </xf>
    <xf numFmtId="0" fontId="50" fillId="0" borderId="22" xfId="25" applyFont="1" applyBorder="1" applyAlignment="1" applyProtection="1">
      <alignment horizontal="left" vertical="top" wrapText="1"/>
      <protection hidden="1"/>
    </xf>
    <xf numFmtId="0" fontId="50" fillId="0" borderId="0" xfId="25" applyFont="1" applyBorder="1" applyAlignment="1" applyProtection="1">
      <alignment horizontal="left" vertical="top" wrapText="1"/>
      <protection hidden="1"/>
    </xf>
    <xf numFmtId="0" fontId="50" fillId="0" borderId="39" xfId="25" applyFont="1" applyBorder="1" applyAlignment="1" applyProtection="1">
      <alignment horizontal="left" vertical="top" wrapText="1"/>
      <protection hidden="1"/>
    </xf>
    <xf numFmtId="0" fontId="46" fillId="0" borderId="94" xfId="25" applyNumberFormat="1" applyFont="1" applyBorder="1" applyAlignment="1" applyProtection="1">
      <alignment horizontal="left" vertical="top" wrapText="1"/>
      <protection locked="0"/>
    </xf>
    <xf numFmtId="0" fontId="46" fillId="0" borderId="108" xfId="25" applyNumberFormat="1" applyFont="1" applyBorder="1" applyAlignment="1" applyProtection="1">
      <alignment horizontal="left" vertical="top" wrapText="1"/>
      <protection locked="0"/>
    </xf>
    <xf numFmtId="0" fontId="46" fillId="0" borderId="102" xfId="25" applyNumberFormat="1" applyFont="1" applyBorder="1" applyAlignment="1" applyProtection="1">
      <alignment horizontal="left" vertical="top" wrapText="1"/>
      <protection locked="0"/>
    </xf>
    <xf numFmtId="2" fontId="46" fillId="0" borderId="97" xfId="25" applyNumberFormat="1" applyFont="1" applyBorder="1" applyAlignment="1" applyProtection="1">
      <alignment horizontal="left" vertical="top" wrapText="1"/>
      <protection locked="0"/>
    </xf>
    <xf numFmtId="2" fontId="46" fillId="0" borderId="88" xfId="25" applyNumberFormat="1" applyFont="1" applyBorder="1" applyAlignment="1" applyProtection="1">
      <alignment horizontal="left" vertical="top" wrapText="1"/>
      <protection locked="0"/>
    </xf>
    <xf numFmtId="2" fontId="46" fillId="0" borderId="89" xfId="25" applyNumberFormat="1" applyFont="1" applyBorder="1" applyAlignment="1" applyProtection="1">
      <alignment horizontal="left" vertical="top" wrapText="1"/>
      <protection locked="0"/>
    </xf>
    <xf numFmtId="2" fontId="46" fillId="0" borderId="23" xfId="25" applyNumberFormat="1" applyFont="1" applyBorder="1" applyAlignment="1" applyProtection="1">
      <alignment horizontal="left" vertical="top" wrapText="1"/>
      <protection locked="0"/>
    </xf>
    <xf numFmtId="2" fontId="46" fillId="0" borderId="41" xfId="25" applyNumberFormat="1" applyFont="1" applyBorder="1" applyAlignment="1" applyProtection="1">
      <alignment horizontal="left" vertical="top" wrapText="1"/>
      <protection locked="0"/>
    </xf>
    <xf numFmtId="2" fontId="46" fillId="0" borderId="40" xfId="25" applyNumberFormat="1" applyFont="1" applyBorder="1" applyAlignment="1" applyProtection="1">
      <alignment horizontal="left" vertical="top" wrapText="1"/>
      <protection locked="0"/>
    </xf>
    <xf numFmtId="0" fontId="41" fillId="2" borderId="37" xfId="25" applyFont="1" applyFill="1" applyBorder="1" applyAlignment="1" applyProtection="1">
      <alignment horizontal="left" vertical="top" wrapText="1"/>
      <protection hidden="1"/>
    </xf>
    <xf numFmtId="0" fontId="41" fillId="2" borderId="90" xfId="25" applyFont="1" applyFill="1" applyBorder="1" applyAlignment="1" applyProtection="1">
      <alignment horizontal="left" vertical="top" wrapText="1"/>
      <protection hidden="1"/>
    </xf>
    <xf numFmtId="0" fontId="40" fillId="31" borderId="12" xfId="25" applyFont="1" applyFill="1" applyBorder="1" applyAlignment="1" applyProtection="1">
      <alignment horizontal="left" vertical="top" wrapText="1"/>
      <protection locked="0"/>
    </xf>
    <xf numFmtId="0" fontId="40" fillId="31" borderId="14" xfId="25" applyFont="1" applyFill="1" applyBorder="1" applyAlignment="1" applyProtection="1">
      <alignment horizontal="left" vertical="top" wrapText="1"/>
      <protection locked="0"/>
    </xf>
    <xf numFmtId="0" fontId="40" fillId="31" borderId="74" xfId="25" applyFont="1" applyFill="1" applyBorder="1" applyAlignment="1" applyProtection="1">
      <alignment horizontal="left" vertical="top" wrapText="1"/>
      <protection locked="0"/>
    </xf>
    <xf numFmtId="0" fontId="40" fillId="31" borderId="75" xfId="25" applyFont="1" applyFill="1" applyBorder="1" applyAlignment="1" applyProtection="1">
      <alignment horizontal="left" vertical="top" wrapText="1"/>
      <protection locked="0"/>
    </xf>
    <xf numFmtId="0" fontId="40" fillId="31" borderId="15" xfId="25" applyFont="1" applyFill="1" applyBorder="1" applyAlignment="1" applyProtection="1">
      <alignment horizontal="left" vertical="top" wrapText="1"/>
      <protection locked="0"/>
    </xf>
    <xf numFmtId="0" fontId="40" fillId="31" borderId="17" xfId="25" applyFont="1" applyFill="1" applyBorder="1" applyAlignment="1" applyProtection="1">
      <alignment horizontal="left" vertical="top" wrapText="1"/>
      <protection locked="0"/>
    </xf>
    <xf numFmtId="0" fontId="50" fillId="25" borderId="97" xfId="25" applyFont="1" applyFill="1" applyBorder="1" applyAlignment="1" applyProtection="1">
      <alignment horizontal="left" vertical="top" wrapText="1"/>
      <protection hidden="1"/>
    </xf>
    <xf numFmtId="0" fontId="50" fillId="25" borderId="88" xfId="25" applyFont="1" applyFill="1" applyBorder="1" applyAlignment="1" applyProtection="1">
      <alignment horizontal="left" vertical="top" wrapText="1"/>
      <protection hidden="1"/>
    </xf>
    <xf numFmtId="0" fontId="50" fillId="25" borderId="89" xfId="25" applyFont="1" applyFill="1" applyBorder="1" applyAlignment="1" applyProtection="1">
      <alignment horizontal="left" vertical="top" wrapText="1"/>
      <protection hidden="1"/>
    </xf>
    <xf numFmtId="0" fontId="50" fillId="25" borderId="22" xfId="25" applyFont="1" applyFill="1" applyBorder="1" applyAlignment="1" applyProtection="1">
      <alignment horizontal="left" vertical="top" wrapText="1"/>
      <protection hidden="1"/>
    </xf>
    <xf numFmtId="0" fontId="50" fillId="25" borderId="0" xfId="25" applyFont="1" applyFill="1" applyBorder="1" applyAlignment="1" applyProtection="1">
      <alignment horizontal="left" vertical="top" wrapText="1"/>
      <protection hidden="1"/>
    </xf>
    <xf numFmtId="0" fontId="50" fillId="25" borderId="39" xfId="25" applyFont="1" applyFill="1" applyBorder="1" applyAlignment="1" applyProtection="1">
      <alignment horizontal="left" vertical="top" wrapText="1"/>
      <protection hidden="1"/>
    </xf>
    <xf numFmtId="0" fontId="50" fillId="25" borderId="23" xfId="25" applyFont="1" applyFill="1" applyBorder="1" applyAlignment="1" applyProtection="1">
      <alignment horizontal="left" vertical="top" wrapText="1"/>
      <protection hidden="1"/>
    </xf>
    <xf numFmtId="0" fontId="50" fillId="25" borderId="41" xfId="25" applyFont="1" applyFill="1" applyBorder="1" applyAlignment="1" applyProtection="1">
      <alignment horizontal="left" vertical="top" wrapText="1"/>
      <protection hidden="1"/>
    </xf>
    <xf numFmtId="0" fontId="50" fillId="25" borderId="40" xfId="25" applyFont="1" applyFill="1" applyBorder="1" applyAlignment="1" applyProtection="1">
      <alignment horizontal="left" vertical="top" wrapText="1"/>
      <protection hidden="1"/>
    </xf>
    <xf numFmtId="0" fontId="46" fillId="0" borderId="97" xfId="25" applyFont="1" applyBorder="1" applyAlignment="1" applyProtection="1">
      <alignment horizontal="left" vertical="top" wrapText="1"/>
      <protection locked="0"/>
    </xf>
    <xf numFmtId="0" fontId="46" fillId="0" borderId="88" xfId="25" applyFont="1" applyBorder="1" applyAlignment="1" applyProtection="1">
      <alignment horizontal="left" vertical="top" wrapText="1"/>
      <protection locked="0"/>
    </xf>
    <xf numFmtId="0" fontId="46" fillId="0" borderId="89" xfId="25" applyFont="1" applyBorder="1" applyAlignment="1" applyProtection="1">
      <alignment horizontal="left" vertical="top" wrapText="1"/>
      <protection locked="0"/>
    </xf>
    <xf numFmtId="0" fontId="46" fillId="0" borderId="22" xfId="25" applyFont="1" applyBorder="1" applyAlignment="1" applyProtection="1">
      <alignment horizontal="left" vertical="top" wrapText="1"/>
      <protection locked="0"/>
    </xf>
    <xf numFmtId="0" fontId="46" fillId="0" borderId="0" xfId="25" applyFont="1" applyBorder="1" applyAlignment="1" applyProtection="1">
      <alignment horizontal="left" vertical="top" wrapText="1"/>
      <protection locked="0"/>
    </xf>
    <xf numFmtId="0" fontId="46" fillId="0" borderId="39" xfId="25" applyFont="1" applyBorder="1" applyAlignment="1" applyProtection="1">
      <alignment horizontal="left" vertical="top" wrapText="1"/>
      <protection locked="0"/>
    </xf>
    <xf numFmtId="0" fontId="46" fillId="0" borderId="23" xfId="25" applyFont="1" applyBorder="1" applyAlignment="1" applyProtection="1">
      <alignment horizontal="left" vertical="top" wrapText="1"/>
      <protection locked="0"/>
    </xf>
    <xf numFmtId="0" fontId="46" fillId="0" borderId="41" xfId="25" applyFont="1" applyBorder="1" applyAlignment="1" applyProtection="1">
      <alignment horizontal="left" vertical="top" wrapText="1"/>
      <protection locked="0"/>
    </xf>
    <xf numFmtId="0" fontId="46" fillId="0" borderId="40" xfId="25" applyFont="1" applyBorder="1" applyAlignment="1" applyProtection="1">
      <alignment horizontal="left" vertical="top" wrapText="1"/>
      <protection locked="0"/>
    </xf>
    <xf numFmtId="0" fontId="50" fillId="0" borderId="97" xfId="25" applyFont="1" applyFill="1" applyBorder="1" applyAlignment="1" applyProtection="1">
      <alignment horizontal="left" vertical="top" wrapText="1"/>
      <protection hidden="1"/>
    </xf>
    <xf numFmtId="0" fontId="50" fillId="0" borderId="88" xfId="25" applyFont="1" applyFill="1" applyBorder="1" applyAlignment="1" applyProtection="1">
      <alignment horizontal="left" vertical="top" wrapText="1"/>
      <protection hidden="1"/>
    </xf>
    <xf numFmtId="0" fontId="50" fillId="0" borderId="89" xfId="25" applyFont="1" applyFill="1" applyBorder="1" applyAlignment="1" applyProtection="1">
      <alignment horizontal="left" vertical="top" wrapText="1"/>
      <protection hidden="1"/>
    </xf>
    <xf numFmtId="0" fontId="50" fillId="0" borderId="22" xfId="25" applyFont="1" applyFill="1" applyBorder="1" applyAlignment="1" applyProtection="1">
      <alignment horizontal="left" vertical="top" wrapText="1"/>
      <protection hidden="1"/>
    </xf>
    <xf numFmtId="0" fontId="50" fillId="0" borderId="0" xfId="25" applyFont="1" applyFill="1" applyBorder="1" applyAlignment="1" applyProtection="1">
      <alignment horizontal="left" vertical="top" wrapText="1"/>
      <protection hidden="1"/>
    </xf>
    <xf numFmtId="0" fontId="50" fillId="0" borderId="39" xfId="25" applyFont="1" applyFill="1" applyBorder="1" applyAlignment="1" applyProtection="1">
      <alignment horizontal="left" vertical="top" wrapText="1"/>
      <protection hidden="1"/>
    </xf>
    <xf numFmtId="0" fontId="50" fillId="0" borderId="23" xfId="25" applyFont="1" applyFill="1" applyBorder="1" applyAlignment="1" applyProtection="1">
      <alignment horizontal="left" vertical="top" wrapText="1"/>
      <protection hidden="1"/>
    </xf>
    <xf numFmtId="0" fontId="50" fillId="0" borderId="41" xfId="25" applyFont="1" applyFill="1" applyBorder="1" applyAlignment="1" applyProtection="1">
      <alignment horizontal="left" vertical="top" wrapText="1"/>
      <protection hidden="1"/>
    </xf>
    <xf numFmtId="0" fontId="50" fillId="0" borderId="40" xfId="25" applyFont="1" applyFill="1" applyBorder="1" applyAlignment="1" applyProtection="1">
      <alignment horizontal="left" vertical="top" wrapText="1"/>
      <protection hidden="1"/>
    </xf>
    <xf numFmtId="0" fontId="46" fillId="0" borderId="97" xfId="25" applyFont="1" applyFill="1" applyBorder="1" applyAlignment="1" applyProtection="1">
      <alignment horizontal="left" vertical="top" wrapText="1"/>
      <protection locked="0"/>
    </xf>
    <xf numFmtId="0" fontId="46" fillId="0" borderId="88" xfId="25" applyFont="1" applyFill="1" applyBorder="1" applyAlignment="1" applyProtection="1">
      <alignment horizontal="left" vertical="top" wrapText="1"/>
      <protection locked="0"/>
    </xf>
    <xf numFmtId="0" fontId="46" fillId="0" borderId="89" xfId="25" applyFont="1" applyFill="1" applyBorder="1" applyAlignment="1" applyProtection="1">
      <alignment horizontal="left" vertical="top" wrapText="1"/>
      <protection locked="0"/>
    </xf>
    <xf numFmtId="0" fontId="46" fillId="0" borderId="22" xfId="25" applyFont="1" applyFill="1" applyBorder="1" applyAlignment="1" applyProtection="1">
      <alignment horizontal="left" vertical="top" wrapText="1"/>
      <protection locked="0"/>
    </xf>
    <xf numFmtId="0" fontId="46" fillId="0" borderId="0" xfId="25" applyFont="1" applyFill="1" applyBorder="1" applyAlignment="1" applyProtection="1">
      <alignment horizontal="left" vertical="top" wrapText="1"/>
      <protection locked="0"/>
    </xf>
    <xf numFmtId="0" fontId="46" fillId="0" borderId="39" xfId="25" applyFont="1" applyFill="1" applyBorder="1" applyAlignment="1" applyProtection="1">
      <alignment horizontal="left" vertical="top" wrapText="1"/>
      <protection locked="0"/>
    </xf>
    <xf numFmtId="0" fontId="46" fillId="0" borderId="23" xfId="25" applyFont="1" applyFill="1" applyBorder="1" applyAlignment="1" applyProtection="1">
      <alignment horizontal="left" vertical="top" wrapText="1"/>
      <protection locked="0"/>
    </xf>
    <xf numFmtId="0" fontId="46" fillId="0" borderId="41" xfId="25" applyFont="1" applyFill="1" applyBorder="1" applyAlignment="1" applyProtection="1">
      <alignment horizontal="left" vertical="top" wrapText="1"/>
      <protection locked="0"/>
    </xf>
    <xf numFmtId="0" fontId="46" fillId="0" borderId="40" xfId="25" applyFont="1" applyFill="1" applyBorder="1" applyAlignment="1" applyProtection="1">
      <alignment horizontal="left" vertical="top" wrapText="1"/>
      <protection locked="0"/>
    </xf>
    <xf numFmtId="4" fontId="46" fillId="0" borderId="94" xfId="25" applyNumberFormat="1" applyFont="1" applyBorder="1" applyAlignment="1" applyProtection="1">
      <alignment horizontal="left" wrapText="1"/>
      <protection hidden="1"/>
    </xf>
    <xf numFmtId="4" fontId="46" fillId="0" borderId="108" xfId="25" applyNumberFormat="1" applyFont="1" applyBorder="1" applyAlignment="1" applyProtection="1">
      <alignment horizontal="left" wrapText="1"/>
      <protection hidden="1"/>
    </xf>
    <xf numFmtId="4" fontId="46" fillId="0" borderId="102" xfId="25" applyNumberFormat="1" applyFont="1" applyBorder="1" applyAlignment="1" applyProtection="1">
      <alignment horizontal="left" wrapText="1"/>
      <protection hidden="1"/>
    </xf>
    <xf numFmtId="2" fontId="46" fillId="0" borderId="94" xfId="25" applyNumberFormat="1" applyFont="1" applyBorder="1" applyAlignment="1" applyProtection="1">
      <alignment horizontal="center" vertical="top" wrapText="1"/>
      <protection locked="0"/>
    </xf>
    <xf numFmtId="2" fontId="46" fillId="0" borderId="108" xfId="25" applyNumberFormat="1" applyFont="1" applyBorder="1" applyAlignment="1" applyProtection="1">
      <alignment horizontal="center" vertical="top" wrapText="1"/>
      <protection locked="0"/>
    </xf>
    <xf numFmtId="2" fontId="46" fillId="0" borderId="102" xfId="25" applyNumberFormat="1" applyFont="1" applyBorder="1" applyAlignment="1" applyProtection="1">
      <alignment horizontal="center" vertical="top" wrapText="1"/>
      <protection locked="0"/>
    </xf>
    <xf numFmtId="4" fontId="46" fillId="0" borderId="97" xfId="25" applyNumberFormat="1" applyFont="1" applyBorder="1" applyAlignment="1" applyProtection="1">
      <alignment horizontal="left" vertical="top" wrapText="1"/>
      <protection locked="0"/>
    </xf>
    <xf numFmtId="4" fontId="46" fillId="0" borderId="88" xfId="25" applyNumberFormat="1" applyFont="1" applyBorder="1" applyAlignment="1" applyProtection="1">
      <alignment horizontal="left" vertical="top" wrapText="1"/>
      <protection locked="0"/>
    </xf>
    <xf numFmtId="4" fontId="46" fillId="0" borderId="89" xfId="25" applyNumberFormat="1" applyFont="1" applyBorder="1" applyAlignment="1" applyProtection="1">
      <alignment horizontal="left" vertical="top" wrapText="1"/>
      <protection locked="0"/>
    </xf>
    <xf numFmtId="4" fontId="46" fillId="0" borderId="22" xfId="25" applyNumberFormat="1" applyFont="1" applyBorder="1" applyAlignment="1" applyProtection="1">
      <alignment horizontal="left" vertical="top" wrapText="1"/>
      <protection locked="0"/>
    </xf>
    <xf numFmtId="4" fontId="46" fillId="0" borderId="0" xfId="25" applyNumberFormat="1" applyFont="1" applyBorder="1" applyAlignment="1" applyProtection="1">
      <alignment horizontal="left" vertical="top" wrapText="1"/>
      <protection locked="0"/>
    </xf>
    <xf numFmtId="4" fontId="46" fillId="0" borderId="39" xfId="25" applyNumberFormat="1" applyFont="1" applyBorder="1" applyAlignment="1" applyProtection="1">
      <alignment horizontal="left" vertical="top" wrapText="1"/>
      <protection locked="0"/>
    </xf>
    <xf numFmtId="4" fontId="46" fillId="0" borderId="23" xfId="25" applyNumberFormat="1" applyFont="1" applyBorder="1" applyAlignment="1" applyProtection="1">
      <alignment horizontal="left" vertical="top" wrapText="1"/>
      <protection locked="0"/>
    </xf>
    <xf numFmtId="4" fontId="46" fillId="0" borderId="41" xfId="25" applyNumberFormat="1" applyFont="1" applyBorder="1" applyAlignment="1" applyProtection="1">
      <alignment horizontal="left" vertical="top" wrapText="1"/>
      <protection locked="0"/>
    </xf>
    <xf numFmtId="4" fontId="46" fillId="0" borderId="40" xfId="25" applyNumberFormat="1" applyFont="1" applyBorder="1" applyAlignment="1" applyProtection="1">
      <alignment horizontal="left" vertical="top" wrapText="1"/>
      <protection locked="0"/>
    </xf>
    <xf numFmtId="0" fontId="49" fillId="8" borderId="70" xfId="25" applyFont="1" applyFill="1" applyBorder="1" applyAlignment="1" applyProtection="1">
      <alignment horizontal="left" vertical="top" wrapText="1"/>
      <protection hidden="1"/>
    </xf>
    <xf numFmtId="4" fontId="49" fillId="8" borderId="84" xfId="25" applyNumberFormat="1" applyFont="1" applyFill="1" applyBorder="1" applyAlignment="1" applyProtection="1">
      <alignment horizontal="left" vertical="top" wrapText="1"/>
      <protection hidden="1"/>
    </xf>
    <xf numFmtId="4" fontId="49" fillId="8" borderId="85" xfId="25" applyNumberFormat="1" applyFont="1" applyFill="1" applyBorder="1" applyAlignment="1" applyProtection="1">
      <alignment horizontal="left" vertical="top" wrapText="1"/>
      <protection hidden="1"/>
    </xf>
    <xf numFmtId="4" fontId="49" fillId="8" borderId="86" xfId="25" applyNumberFormat="1" applyFont="1" applyFill="1" applyBorder="1" applyAlignment="1" applyProtection="1">
      <alignment horizontal="left" vertical="top" wrapText="1"/>
      <protection hidden="1"/>
    </xf>
    <xf numFmtId="0" fontId="0" fillId="3" borderId="22" xfId="0" applyFont="1" applyFill="1" applyBorder="1" applyAlignment="1" applyProtection="1">
      <alignment horizontal="left" vertical="top" wrapText="1"/>
      <protection hidden="1"/>
    </xf>
    <xf numFmtId="0" fontId="0" fillId="0" borderId="39" xfId="0" applyFont="1" applyBorder="1" applyAlignment="1" applyProtection="1">
      <alignment horizontal="left" vertical="top"/>
      <protection hidden="1"/>
    </xf>
    <xf numFmtId="0" fontId="0" fillId="0" borderId="22" xfId="0" applyFont="1" applyBorder="1" applyAlignment="1" applyProtection="1">
      <alignment horizontal="left" vertical="top"/>
      <protection hidden="1"/>
    </xf>
    <xf numFmtId="0" fontId="0" fillId="0" borderId="23" xfId="0" applyFont="1" applyBorder="1" applyAlignment="1" applyProtection="1">
      <alignment horizontal="left" vertical="top"/>
      <protection hidden="1"/>
    </xf>
    <xf numFmtId="0" fontId="0" fillId="0" borderId="40" xfId="0" applyFont="1" applyBorder="1" applyAlignment="1" applyProtection="1">
      <alignment horizontal="left" vertical="top"/>
      <protection hidden="1"/>
    </xf>
    <xf numFmtId="0" fontId="5" fillId="3" borderId="21" xfId="0" applyFont="1" applyFill="1" applyBorder="1" applyAlignment="1" applyProtection="1">
      <alignment horizontal="left"/>
      <protection hidden="1"/>
    </xf>
    <xf numFmtId="0" fontId="5" fillId="0" borderId="38" xfId="0" applyFont="1" applyBorder="1" applyAlignment="1">
      <alignment horizontal="left"/>
    </xf>
    <xf numFmtId="0" fontId="1" fillId="3" borderId="1" xfId="0" applyFont="1" applyFill="1" applyBorder="1" applyAlignment="1" applyProtection="1">
      <alignment horizontal="center"/>
      <protection hidden="1"/>
    </xf>
    <xf numFmtId="0" fontId="0" fillId="3" borderId="21" xfId="0" applyFill="1" applyBorder="1" applyAlignment="1" applyProtection="1">
      <alignment horizontal="center" wrapText="1"/>
      <protection hidden="1"/>
    </xf>
    <xf numFmtId="0" fontId="0" fillId="3" borderId="38" xfId="0" applyFill="1" applyBorder="1" applyAlignment="1" applyProtection="1">
      <alignment horizontal="center" wrapText="1"/>
      <protection hidden="1"/>
    </xf>
    <xf numFmtId="0" fontId="22" fillId="3" borderId="0" xfId="0" applyFont="1" applyFill="1" applyAlignment="1" applyProtection="1">
      <alignment wrapText="1"/>
      <protection hidden="1"/>
    </xf>
    <xf numFmtId="0" fontId="0" fillId="0" borderId="0" xfId="0" applyFont="1" applyAlignment="1" applyProtection="1">
      <alignment wrapText="1"/>
      <protection hidden="1"/>
    </xf>
    <xf numFmtId="0" fontId="0" fillId="0" borderId="41" xfId="0" applyFont="1" applyBorder="1" applyAlignment="1" applyProtection="1">
      <alignment wrapText="1"/>
      <protection hidden="1"/>
    </xf>
    <xf numFmtId="0" fontId="22" fillId="3" borderId="1" xfId="0" applyFont="1" applyFill="1" applyBorder="1" applyAlignment="1" applyProtection="1">
      <alignment horizontal="center"/>
      <protection hidden="1"/>
    </xf>
    <xf numFmtId="164" fontId="3" fillId="23" borderId="21" xfId="1" applyNumberFormat="1" applyFont="1" applyFill="1" applyBorder="1" applyAlignment="1" applyProtection="1">
      <alignment horizontal="left"/>
      <protection locked="0"/>
    </xf>
    <xf numFmtId="164" fontId="3" fillId="23" borderId="38" xfId="1" applyNumberFormat="1" applyFont="1" applyFill="1" applyBorder="1" applyAlignment="1" applyProtection="1">
      <alignment horizontal="left"/>
      <protection locked="0"/>
    </xf>
    <xf numFmtId="164" fontId="3" fillId="23" borderId="22" xfId="1" applyNumberFormat="1" applyFont="1" applyFill="1" applyBorder="1" applyAlignment="1" applyProtection="1">
      <alignment horizontal="left"/>
      <protection locked="0"/>
    </xf>
    <xf numFmtId="164" fontId="3" fillId="23" borderId="39" xfId="1" applyNumberFormat="1" applyFont="1" applyFill="1" applyBorder="1" applyAlignment="1" applyProtection="1">
      <alignment horizontal="left"/>
      <protection locked="0"/>
    </xf>
    <xf numFmtId="164" fontId="3" fillId="23" borderId="23" xfId="1" applyNumberFormat="1" applyFont="1" applyFill="1" applyBorder="1" applyAlignment="1" applyProtection="1">
      <alignment horizontal="left"/>
      <protection locked="0"/>
    </xf>
    <xf numFmtId="164" fontId="3" fillId="23" borderId="40" xfId="1" applyNumberFormat="1" applyFont="1" applyFill="1" applyBorder="1" applyAlignment="1" applyProtection="1">
      <alignment horizontal="left"/>
      <protection locked="0"/>
    </xf>
  </cellXfs>
  <cellStyles count="27">
    <cellStyle name="Bad" xfId="2" xr:uid="{00000000-0005-0000-0000-000000000000}"/>
    <cellStyle name="Calculation" xfId="3" xr:uid="{00000000-0005-0000-0000-000001000000}"/>
    <cellStyle name="Check Cell" xfId="4" xr:uid="{00000000-0005-0000-0000-000002000000}"/>
    <cellStyle name="Explanatory Text" xfId="5" xr:uid="{00000000-0005-0000-0000-000003000000}"/>
    <cellStyle name="Good" xfId="6" xr:uid="{00000000-0005-0000-0000-000004000000}"/>
    <cellStyle name="Heading 1" xfId="7" xr:uid="{00000000-0005-0000-0000-000005000000}"/>
    <cellStyle name="Heading 2" xfId="8" xr:uid="{00000000-0005-0000-0000-000006000000}"/>
    <cellStyle name="Heading 3" xfId="9" xr:uid="{00000000-0005-0000-0000-000007000000}"/>
    <cellStyle name="Heading 4" xfId="10" xr:uid="{00000000-0005-0000-0000-000008000000}"/>
    <cellStyle name="Hyperlink" xfId="21" builtinId="8"/>
    <cellStyle name="Input" xfId="11" xr:uid="{00000000-0005-0000-0000-00000A000000}"/>
    <cellStyle name="Linked Cell" xfId="12" xr:uid="{00000000-0005-0000-0000-00000B000000}"/>
    <cellStyle name="Neutral" xfId="13" xr:uid="{00000000-0005-0000-0000-00000C000000}"/>
    <cellStyle name="Note" xfId="14" xr:uid="{00000000-0005-0000-0000-00000D000000}"/>
    <cellStyle name="Output" xfId="15" xr:uid="{00000000-0005-0000-0000-00000E000000}"/>
    <cellStyle name="Procent" xfId="20" builtinId="5"/>
    <cellStyle name="Procent 2" xfId="22" xr:uid="{00000000-0005-0000-0000-000010000000}"/>
    <cellStyle name="Standaard" xfId="0" builtinId="0"/>
    <cellStyle name="Standaard 2" xfId="1" xr:uid="{00000000-0005-0000-0000-000012000000}"/>
    <cellStyle name="Standaard 2 2" xfId="24" xr:uid="{00000000-0005-0000-0000-000013000000}"/>
    <cellStyle name="Standaard 22" xfId="16" xr:uid="{00000000-0005-0000-0000-000014000000}"/>
    <cellStyle name="Standaard 3" xfId="23" xr:uid="{00000000-0005-0000-0000-000015000000}"/>
    <cellStyle name="Standaard 4" xfId="25" xr:uid="{83C77B61-C69C-496F-9B66-C7E6A33DB90C}"/>
    <cellStyle name="Standaard 4 2" xfId="26" xr:uid="{25F890D7-8DE7-4EAC-B121-FF4C5C5913AF}"/>
    <cellStyle name="Title" xfId="17" xr:uid="{00000000-0005-0000-0000-000016000000}"/>
    <cellStyle name="Total" xfId="18" xr:uid="{00000000-0005-0000-0000-000017000000}"/>
    <cellStyle name="Warning Text" xfId="19" xr:uid="{00000000-0005-0000-0000-000018000000}"/>
  </cellStyles>
  <dxfs count="144">
    <dxf>
      <font>
        <color rgb="FF9C0006"/>
      </font>
      <fill>
        <patternFill>
          <bgColor rgb="FFFFC7CE"/>
        </patternFill>
      </fill>
    </dxf>
    <dxf>
      <fill>
        <patternFill>
          <bgColor theme="6"/>
        </patternFill>
      </fill>
    </dxf>
    <dxf>
      <fill>
        <patternFill>
          <bgColor theme="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indexed="11"/>
        </patternFill>
      </fill>
    </dxf>
    <dxf>
      <fill>
        <patternFill>
          <bgColor indexed="10"/>
        </patternFill>
      </fill>
    </dxf>
    <dxf>
      <fill>
        <patternFill>
          <bgColor theme="0" tint="-4.9989318521683403E-2"/>
        </patternFill>
      </fill>
    </dxf>
    <dxf>
      <fill>
        <patternFill>
          <bgColor indexed="11"/>
        </patternFill>
      </fill>
    </dxf>
    <dxf>
      <fill>
        <patternFill>
          <bgColor indexed="10"/>
        </patternFill>
      </fill>
    </dxf>
    <dxf>
      <fill>
        <patternFill>
          <bgColor indexed="11"/>
        </patternFill>
      </fill>
    </dxf>
    <dxf>
      <fill>
        <patternFill>
          <bgColor indexed="1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ill>
        <patternFill>
          <bgColor rgb="FFFF0000"/>
        </patternFill>
      </fill>
    </dxf>
    <dxf>
      <fill>
        <patternFill>
          <bgColor rgb="FF92D05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ill>
        <patternFill>
          <bgColor theme="6" tint="0.39994506668294322"/>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ill>
        <patternFill>
          <bgColor rgb="FF92D050"/>
        </patternFill>
      </fill>
    </dxf>
    <dxf>
      <fill>
        <patternFill>
          <bgColor rgb="FF92D05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ill>
        <patternFill>
          <bgColor rgb="FFFF33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FF000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ont>
        <strike val="0"/>
        <color auto="1"/>
      </font>
      <fill>
        <patternFill>
          <bgColor theme="0" tint="-0.24994659260841701"/>
        </patternFill>
      </fill>
      <border>
        <left style="thin">
          <color auto="1"/>
        </left>
        <right style="thin">
          <color auto="1"/>
        </right>
        <top style="thin">
          <color auto="1"/>
        </top>
        <bottom style="thin">
          <color auto="1"/>
        </bottom>
      </border>
    </dxf>
    <dxf>
      <font>
        <color rgb="FF9C0006"/>
      </font>
      <fill>
        <patternFill>
          <bgColor rgb="FFFFC7CE"/>
        </patternFill>
      </fill>
    </dxf>
    <dxf>
      <fill>
        <patternFill>
          <bgColor rgb="FF92D050"/>
        </patternFill>
      </fill>
    </dxf>
    <dxf>
      <fill>
        <patternFill>
          <bgColor rgb="FFFF0000"/>
        </patternFill>
      </fill>
    </dxf>
    <dxf>
      <fill>
        <patternFill>
          <bgColor rgb="FFFF0000"/>
        </patternFill>
      </fill>
    </dxf>
    <dxf>
      <fill>
        <patternFill>
          <bgColor theme="3" tint="0.79998168889431442"/>
        </patternFill>
      </fill>
      <border>
        <left style="thin">
          <color auto="1"/>
        </left>
        <right style="thin">
          <color auto="1"/>
        </right>
        <top style="thin">
          <color auto="1"/>
        </top>
        <bottom style="thin">
          <color auto="1"/>
        </bottom>
        <vertical/>
        <horizontal/>
      </border>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ont>
        <color rgb="FFFFC000"/>
      </font>
      <fill>
        <patternFill>
          <bgColor rgb="FFFFC000"/>
        </patternFill>
      </fill>
    </dxf>
    <dxf>
      <font>
        <color theme="0"/>
      </font>
      <fill>
        <patternFill patternType="none">
          <bgColor auto="1"/>
        </patternFill>
      </fill>
    </dxf>
    <dxf>
      <font>
        <color rgb="FFFFC000"/>
      </font>
      <fill>
        <patternFill>
          <bgColor rgb="FFFFC000"/>
        </patternFill>
      </fill>
    </dxf>
    <dxf>
      <font>
        <strike val="0"/>
        <color auto="1"/>
      </font>
      <fill>
        <patternFill>
          <bgColor theme="0" tint="-0.24994659260841701"/>
        </patternFill>
      </fill>
      <border>
        <left style="thin">
          <color auto="1"/>
        </left>
        <right style="thin">
          <color auto="1"/>
        </right>
        <top style="thin">
          <color auto="1"/>
        </top>
        <bottom style="thin">
          <color auto="1"/>
        </bottom>
      </border>
    </dxf>
    <dxf>
      <font>
        <color rgb="FF9C0006"/>
      </font>
    </dxf>
    <dxf>
      <font>
        <color rgb="FF9C0006"/>
      </font>
      <fill>
        <patternFill>
          <bgColor rgb="FFFFC7CE"/>
        </patternFill>
      </fill>
    </dxf>
    <dxf>
      <font>
        <color theme="1"/>
      </font>
      <fill>
        <patternFill>
          <bgColor rgb="FFFF0000"/>
        </patternFill>
      </fill>
    </dxf>
    <dxf>
      <font>
        <color rgb="FF9C0006"/>
      </font>
      <fill>
        <patternFill>
          <bgColor rgb="FFFFC7CE"/>
        </patternFill>
      </fill>
    </dxf>
    <dxf>
      <fill>
        <patternFill>
          <bgColor theme="6"/>
        </patternFill>
      </fill>
    </dxf>
    <dxf>
      <fill>
        <patternFill>
          <bgColor theme="6"/>
        </patternFill>
      </fill>
    </dxf>
    <dxf>
      <fill>
        <patternFill>
          <bgColor theme="6"/>
        </patternFill>
      </fill>
    </dxf>
    <dxf>
      <fill>
        <patternFill>
          <bgColor rgb="FF92D050"/>
        </patternFill>
      </fill>
    </dxf>
    <dxf>
      <fill>
        <patternFill>
          <bgColor rgb="FFFF0000"/>
        </patternFill>
      </fill>
    </dxf>
    <dxf>
      <fill>
        <patternFill>
          <bgColor theme="3" tint="0.79998168889431442"/>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Medium9"/>
  <colors>
    <mruColors>
      <color rgb="FFFF9900"/>
      <color rgb="FFFF0000"/>
      <color rgb="FFFF3300"/>
      <color rgb="FFFFCCCC"/>
      <color rgb="FFFF522F"/>
      <color rgb="FFFAAC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1</xdr:col>
      <xdr:colOff>13759</xdr:colOff>
      <xdr:row>1</xdr:row>
      <xdr:rowOff>113241</xdr:rowOff>
    </xdr:from>
    <xdr:to>
      <xdr:col>4</xdr:col>
      <xdr:colOff>1690159</xdr:colOff>
      <xdr:row>5</xdr:row>
      <xdr:rowOff>99695</xdr:rowOff>
    </xdr:to>
    <xdr:pic>
      <xdr:nvPicPr>
        <xdr:cNvPr id="2" name="Afbeelding 1">
          <a:extLst>
            <a:ext uri="{FF2B5EF4-FFF2-40B4-BE49-F238E27FC236}">
              <a16:creationId xmlns:a16="http://schemas.microsoft.com/office/drawing/2014/main" id="{D29BE0D9-64B0-4EF6-BFB8-50D19803AD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739" y="296121"/>
          <a:ext cx="3546687" cy="725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4234</xdr:colOff>
      <xdr:row>1</xdr:row>
      <xdr:rowOff>122766</xdr:rowOff>
    </xdr:from>
    <xdr:to>
      <xdr:col>2</xdr:col>
      <xdr:colOff>2074333</xdr:colOff>
      <xdr:row>5</xdr:row>
      <xdr:rowOff>101600</xdr:rowOff>
    </xdr:to>
    <xdr:pic>
      <xdr:nvPicPr>
        <xdr:cNvPr id="2" name="Afbeelding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767" y="304799"/>
          <a:ext cx="3547533" cy="7154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13759</xdr:colOff>
      <xdr:row>1</xdr:row>
      <xdr:rowOff>113241</xdr:rowOff>
    </xdr:from>
    <xdr:to>
      <xdr:col>5</xdr:col>
      <xdr:colOff>666682</xdr:colOff>
      <xdr:row>5</xdr:row>
      <xdr:rowOff>133350</xdr:rowOff>
    </xdr:to>
    <xdr:pic>
      <xdr:nvPicPr>
        <xdr:cNvPr id="2" name="Afbeelding 1">
          <a:extLst>
            <a:ext uri="{FF2B5EF4-FFF2-40B4-BE49-F238E27FC236}">
              <a16:creationId xmlns:a16="http://schemas.microsoft.com/office/drawing/2014/main" id="{A6195796-65E3-4365-B946-65C2A0BC998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109" y="294216"/>
          <a:ext cx="3672416" cy="7344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13759</xdr:colOff>
      <xdr:row>1</xdr:row>
      <xdr:rowOff>113241</xdr:rowOff>
    </xdr:from>
    <xdr:to>
      <xdr:col>5</xdr:col>
      <xdr:colOff>283846</xdr:colOff>
      <xdr:row>5</xdr:row>
      <xdr:rowOff>99695</xdr:rowOff>
    </xdr:to>
    <xdr:pic>
      <xdr:nvPicPr>
        <xdr:cNvPr id="2" name="Afbeelding 1">
          <a:extLst>
            <a:ext uri="{FF2B5EF4-FFF2-40B4-BE49-F238E27FC236}">
              <a16:creationId xmlns:a16="http://schemas.microsoft.com/office/drawing/2014/main" id="{C46B30F6-1C3F-4660-BE8F-20F636ECA1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7119" y="296121"/>
          <a:ext cx="3546687" cy="7255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13759</xdr:colOff>
      <xdr:row>1</xdr:row>
      <xdr:rowOff>113241</xdr:rowOff>
    </xdr:from>
    <xdr:to>
      <xdr:col>4</xdr:col>
      <xdr:colOff>1691641</xdr:colOff>
      <xdr:row>5</xdr:row>
      <xdr:rowOff>97790</xdr:rowOff>
    </xdr:to>
    <xdr:pic>
      <xdr:nvPicPr>
        <xdr:cNvPr id="2" name="Afbeelding 1">
          <a:extLst>
            <a:ext uri="{FF2B5EF4-FFF2-40B4-BE49-F238E27FC236}">
              <a16:creationId xmlns:a16="http://schemas.microsoft.com/office/drawing/2014/main" id="{816D4B93-1F6C-42F0-86DD-18F2E90912E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7119" y="296121"/>
          <a:ext cx="3546687" cy="7255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4234</xdr:colOff>
      <xdr:row>1</xdr:row>
      <xdr:rowOff>122766</xdr:rowOff>
    </xdr:from>
    <xdr:to>
      <xdr:col>2</xdr:col>
      <xdr:colOff>2078143</xdr:colOff>
      <xdr:row>5</xdr:row>
      <xdr:rowOff>97790</xdr:rowOff>
    </xdr:to>
    <xdr:pic>
      <xdr:nvPicPr>
        <xdr:cNvPr id="4" name="Afbeelding 3">
          <a:extLst>
            <a:ext uri="{FF2B5EF4-FFF2-40B4-BE49-F238E27FC236}">
              <a16:creationId xmlns:a16="http://schemas.microsoft.com/office/drawing/2014/main" id="{B7567F1C-56AB-41A1-8920-0F8032AEBAF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074" y="305646"/>
          <a:ext cx="3548379" cy="7179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4234</xdr:colOff>
      <xdr:row>1</xdr:row>
      <xdr:rowOff>122766</xdr:rowOff>
    </xdr:from>
    <xdr:to>
      <xdr:col>2</xdr:col>
      <xdr:colOff>2112433</xdr:colOff>
      <xdr:row>5</xdr:row>
      <xdr:rowOff>116840</xdr:rowOff>
    </xdr:to>
    <xdr:pic>
      <xdr:nvPicPr>
        <xdr:cNvPr id="2" name="Afbeelding 1">
          <a:extLst>
            <a:ext uri="{FF2B5EF4-FFF2-40B4-BE49-F238E27FC236}">
              <a16:creationId xmlns:a16="http://schemas.microsoft.com/office/drawing/2014/main" id="{B742DBD3-796B-4B5D-BB6A-1C66C4C5B9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5714" y="305646"/>
          <a:ext cx="3548379" cy="7255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4234</xdr:colOff>
      <xdr:row>1</xdr:row>
      <xdr:rowOff>122766</xdr:rowOff>
    </xdr:from>
    <xdr:to>
      <xdr:col>2</xdr:col>
      <xdr:colOff>2036233</xdr:colOff>
      <xdr:row>5</xdr:row>
      <xdr:rowOff>116840</xdr:rowOff>
    </xdr:to>
    <xdr:pic>
      <xdr:nvPicPr>
        <xdr:cNvPr id="2" name="Afbeelding 1">
          <a:extLst>
            <a:ext uri="{FF2B5EF4-FFF2-40B4-BE49-F238E27FC236}">
              <a16:creationId xmlns:a16="http://schemas.microsoft.com/office/drawing/2014/main" id="{F4A76865-5C9B-42FF-BBA2-B216883057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074" y="305646"/>
          <a:ext cx="3548379" cy="7255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1095375</xdr:colOff>
      <xdr:row>58</xdr:row>
      <xdr:rowOff>0</xdr:rowOff>
    </xdr:from>
    <xdr:to>
      <xdr:col>6</xdr:col>
      <xdr:colOff>0</xdr:colOff>
      <xdr:row>63</xdr:row>
      <xdr:rowOff>161925</xdr:rowOff>
    </xdr:to>
    <xdr:sp macro="" textlink="">
      <xdr:nvSpPr>
        <xdr:cNvPr id="39" name="Bijschrift met pijl-rechts 38">
          <a:extLst>
            <a:ext uri="{FF2B5EF4-FFF2-40B4-BE49-F238E27FC236}">
              <a16:creationId xmlns:a16="http://schemas.microsoft.com/office/drawing/2014/main" id="{00000000-0008-0000-0400-000027000000}"/>
            </a:ext>
          </a:extLst>
        </xdr:cNvPr>
        <xdr:cNvSpPr/>
      </xdr:nvSpPr>
      <xdr:spPr>
        <a:xfrm>
          <a:off x="4295775" y="3629025"/>
          <a:ext cx="466725" cy="1114425"/>
        </a:xfrm>
        <a:prstGeom prst="rightArrowCallout">
          <a:avLst>
            <a:gd name="adj1" fmla="val 19742"/>
            <a:gd name="adj2" fmla="val 33763"/>
            <a:gd name="adj3" fmla="val 69186"/>
            <a:gd name="adj4" fmla="val 4070"/>
          </a:avLst>
        </a:prstGeom>
        <a:solidFill>
          <a:srgbClr val="002060">
            <a:alpha val="50000"/>
          </a:srgbClr>
        </a:solidFill>
        <a:ln>
          <a:solidFill>
            <a:srgbClr val="002060">
              <a:alpha val="50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6</xdr:col>
      <xdr:colOff>175260</xdr:colOff>
      <xdr:row>56</xdr:row>
      <xdr:rowOff>7621</xdr:rowOff>
    </xdr:from>
    <xdr:to>
      <xdr:col>15</xdr:col>
      <xdr:colOff>320040</xdr:colOff>
      <xdr:row>66</xdr:row>
      <xdr:rowOff>16893</xdr:rowOff>
    </xdr:to>
    <xdr:pic>
      <xdr:nvPicPr>
        <xdr:cNvPr id="40" name="Afbeelding 39">
          <a:extLst>
            <a:ext uri="{FF2B5EF4-FFF2-40B4-BE49-F238E27FC236}">
              <a16:creationId xmlns:a16="http://schemas.microsoft.com/office/drawing/2014/main" id="{00000000-0008-0000-0400-00002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78040" y="6751321"/>
          <a:ext cx="9113520" cy="1845695"/>
        </a:xfrm>
        <a:prstGeom prst="rect">
          <a:avLst/>
        </a:prstGeom>
      </xdr:spPr>
    </xdr:pic>
    <xdr:clientData/>
  </xdr:twoCellAnchor>
  <xdr:twoCellAnchor editAs="oneCell">
    <xdr:from>
      <xdr:col>6</xdr:col>
      <xdr:colOff>173355</xdr:colOff>
      <xdr:row>14</xdr:row>
      <xdr:rowOff>49529</xdr:rowOff>
    </xdr:from>
    <xdr:to>
      <xdr:col>15</xdr:col>
      <xdr:colOff>287655</xdr:colOff>
      <xdr:row>53</xdr:row>
      <xdr:rowOff>92487</xdr:rowOff>
    </xdr:to>
    <xdr:pic>
      <xdr:nvPicPr>
        <xdr:cNvPr id="9" name="Afbeelding 8" descr="Schermopname">
          <a:extLst>
            <a:ext uri="{FF2B5EF4-FFF2-40B4-BE49-F238E27FC236}">
              <a16:creationId xmlns:a16="http://schemas.microsoft.com/office/drawing/2014/main" id="{8B23A239-0DB8-42C2-A423-453B609BEBC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1908"/>
        <a:stretch/>
      </xdr:blipFill>
      <xdr:spPr>
        <a:xfrm>
          <a:off x="7176135" y="3318509"/>
          <a:ext cx="9083040" cy="3130963"/>
        </a:xfrm>
        <a:prstGeom prst="rect">
          <a:avLst/>
        </a:prstGeom>
      </xdr:spPr>
    </xdr:pic>
    <xdr:clientData/>
  </xdr:twoCellAnchor>
  <xdr:twoCellAnchor>
    <xdr:from>
      <xdr:col>4</xdr:col>
      <xdr:colOff>1097280</xdr:colOff>
      <xdr:row>18</xdr:row>
      <xdr:rowOff>167640</xdr:rowOff>
    </xdr:from>
    <xdr:to>
      <xdr:col>14</xdr:col>
      <xdr:colOff>434340</xdr:colOff>
      <xdr:row>42</xdr:row>
      <xdr:rowOff>99060</xdr:rowOff>
    </xdr:to>
    <xdr:cxnSp macro="">
      <xdr:nvCxnSpPr>
        <xdr:cNvPr id="14" name="Gebogen verbindingslijn 20">
          <a:extLst>
            <a:ext uri="{FF2B5EF4-FFF2-40B4-BE49-F238E27FC236}">
              <a16:creationId xmlns:a16="http://schemas.microsoft.com/office/drawing/2014/main" id="{26F890A7-C1F5-47DC-915B-E82BC9ABACBD}"/>
            </a:ext>
          </a:extLst>
        </xdr:cNvPr>
        <xdr:cNvCxnSpPr/>
      </xdr:nvCxnSpPr>
      <xdr:spPr>
        <a:xfrm flipV="1">
          <a:off x="6217920" y="4168140"/>
          <a:ext cx="9563100" cy="297180"/>
        </a:xfrm>
        <a:prstGeom prst="bentConnector3">
          <a:avLst>
            <a:gd name="adj1" fmla="val 2856"/>
          </a:avLst>
        </a:prstGeom>
        <a:ln w="38100">
          <a:solidFill>
            <a:srgbClr val="002060">
              <a:alpha val="50000"/>
            </a:srgbClr>
          </a:solidFill>
          <a:headEnd type="oval"/>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129540</xdr:colOff>
      <xdr:row>13</xdr:row>
      <xdr:rowOff>127635</xdr:rowOff>
    </xdr:from>
    <xdr:to>
      <xdr:col>9</xdr:col>
      <xdr:colOff>367665</xdr:colOff>
      <xdr:row>16</xdr:row>
      <xdr:rowOff>47625</xdr:rowOff>
    </xdr:to>
    <xdr:sp macro="" textlink="">
      <xdr:nvSpPr>
        <xdr:cNvPr id="16" name="Ovaal 15">
          <a:extLst>
            <a:ext uri="{FF2B5EF4-FFF2-40B4-BE49-F238E27FC236}">
              <a16:creationId xmlns:a16="http://schemas.microsoft.com/office/drawing/2014/main" id="{A8726A41-8D60-424B-85A2-82ECA49AA259}"/>
            </a:ext>
          </a:extLst>
        </xdr:cNvPr>
        <xdr:cNvSpPr/>
      </xdr:nvSpPr>
      <xdr:spPr>
        <a:xfrm>
          <a:off x="8382000" y="3213735"/>
          <a:ext cx="862965" cy="4686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editAs="oneCell">
    <xdr:from>
      <xdr:col>1</xdr:col>
      <xdr:colOff>23284</xdr:colOff>
      <xdr:row>1</xdr:row>
      <xdr:rowOff>141816</xdr:rowOff>
    </xdr:from>
    <xdr:to>
      <xdr:col>3</xdr:col>
      <xdr:colOff>1962151</xdr:colOff>
      <xdr:row>5</xdr:row>
      <xdr:rowOff>135890</xdr:rowOff>
    </xdr:to>
    <xdr:pic>
      <xdr:nvPicPr>
        <xdr:cNvPr id="10" name="Afbeelding 9">
          <a:extLst>
            <a:ext uri="{FF2B5EF4-FFF2-40B4-BE49-F238E27FC236}">
              <a16:creationId xmlns:a16="http://schemas.microsoft.com/office/drawing/2014/main" id="{92038C9E-7039-45DF-B7E1-DFA5373A5F9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7609" y="322791"/>
          <a:ext cx="3558117" cy="717974"/>
        </a:xfrm>
        <a:prstGeom prst="rect">
          <a:avLst/>
        </a:prstGeom>
      </xdr:spPr>
    </xdr:pic>
    <xdr:clientData/>
  </xdr:twoCellAnchor>
  <xdr:twoCellAnchor>
    <xdr:from>
      <xdr:col>10</xdr:col>
      <xdr:colOff>257175</xdr:colOff>
      <xdr:row>55</xdr:row>
      <xdr:rowOff>41911</xdr:rowOff>
    </xdr:from>
    <xdr:to>
      <xdr:col>11</xdr:col>
      <xdr:colOff>495300</xdr:colOff>
      <xdr:row>57</xdr:row>
      <xdr:rowOff>152401</xdr:rowOff>
    </xdr:to>
    <xdr:sp macro="" textlink="">
      <xdr:nvSpPr>
        <xdr:cNvPr id="17" name="Ovaal 16">
          <a:extLst>
            <a:ext uri="{FF2B5EF4-FFF2-40B4-BE49-F238E27FC236}">
              <a16:creationId xmlns:a16="http://schemas.microsoft.com/office/drawing/2014/main" id="{DA9C0D87-26E6-4BD2-B16D-309FE266206D}"/>
            </a:ext>
          </a:extLst>
        </xdr:cNvPr>
        <xdr:cNvSpPr/>
      </xdr:nvSpPr>
      <xdr:spPr>
        <a:xfrm>
          <a:off x="9759315" y="6602731"/>
          <a:ext cx="862965" cy="476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BE" sz="1100"/>
        </a:p>
      </xdr:txBody>
    </xdr:sp>
    <xdr:clientData/>
  </xdr:twoCellAnchor>
  <xdr:twoCellAnchor>
    <xdr:from>
      <xdr:col>4</xdr:col>
      <xdr:colOff>1100666</xdr:colOff>
      <xdr:row>40</xdr:row>
      <xdr:rowOff>93133</xdr:rowOff>
    </xdr:from>
    <xdr:to>
      <xdr:col>14</xdr:col>
      <xdr:colOff>414866</xdr:colOff>
      <xdr:row>44</xdr:row>
      <xdr:rowOff>8467</xdr:rowOff>
    </xdr:to>
    <xdr:cxnSp macro="">
      <xdr:nvCxnSpPr>
        <xdr:cNvPr id="12" name="Gebogen verbindingslijn 20">
          <a:extLst>
            <a:ext uri="{FF2B5EF4-FFF2-40B4-BE49-F238E27FC236}">
              <a16:creationId xmlns:a16="http://schemas.microsoft.com/office/drawing/2014/main" id="{5F4E413B-4409-493D-B1C2-DE382E284204}"/>
            </a:ext>
          </a:extLst>
        </xdr:cNvPr>
        <xdr:cNvCxnSpPr/>
      </xdr:nvCxnSpPr>
      <xdr:spPr>
        <a:xfrm>
          <a:off x="6214533" y="4495800"/>
          <a:ext cx="9550400" cy="287867"/>
        </a:xfrm>
        <a:prstGeom prst="bentConnector3">
          <a:avLst>
            <a:gd name="adj1" fmla="val 50000"/>
          </a:avLst>
        </a:prstGeom>
        <a:ln w="38100">
          <a:solidFill>
            <a:srgbClr val="002060">
              <a:alpha val="50000"/>
            </a:srgbClr>
          </a:solidFill>
          <a:headEnd type="oval"/>
          <a:tailEnd type="stealth"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javascript:uitvoerenActie('oproepFinancieringForm','',false,'dispatch:raadplegen','oproepFinancieringId:1163');" TargetMode="External"/><Relationship Id="rId13" Type="http://schemas.openxmlformats.org/officeDocument/2006/relationships/hyperlink" Target="javascript:uitvoerenActie('oproepFinancieringForm','',false,'dispatch:raadplegen','oproepFinancieringId:1162');" TargetMode="External"/><Relationship Id="rId18" Type="http://schemas.openxmlformats.org/officeDocument/2006/relationships/hyperlink" Target="javascript:uitvoerenActie('oproepFinancieringForm','',false,'dispatch:raadplegen','oproepFinancieringId:1159');" TargetMode="External"/><Relationship Id="rId3" Type="http://schemas.openxmlformats.org/officeDocument/2006/relationships/hyperlink" Target="https://esf2007-2013.vlaanderen.be/esf/oproepbeheer/pagingOproepFinancieringen.do?projectSjabloonId=&amp;dispatch=raadplegenOverzicht&amp;dispatch=raadplegenFinanciering&amp;d-7006776-s=2&amp;oproepId=226&amp;d-7006776-p=1&amp;d-7006776-o=2&amp;mode=raadplegen" TargetMode="External"/><Relationship Id="rId21" Type="http://schemas.openxmlformats.org/officeDocument/2006/relationships/hyperlink" Target="https://esf2007-2013.vlaanderen.be/esf/oproepbeheer/pagingOproepFinancieringen.do?projectSjabloonId=&amp;dispatch=raadplegenOverzicht&amp;dispatch=raadplegenFinanciering&amp;d-7006776-s=1&amp;oproepId=226&amp;d-7006776-p=1&amp;d-7006776-o=2&amp;mode=raadplegen" TargetMode="External"/><Relationship Id="rId7" Type="http://schemas.openxmlformats.org/officeDocument/2006/relationships/hyperlink" Target="javascript:uitvoerenActie('oproepFinancieringForm','',false,'dispatch:raadplegen','oproepFinancieringId:1161');" TargetMode="External"/><Relationship Id="rId12" Type="http://schemas.openxmlformats.org/officeDocument/2006/relationships/hyperlink" Target="javascript:uitvoerenActie('oproepFinancieringForm','',false,'dispatch:raadplegen','oproepFinancieringId:1165');" TargetMode="External"/><Relationship Id="rId17" Type="http://schemas.openxmlformats.org/officeDocument/2006/relationships/hyperlink" Target="javascript:uitvoerenActie('oproepFinancieringForm','',false,'dispatch:raadplegen','oproepFinancieringId:1160');" TargetMode="External"/><Relationship Id="rId2" Type="http://schemas.openxmlformats.org/officeDocument/2006/relationships/hyperlink" Target="https://esf2007-2013.vlaanderen.be/esf/oproepbeheer/pagingOproepFinancieringen.do?projectSjabloonId=&amp;dispatch=raadplegenOverzicht&amp;dispatch=raadplegenFinanciering&amp;d-7006776-s=1&amp;oproepId=226&amp;d-7006776-p=1&amp;d-7006776-o=2&amp;mode=raadplegen" TargetMode="External"/><Relationship Id="rId16" Type="http://schemas.openxmlformats.org/officeDocument/2006/relationships/hyperlink" Target="javascript:uitvoerenActie('oproepFinancieringForm','',false,'dispatch:raadplegen','oproepFinancieringId:1161');" TargetMode="External"/><Relationship Id="rId20" Type="http://schemas.openxmlformats.org/officeDocument/2006/relationships/hyperlink" Target="https://esf2007-2013.vlaanderen.be/esf/oproepbeheer/pagingOproepFinancieringen.do?projectSjabloonId=&amp;dispatch=raadplegenOverzicht&amp;dispatch=raadplegenFinanciering&amp;d-7006776-s=2&amp;oproepId=226&amp;d-7006776-p=1&amp;d-7006776-o=2&amp;mode=raadplegen" TargetMode="External"/><Relationship Id="rId1" Type="http://schemas.openxmlformats.org/officeDocument/2006/relationships/hyperlink" Target="https://esf2007-2013.vlaanderen.be/esf/oproepbeheer/pagingOproepFinancieringen.do?projectSjabloonId=&amp;dispatch=raadplegenOverzicht&amp;dispatch=raadplegenFinanciering&amp;d-7006776-s=0&amp;oproepId=226&amp;d-7006776-p=1&amp;d-7006776-o=1&amp;mode=raadplegen" TargetMode="External"/><Relationship Id="rId6" Type="http://schemas.openxmlformats.org/officeDocument/2006/relationships/hyperlink" Target="javascript:uitvoerenActie('oproepFinancieringForm','',false,'dispatch:raadplegen','oproepFinancieringId:1160');" TargetMode="External"/><Relationship Id="rId11" Type="http://schemas.openxmlformats.org/officeDocument/2006/relationships/hyperlink" Target="javascript:uitvoerenActie('oproepFinancieringForm','',false,'dispatch:raadplegen','oproepFinancieringId:1165');" TargetMode="External"/><Relationship Id="rId5" Type="http://schemas.openxmlformats.org/officeDocument/2006/relationships/hyperlink" Target="javascript:uitvoerenActie('oproepFinancieringForm','',false,'dispatch:raadplegen','oproepFinancieringId:1159');" TargetMode="External"/><Relationship Id="rId15" Type="http://schemas.openxmlformats.org/officeDocument/2006/relationships/hyperlink" Target="javascript:uitvoerenActie('oproepFinancieringForm','',false,'dispatch:raadplegen','oproepFinancieringId:1163');" TargetMode="External"/><Relationship Id="rId23" Type="http://schemas.openxmlformats.org/officeDocument/2006/relationships/printerSettings" Target="../printerSettings/printerSettings12.bin"/><Relationship Id="rId10" Type="http://schemas.openxmlformats.org/officeDocument/2006/relationships/hyperlink" Target="javascript:uitvoerenActie('oproepFinancieringForm','',false,'dispatch:raadplegen','oproepFinancieringId:1162');" TargetMode="External"/><Relationship Id="rId19" Type="http://schemas.openxmlformats.org/officeDocument/2006/relationships/hyperlink" Target="javascript:uitvoerenActie('oproepFinancieringForm','',false,'dispatch:raadplegen','oproepFinancieringId:1158');" TargetMode="External"/><Relationship Id="rId4" Type="http://schemas.openxmlformats.org/officeDocument/2006/relationships/hyperlink" Target="javascript:uitvoerenActie('oproepFinancieringForm','',false,'dispatch:raadplegen','oproepFinancieringId:1158');" TargetMode="External"/><Relationship Id="rId9" Type="http://schemas.openxmlformats.org/officeDocument/2006/relationships/hyperlink" Target="javascript:uitvoerenActie('oproepFinancieringForm','',false,'dispatch:raadplegen','oproepFinancieringId:1164');" TargetMode="External"/><Relationship Id="rId14" Type="http://schemas.openxmlformats.org/officeDocument/2006/relationships/hyperlink" Target="javascript:uitvoerenActie('oproepFinancieringForm','',false,'dispatch:raadplegen','oproepFinancieringId:1164');" TargetMode="External"/><Relationship Id="rId22" Type="http://schemas.openxmlformats.org/officeDocument/2006/relationships/hyperlink" Target="https://esf2007-2013.vlaanderen.be/esf/oproepbeheer/pagingOproepFinancieringen.do?projectSjabloonId=&amp;dispatch=raadplegenOverzicht&amp;dispatch=raadplegenFinanciering&amp;d-7006776-s=0&amp;oproepId=226&amp;d-7006776-p=1&amp;d-7006776-o=1&amp;mode=raadplege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
  <dimension ref="A1:N205"/>
  <sheetViews>
    <sheetView topLeftCell="N11" zoomScale="90" zoomScaleNormal="90" workbookViewId="0">
      <selection activeCell="C39" sqref="C39:D39"/>
    </sheetView>
  </sheetViews>
  <sheetFormatPr defaultRowHeight="14.4" outlineLevelCol="1" x14ac:dyDescent="0.3"/>
  <cols>
    <col min="1" max="1" width="27.5546875" hidden="1" customWidth="1" outlineLevel="1"/>
    <col min="2" max="2" width="24.109375" hidden="1" customWidth="1" outlineLevel="1"/>
    <col min="3" max="3" width="17.44140625" hidden="1" customWidth="1" outlineLevel="1"/>
    <col min="4" max="4" width="126.88671875" hidden="1" customWidth="1" outlineLevel="1"/>
    <col min="5" max="5" width="24.44140625" hidden="1" customWidth="1" outlineLevel="1"/>
    <col min="6" max="6" width="27.44140625" hidden="1" customWidth="1" outlineLevel="1"/>
    <col min="7" max="7" width="23.5546875" hidden="1" customWidth="1" outlineLevel="1"/>
    <col min="8" max="8" width="11.44140625" hidden="1" customWidth="1" outlineLevel="1"/>
    <col min="9" max="9" width="28" hidden="1" customWidth="1" outlineLevel="1"/>
    <col min="10" max="10" width="12.5546875" hidden="1" customWidth="1" outlineLevel="1"/>
    <col min="11" max="11" width="10.44140625" hidden="1" customWidth="1" outlineLevel="1"/>
    <col min="12" max="13" width="8.88671875" hidden="1" customWidth="1" outlineLevel="1"/>
    <col min="14" max="14" width="10.109375" bestFit="1" customWidth="1" collapsed="1"/>
    <col min="15" max="15" width="10.44140625" bestFit="1" customWidth="1"/>
    <col min="16" max="16" width="11.5546875" bestFit="1" customWidth="1"/>
  </cols>
  <sheetData>
    <row r="1" spans="1:7" x14ac:dyDescent="0.3">
      <c r="A1" s="100"/>
    </row>
    <row r="2" spans="1:7" x14ac:dyDescent="0.3">
      <c r="A2" s="108" t="s">
        <v>97</v>
      </c>
      <c r="B2" s="147" t="s">
        <v>98</v>
      </c>
      <c r="C2" s="148">
        <v>523</v>
      </c>
    </row>
    <row r="3" spans="1:7" x14ac:dyDescent="0.3">
      <c r="A3" s="108"/>
      <c r="B3" s="147" t="s">
        <v>120</v>
      </c>
      <c r="C3" s="530" t="s">
        <v>375</v>
      </c>
      <c r="D3" s="531"/>
    </row>
    <row r="4" spans="1:7" x14ac:dyDescent="0.3">
      <c r="F4" s="147" t="s">
        <v>149</v>
      </c>
      <c r="G4" s="147" t="s">
        <v>150</v>
      </c>
    </row>
    <row r="5" spans="1:7" ht="30" customHeight="1" x14ac:dyDescent="0.3">
      <c r="A5" s="108" t="s">
        <v>102</v>
      </c>
      <c r="B5" s="147" t="s">
        <v>105</v>
      </c>
      <c r="C5" s="528" t="s">
        <v>137</v>
      </c>
      <c r="D5" s="532"/>
      <c r="F5" s="140" t="s">
        <v>135</v>
      </c>
      <c r="G5" s="140" t="s">
        <v>135</v>
      </c>
    </row>
    <row r="6" spans="1:7" ht="14.4" customHeight="1" x14ac:dyDescent="0.3">
      <c r="B6" s="140" t="s">
        <v>149</v>
      </c>
      <c r="C6" s="149" t="s">
        <v>122</v>
      </c>
      <c r="D6" s="150" t="s">
        <v>181</v>
      </c>
      <c r="F6" s="140" t="s">
        <v>122</v>
      </c>
      <c r="G6" s="140" t="s">
        <v>181</v>
      </c>
    </row>
    <row r="7" spans="1:7" ht="14.4" customHeight="1" x14ac:dyDescent="0.3">
      <c r="B7" s="140"/>
      <c r="C7" s="126" t="s">
        <v>31</v>
      </c>
      <c r="D7" s="107" t="s">
        <v>106</v>
      </c>
      <c r="F7" s="140" t="s">
        <v>31</v>
      </c>
      <c r="G7" s="140" t="s">
        <v>106</v>
      </c>
    </row>
    <row r="8" spans="1:7" ht="14.4" customHeight="1" x14ac:dyDescent="0.3">
      <c r="B8" s="140"/>
      <c r="C8" s="126" t="s">
        <v>123</v>
      </c>
      <c r="D8" s="107" t="s">
        <v>319</v>
      </c>
      <c r="F8" s="140" t="s">
        <v>123</v>
      </c>
      <c r="G8" s="140" t="s">
        <v>319</v>
      </c>
    </row>
    <row r="9" spans="1:7" ht="14.4" customHeight="1" x14ac:dyDescent="0.3">
      <c r="B9" s="140"/>
      <c r="C9" s="126" t="s">
        <v>124</v>
      </c>
      <c r="D9" s="107" t="s">
        <v>182</v>
      </c>
      <c r="F9" s="140" t="s">
        <v>124</v>
      </c>
      <c r="G9" s="140" t="s">
        <v>320</v>
      </c>
    </row>
    <row r="10" spans="1:7" ht="14.4" customHeight="1" x14ac:dyDescent="0.3">
      <c r="B10" s="140"/>
      <c r="C10" s="126" t="s">
        <v>125</v>
      </c>
      <c r="D10" s="107" t="s">
        <v>328</v>
      </c>
      <c r="F10" s="140" t="s">
        <v>125</v>
      </c>
      <c r="G10" s="140" t="s">
        <v>182</v>
      </c>
    </row>
    <row r="11" spans="1:7" ht="14.4" customHeight="1" x14ac:dyDescent="0.3">
      <c r="B11" s="140"/>
      <c r="C11" s="126" t="s">
        <v>126</v>
      </c>
      <c r="D11" s="107" t="s">
        <v>180</v>
      </c>
      <c r="F11" s="140" t="s">
        <v>126</v>
      </c>
      <c r="G11" s="140" t="s">
        <v>328</v>
      </c>
    </row>
    <row r="12" spans="1:7" ht="14.4" customHeight="1" x14ac:dyDescent="0.3">
      <c r="B12" s="140"/>
      <c r="C12" s="127"/>
      <c r="D12" s="124"/>
      <c r="F12" s="140" t="s">
        <v>127</v>
      </c>
      <c r="G12" s="140" t="s">
        <v>183</v>
      </c>
    </row>
    <row r="13" spans="1:7" ht="14.4" customHeight="1" x14ac:dyDescent="0.3">
      <c r="B13" s="140"/>
      <c r="C13" s="127"/>
      <c r="D13" s="124"/>
      <c r="F13" s="140" t="s">
        <v>128</v>
      </c>
      <c r="G13" s="140" t="s">
        <v>180</v>
      </c>
    </row>
    <row r="14" spans="1:7" ht="14.4" customHeight="1" x14ac:dyDescent="0.3">
      <c r="B14" s="140"/>
      <c r="C14" s="127"/>
      <c r="D14" s="124"/>
      <c r="F14" s="140" t="s">
        <v>129</v>
      </c>
      <c r="G14" s="140" t="s">
        <v>179</v>
      </c>
    </row>
    <row r="15" spans="1:7" ht="14.4" customHeight="1" x14ac:dyDescent="0.3">
      <c r="B15" s="140"/>
      <c r="C15" s="127"/>
      <c r="D15" s="124"/>
      <c r="F15" s="140" t="s">
        <v>130</v>
      </c>
      <c r="G15" s="140" t="s">
        <v>200</v>
      </c>
    </row>
    <row r="16" spans="1:7" ht="14.4" customHeight="1" x14ac:dyDescent="0.3">
      <c r="B16" s="140"/>
      <c r="C16" s="127"/>
      <c r="D16" s="124"/>
      <c r="F16" s="140" t="s">
        <v>131</v>
      </c>
      <c r="G16" s="140" t="s">
        <v>312</v>
      </c>
    </row>
    <row r="17" spans="1:12" ht="14.4" customHeight="1" x14ac:dyDescent="0.3">
      <c r="B17" s="140"/>
      <c r="C17" s="127"/>
      <c r="D17" s="124"/>
      <c r="F17" s="140" t="s">
        <v>132</v>
      </c>
      <c r="G17" s="140" t="s">
        <v>357</v>
      </c>
    </row>
    <row r="18" spans="1:12" ht="14.4" customHeight="1" x14ac:dyDescent="0.3">
      <c r="B18" s="140"/>
      <c r="C18" s="127"/>
      <c r="D18" s="124"/>
      <c r="F18" s="140" t="s">
        <v>133</v>
      </c>
      <c r="G18" s="140" t="s">
        <v>358</v>
      </c>
    </row>
    <row r="19" spans="1:12" ht="14.4" customHeight="1" x14ac:dyDescent="0.3">
      <c r="B19" s="140"/>
      <c r="C19" s="127"/>
      <c r="D19" s="124"/>
      <c r="F19" s="140" t="s">
        <v>134</v>
      </c>
      <c r="G19" s="140" t="s">
        <v>367</v>
      </c>
    </row>
    <row r="20" spans="1:12" x14ac:dyDescent="0.3">
      <c r="B20" s="146"/>
      <c r="C20" s="127"/>
      <c r="D20" s="124"/>
      <c r="F20" s="146" t="s">
        <v>136</v>
      </c>
      <c r="G20" s="146"/>
    </row>
    <row r="21" spans="1:12" ht="15" thickBot="1" x14ac:dyDescent="0.35"/>
    <row r="22" spans="1:12" x14ac:dyDescent="0.3">
      <c r="A22" s="108" t="s">
        <v>103</v>
      </c>
      <c r="B22" s="147" t="s">
        <v>107</v>
      </c>
      <c r="C22" s="106" t="s">
        <v>14</v>
      </c>
      <c r="F22" s="104" t="s">
        <v>94</v>
      </c>
      <c r="G22" s="104" t="s">
        <v>101</v>
      </c>
      <c r="H22" s="154" t="s">
        <v>116</v>
      </c>
      <c r="I22" s="155" t="s">
        <v>56</v>
      </c>
      <c r="J22" s="156" t="s">
        <v>151</v>
      </c>
      <c r="K22" s="105" t="s">
        <v>155</v>
      </c>
      <c r="L22" s="360" t="s">
        <v>316</v>
      </c>
    </row>
    <row r="23" spans="1:12" ht="14.4" customHeight="1" x14ac:dyDescent="0.3">
      <c r="B23" s="147" t="s">
        <v>93</v>
      </c>
      <c r="C23" s="106">
        <v>0.4</v>
      </c>
      <c r="F23" s="99">
        <v>0</v>
      </c>
      <c r="G23" s="99">
        <v>0</v>
      </c>
      <c r="H23" s="139">
        <f>IF(C23&gt;0,IF(C24&gt;0,(1+C23)*(1+C24),1+C23),IF(C24&gt;0,1+C24,0))</f>
        <v>1.4</v>
      </c>
      <c r="I23" s="157" t="s">
        <v>154</v>
      </c>
      <c r="J23" s="158">
        <f>100/1.2%</f>
        <v>8333.3333333333339</v>
      </c>
      <c r="K23" s="141">
        <v>100</v>
      </c>
      <c r="L23" s="99" t="s">
        <v>318</v>
      </c>
    </row>
    <row r="24" spans="1:12" ht="14.4" customHeight="1" x14ac:dyDescent="0.3">
      <c r="B24" s="147" t="s">
        <v>96</v>
      </c>
      <c r="C24" s="106">
        <v>0</v>
      </c>
      <c r="F24" s="99">
        <v>6.6600000000000006E-2</v>
      </c>
      <c r="G24" s="99">
        <v>0.15</v>
      </c>
      <c r="H24" s="140"/>
      <c r="I24" s="159" t="s">
        <v>48</v>
      </c>
      <c r="J24" s="160">
        <v>172000</v>
      </c>
      <c r="K24" s="141"/>
      <c r="L24" s="99" t="s">
        <v>317</v>
      </c>
    </row>
    <row r="25" spans="1:12" ht="14.4" customHeight="1" x14ac:dyDescent="0.3">
      <c r="B25" s="347" t="s">
        <v>156</v>
      </c>
      <c r="C25" s="533" t="s">
        <v>170</v>
      </c>
      <c r="D25" s="534"/>
      <c r="F25" s="99">
        <v>0.1037</v>
      </c>
      <c r="G25" s="99">
        <v>0.2</v>
      </c>
      <c r="H25" s="140"/>
      <c r="I25" s="159" t="s">
        <v>143</v>
      </c>
      <c r="J25" s="160">
        <v>172000</v>
      </c>
      <c r="K25" s="141"/>
      <c r="L25" s="99" t="s">
        <v>324</v>
      </c>
    </row>
    <row r="26" spans="1:12" ht="14.4" customHeight="1" x14ac:dyDescent="0.3">
      <c r="B26" s="140" t="s">
        <v>100</v>
      </c>
      <c r="C26" s="492" t="s">
        <v>374</v>
      </c>
      <c r="D26" s="535"/>
      <c r="F26" s="99">
        <v>0.4</v>
      </c>
      <c r="G26" s="101" t="s">
        <v>95</v>
      </c>
      <c r="H26" s="140"/>
      <c r="I26" s="343" t="s">
        <v>290</v>
      </c>
      <c r="J26" s="344">
        <f>100/1.2%</f>
        <v>8333.3333333333339</v>
      </c>
      <c r="K26" s="141"/>
      <c r="L26" s="99"/>
    </row>
    <row r="27" spans="1:12" ht="14.4" customHeight="1" x14ac:dyDescent="0.3">
      <c r="B27" s="140"/>
      <c r="C27" s="523"/>
      <c r="D27" s="535"/>
      <c r="F27" s="101" t="s">
        <v>95</v>
      </c>
      <c r="G27" s="101" t="s">
        <v>95</v>
      </c>
      <c r="H27" s="140"/>
      <c r="I27" s="343" t="s">
        <v>291</v>
      </c>
      <c r="J27" s="344">
        <f>100/1.2%</f>
        <v>8333.3333333333339</v>
      </c>
      <c r="K27" s="141"/>
      <c r="L27" s="99"/>
    </row>
    <row r="28" spans="1:12" ht="14.4" customHeight="1" x14ac:dyDescent="0.3">
      <c r="B28" s="140"/>
      <c r="C28" s="523"/>
      <c r="D28" s="535"/>
      <c r="F28" s="101" t="s">
        <v>95</v>
      </c>
      <c r="G28" s="101" t="s">
        <v>95</v>
      </c>
      <c r="H28" s="140"/>
      <c r="I28" s="343" t="s">
        <v>292</v>
      </c>
      <c r="J28" s="344">
        <f>100/1.2%</f>
        <v>8333.3333333333339</v>
      </c>
      <c r="K28" s="141"/>
      <c r="L28" s="99"/>
    </row>
    <row r="29" spans="1:12" ht="14.4" customHeight="1" x14ac:dyDescent="0.3">
      <c r="B29" s="140"/>
      <c r="C29" s="523"/>
      <c r="D29" s="535"/>
      <c r="F29" s="101" t="s">
        <v>95</v>
      </c>
      <c r="G29" s="101" t="s">
        <v>95</v>
      </c>
      <c r="H29" s="140"/>
      <c r="I29" s="343" t="s">
        <v>394</v>
      </c>
      <c r="J29" s="344">
        <v>8333.3333299999995</v>
      </c>
      <c r="K29" s="141"/>
      <c r="L29" s="99"/>
    </row>
    <row r="30" spans="1:12" ht="14.4" customHeight="1" x14ac:dyDescent="0.3">
      <c r="B30" s="140"/>
      <c r="C30" s="523"/>
      <c r="D30" s="535"/>
      <c r="F30" s="102" t="s">
        <v>95</v>
      </c>
      <c r="G30" s="102" t="s">
        <v>95</v>
      </c>
      <c r="H30" s="140"/>
      <c r="I30" s="161" t="s">
        <v>95</v>
      </c>
      <c r="J30" s="162" t="s">
        <v>95</v>
      </c>
      <c r="K30" s="141"/>
      <c r="L30" s="99"/>
    </row>
    <row r="31" spans="1:12" ht="14.4" customHeight="1" x14ac:dyDescent="0.3">
      <c r="B31" s="140"/>
      <c r="C31" s="523"/>
      <c r="D31" s="535"/>
      <c r="F31" s="102" t="s">
        <v>95</v>
      </c>
      <c r="G31" s="102" t="s">
        <v>95</v>
      </c>
      <c r="H31" s="140"/>
      <c r="I31" s="161" t="s">
        <v>95</v>
      </c>
      <c r="J31" s="162" t="s">
        <v>95</v>
      </c>
      <c r="K31" s="141"/>
      <c r="L31" s="99"/>
    </row>
    <row r="32" spans="1:12" ht="14.4" customHeight="1" x14ac:dyDescent="0.3">
      <c r="B32" s="146"/>
      <c r="C32" s="524"/>
      <c r="D32" s="536"/>
      <c r="F32" s="102" t="s">
        <v>95</v>
      </c>
      <c r="G32" s="102" t="s">
        <v>95</v>
      </c>
      <c r="H32" s="140"/>
      <c r="I32" s="161" t="s">
        <v>95</v>
      </c>
      <c r="J32" s="162" t="s">
        <v>95</v>
      </c>
      <c r="K32" s="141"/>
      <c r="L32" s="99"/>
    </row>
    <row r="33" spans="1:12" ht="14.4" customHeight="1" x14ac:dyDescent="0.3">
      <c r="B33" s="152" t="s">
        <v>152</v>
      </c>
      <c r="C33" s="153" t="s">
        <v>144</v>
      </c>
      <c r="D33" s="106">
        <f t="shared" ref="D33:D38" si="0">IF(E33="","",VLOOKUP(E33,$I$23:$J$40,2,FALSE))</f>
        <v>8333.3333333333339</v>
      </c>
      <c r="E33" s="106" t="s">
        <v>154</v>
      </c>
      <c r="F33" s="102" t="s">
        <v>95</v>
      </c>
      <c r="G33" s="102" t="s">
        <v>95</v>
      </c>
      <c r="H33" s="140"/>
      <c r="I33" s="161" t="s">
        <v>95</v>
      </c>
      <c r="J33" s="162" t="s">
        <v>95</v>
      </c>
      <c r="K33" s="141"/>
      <c r="L33" s="99"/>
    </row>
    <row r="34" spans="1:12" ht="14.4" customHeight="1" x14ac:dyDescent="0.3">
      <c r="B34" s="140"/>
      <c r="C34" s="153" t="s">
        <v>145</v>
      </c>
      <c r="D34" s="106">
        <f t="shared" si="0"/>
        <v>8333.3333333333339</v>
      </c>
      <c r="E34" s="106" t="s">
        <v>290</v>
      </c>
      <c r="F34" s="102" t="s">
        <v>95</v>
      </c>
      <c r="G34" s="102" t="s">
        <v>95</v>
      </c>
      <c r="H34" s="140"/>
      <c r="I34" s="161" t="s">
        <v>95</v>
      </c>
      <c r="J34" s="162" t="s">
        <v>95</v>
      </c>
      <c r="K34" s="141"/>
      <c r="L34" s="99"/>
    </row>
    <row r="35" spans="1:12" ht="14.4" customHeight="1" x14ac:dyDescent="0.3">
      <c r="B35" s="140"/>
      <c r="C35" s="153" t="s">
        <v>146</v>
      </c>
      <c r="D35" s="106">
        <f t="shared" si="0"/>
        <v>8333.3333333333339</v>
      </c>
      <c r="E35" s="106" t="s">
        <v>291</v>
      </c>
      <c r="F35" s="102" t="s">
        <v>95</v>
      </c>
      <c r="G35" s="102" t="s">
        <v>95</v>
      </c>
      <c r="H35" s="140"/>
      <c r="I35" s="161" t="s">
        <v>95</v>
      </c>
      <c r="J35" s="162" t="s">
        <v>95</v>
      </c>
      <c r="K35" s="141"/>
      <c r="L35" s="99"/>
    </row>
    <row r="36" spans="1:12" s="114" customFormat="1" ht="14.4" customHeight="1" x14ac:dyDescent="0.3">
      <c r="B36" s="142"/>
      <c r="C36" s="153" t="s">
        <v>147</v>
      </c>
      <c r="D36" s="106">
        <f t="shared" si="0"/>
        <v>172000</v>
      </c>
      <c r="E36" s="106" t="s">
        <v>143</v>
      </c>
      <c r="F36" s="102" t="s">
        <v>95</v>
      </c>
      <c r="G36" s="102" t="s">
        <v>95</v>
      </c>
      <c r="H36" s="140"/>
      <c r="I36" s="161" t="s">
        <v>95</v>
      </c>
      <c r="J36" s="162" t="s">
        <v>95</v>
      </c>
      <c r="K36" s="143"/>
      <c r="L36" s="361"/>
    </row>
    <row r="37" spans="1:12" s="114" customFormat="1" ht="14.4" customHeight="1" x14ac:dyDescent="0.3">
      <c r="B37" s="144"/>
      <c r="C37" s="484" t="s">
        <v>148</v>
      </c>
      <c r="D37" s="485">
        <f t="shared" si="0"/>
        <v>172000</v>
      </c>
      <c r="E37" s="485" t="s">
        <v>48</v>
      </c>
      <c r="F37" s="102" t="s">
        <v>95</v>
      </c>
      <c r="G37" s="102" t="s">
        <v>95</v>
      </c>
      <c r="H37" s="140"/>
      <c r="I37" s="161" t="s">
        <v>95</v>
      </c>
      <c r="J37" s="162" t="s">
        <v>95</v>
      </c>
      <c r="K37" s="143"/>
      <c r="L37" s="361"/>
    </row>
    <row r="38" spans="1:12" s="114" customFormat="1" ht="14.4" customHeight="1" x14ac:dyDescent="0.3">
      <c r="B38" s="144"/>
      <c r="C38" s="484" t="s">
        <v>395</v>
      </c>
      <c r="D38" s="485">
        <f t="shared" si="0"/>
        <v>8333.3333299999995</v>
      </c>
      <c r="E38" s="485" t="s">
        <v>394</v>
      </c>
      <c r="F38" s="102" t="s">
        <v>95</v>
      </c>
      <c r="G38" s="102" t="s">
        <v>95</v>
      </c>
      <c r="H38" s="140"/>
      <c r="I38" s="161" t="s">
        <v>95</v>
      </c>
      <c r="J38" s="162" t="s">
        <v>95</v>
      </c>
      <c r="K38" s="143"/>
      <c r="L38" s="361"/>
    </row>
    <row r="39" spans="1:12" s="114" customFormat="1" ht="14.4" customHeight="1" x14ac:dyDescent="0.3">
      <c r="B39" s="360" t="s">
        <v>316</v>
      </c>
      <c r="C39" s="486" t="s">
        <v>317</v>
      </c>
      <c r="D39" s="487"/>
      <c r="F39" s="102" t="s">
        <v>95</v>
      </c>
      <c r="G39" s="102" t="s">
        <v>95</v>
      </c>
      <c r="H39" s="140"/>
      <c r="I39" s="161" t="s">
        <v>95</v>
      </c>
      <c r="J39" s="162" t="s">
        <v>95</v>
      </c>
      <c r="K39" s="143"/>
      <c r="L39" s="361"/>
    </row>
    <row r="40" spans="1:12" s="114" customFormat="1" ht="14.4" customHeight="1" thickBot="1" x14ac:dyDescent="0.35">
      <c r="F40" s="103" t="s">
        <v>95</v>
      </c>
      <c r="G40" s="103" t="s">
        <v>95</v>
      </c>
      <c r="H40" s="146"/>
      <c r="I40" s="163" t="s">
        <v>95</v>
      </c>
      <c r="J40" s="164" t="s">
        <v>95</v>
      </c>
      <c r="K40" s="145"/>
      <c r="L40" s="362"/>
    </row>
    <row r="41" spans="1:12" s="114" customFormat="1" ht="14.4" customHeight="1" x14ac:dyDescent="0.3"/>
    <row r="42" spans="1:12" x14ac:dyDescent="0.3">
      <c r="I42" s="111"/>
    </row>
    <row r="43" spans="1:12" x14ac:dyDescent="0.3">
      <c r="F43" s="110"/>
      <c r="G43" s="110"/>
      <c r="H43" s="109"/>
      <c r="I43" s="111"/>
    </row>
    <row r="44" spans="1:12" x14ac:dyDescent="0.3">
      <c r="A44" s="108" t="s">
        <v>104</v>
      </c>
      <c r="B44" s="147" t="s">
        <v>107</v>
      </c>
      <c r="C44" s="151" t="s">
        <v>15</v>
      </c>
      <c r="F44" s="109"/>
      <c r="G44" s="109"/>
      <c r="H44" s="109"/>
      <c r="I44" s="111"/>
    </row>
    <row r="45" spans="1:12" x14ac:dyDescent="0.3">
      <c r="A45" s="108"/>
      <c r="B45" s="346" t="s">
        <v>156</v>
      </c>
      <c r="C45" s="488" t="s">
        <v>171</v>
      </c>
      <c r="D45" s="489"/>
      <c r="F45" s="110"/>
      <c r="G45" s="110"/>
      <c r="H45" s="109"/>
      <c r="I45" s="112"/>
    </row>
    <row r="46" spans="1:12" x14ac:dyDescent="0.3">
      <c r="A46" s="115"/>
      <c r="B46" s="142" t="s">
        <v>100</v>
      </c>
      <c r="C46" s="490" t="s">
        <v>308</v>
      </c>
      <c r="D46" s="491"/>
      <c r="F46" s="110"/>
      <c r="G46" s="110"/>
      <c r="H46" s="109"/>
      <c r="I46" s="113"/>
    </row>
    <row r="47" spans="1:12" x14ac:dyDescent="0.3">
      <c r="A47" s="115"/>
      <c r="B47" s="142"/>
      <c r="C47" s="492"/>
      <c r="D47" s="491"/>
    </row>
    <row r="48" spans="1:12" x14ac:dyDescent="0.3">
      <c r="A48" s="115"/>
      <c r="B48" s="142"/>
      <c r="C48" s="492"/>
      <c r="D48" s="491"/>
    </row>
    <row r="49" spans="1:4" x14ac:dyDescent="0.3">
      <c r="A49" s="115"/>
      <c r="B49" s="142"/>
      <c r="C49" s="492"/>
      <c r="D49" s="491"/>
    </row>
    <row r="50" spans="1:4" x14ac:dyDescent="0.3">
      <c r="A50" s="115"/>
      <c r="B50" s="144"/>
      <c r="C50" s="493"/>
      <c r="D50" s="494"/>
    </row>
    <row r="53" spans="1:4" x14ac:dyDescent="0.3">
      <c r="A53" s="108" t="s">
        <v>313</v>
      </c>
      <c r="B53" s="147" t="s">
        <v>107</v>
      </c>
      <c r="C53" s="151" t="s">
        <v>15</v>
      </c>
    </row>
    <row r="54" spans="1:4" x14ac:dyDescent="0.3">
      <c r="A54" s="108"/>
      <c r="B54" s="346" t="s">
        <v>156</v>
      </c>
      <c r="C54" s="488" t="s">
        <v>314</v>
      </c>
      <c r="D54" s="489"/>
    </row>
    <row r="55" spans="1:4" ht="14.4" customHeight="1" x14ac:dyDescent="0.3">
      <c r="A55" s="115"/>
      <c r="B55" s="142" t="s">
        <v>100</v>
      </c>
      <c r="C55" s="490" t="s">
        <v>307</v>
      </c>
      <c r="D55" s="491"/>
    </row>
    <row r="56" spans="1:4" x14ac:dyDescent="0.3">
      <c r="A56" s="115"/>
      <c r="B56" s="142"/>
      <c r="C56" s="492"/>
      <c r="D56" s="491"/>
    </row>
    <row r="57" spans="1:4" x14ac:dyDescent="0.3">
      <c r="A57" s="115"/>
      <c r="B57" s="142"/>
      <c r="C57" s="492"/>
      <c r="D57" s="491"/>
    </row>
    <row r="58" spans="1:4" x14ac:dyDescent="0.3">
      <c r="A58" s="115"/>
      <c r="B58" s="142"/>
      <c r="C58" s="492"/>
      <c r="D58" s="491"/>
    </row>
    <row r="59" spans="1:4" x14ac:dyDescent="0.3">
      <c r="A59" s="115"/>
      <c r="B59" s="144"/>
      <c r="C59" s="493"/>
      <c r="D59" s="494"/>
    </row>
    <row r="68" spans="1:4" x14ac:dyDescent="0.3">
      <c r="A68" s="108" t="s">
        <v>167</v>
      </c>
      <c r="B68" s="168" t="s">
        <v>107</v>
      </c>
      <c r="C68" s="170" t="s">
        <v>15</v>
      </c>
    </row>
    <row r="69" spans="1:4" x14ac:dyDescent="0.3">
      <c r="A69" s="108"/>
      <c r="B69" s="173" t="s">
        <v>169</v>
      </c>
      <c r="C69" s="174"/>
    </row>
    <row r="70" spans="1:4" x14ac:dyDescent="0.3">
      <c r="B70" s="346" t="s">
        <v>156</v>
      </c>
      <c r="C70" s="506" t="s">
        <v>174</v>
      </c>
      <c r="D70" s="507"/>
    </row>
    <row r="71" spans="1:4" x14ac:dyDescent="0.3">
      <c r="B71" s="140" t="s">
        <v>100</v>
      </c>
      <c r="C71" s="537" t="str">
        <f>"Om een correcte raming te kunnen maken van het totale oproepbudget vragen wij u nu al een budgetinschatting te maken voor de kosten verbonden aan de uitvoering van uw project voor periode 2 (vul het rode vak links in)." &amp; " Het maximaal te resereveren bedrag voor periode 2 is " &amp;C69&amp;" euro. Na afronding van periode 1 zal u een gedetailleerde begroting voor periode 2 kunnen voorleggen en zal uw budget aan de hand daarvan worden herzien."</f>
        <v>Om een correcte raming te kunnen maken van het totale oproepbudget vragen wij u nu al een budgetinschatting te maken voor de kosten verbonden aan de uitvoering van uw project voor periode 2 (vul het rode vak links in). Het maximaal te resereveren bedrag voor periode 2 is  euro. Na afronding van periode 1 zal u een gedetailleerde begroting voor periode 2 kunnen voorleggen en zal uw budget aan de hand daarvan worden herzien.</v>
      </c>
      <c r="D71" s="538"/>
    </row>
    <row r="72" spans="1:4" x14ac:dyDescent="0.3">
      <c r="B72" s="140"/>
      <c r="C72" s="508"/>
      <c r="D72" s="509"/>
    </row>
    <row r="73" spans="1:4" x14ac:dyDescent="0.3">
      <c r="B73" s="140"/>
      <c r="C73" s="508"/>
      <c r="D73" s="509"/>
    </row>
    <row r="74" spans="1:4" x14ac:dyDescent="0.3">
      <c r="B74" s="140"/>
      <c r="C74" s="508"/>
      <c r="D74" s="509"/>
    </row>
    <row r="75" spans="1:4" x14ac:dyDescent="0.3">
      <c r="B75" s="140"/>
      <c r="C75" s="508"/>
      <c r="D75" s="509"/>
    </row>
    <row r="76" spans="1:4" x14ac:dyDescent="0.3">
      <c r="B76" s="146"/>
      <c r="C76" s="510"/>
      <c r="D76" s="511"/>
    </row>
    <row r="79" spans="1:4" x14ac:dyDescent="0.3">
      <c r="A79" s="108" t="s">
        <v>121</v>
      </c>
      <c r="B79" s="166" t="s">
        <v>107</v>
      </c>
      <c r="C79" s="170" t="s">
        <v>15</v>
      </c>
    </row>
    <row r="80" spans="1:4" x14ac:dyDescent="0.3">
      <c r="A80" s="108"/>
      <c r="B80" s="104" t="s">
        <v>168</v>
      </c>
      <c r="C80" s="174"/>
    </row>
    <row r="81" spans="1:4" x14ac:dyDescent="0.3">
      <c r="B81" s="346" t="s">
        <v>156</v>
      </c>
      <c r="C81" s="506" t="s">
        <v>173</v>
      </c>
      <c r="D81" s="507"/>
    </row>
    <row r="82" spans="1:4" x14ac:dyDescent="0.3">
      <c r="B82" s="140" t="s">
        <v>100</v>
      </c>
      <c r="C82" s="508" t="str">
        <f>"De lumpsum bedraagt " &amp;C80&amp; " euro. Gelieve in de ESF-applicatie de bijlage 'criteria oproep lumpsum'  te raadplegen voor een beter begrip van de vereisten verbonden aan de lumpsum. De uitbetaling van de lumpsum zal pas plaatsvinden nadat aan deze vereisten voldaan is."</f>
        <v>De lumpsum bedraagt  euro. Gelieve in de ESF-applicatie de bijlage 'criteria oproep lumpsum'  te raadplegen voor een beter begrip van de vereisten verbonden aan de lumpsum. De uitbetaling van de lumpsum zal pas plaatsvinden nadat aan deze vereisten voldaan is.</v>
      </c>
      <c r="D82" s="509"/>
    </row>
    <row r="83" spans="1:4" x14ac:dyDescent="0.3">
      <c r="B83" s="140"/>
      <c r="C83" s="508"/>
      <c r="D83" s="509"/>
    </row>
    <row r="84" spans="1:4" x14ac:dyDescent="0.3">
      <c r="B84" s="140"/>
      <c r="C84" s="508"/>
      <c r="D84" s="509"/>
    </row>
    <row r="85" spans="1:4" x14ac:dyDescent="0.3">
      <c r="B85" s="140"/>
      <c r="C85" s="508"/>
      <c r="D85" s="509"/>
    </row>
    <row r="86" spans="1:4" x14ac:dyDescent="0.3">
      <c r="B86" s="140"/>
      <c r="C86" s="508"/>
      <c r="D86" s="509"/>
    </row>
    <row r="87" spans="1:4" x14ac:dyDescent="0.3">
      <c r="B87" s="140"/>
      <c r="C87" s="508"/>
      <c r="D87" s="509"/>
    </row>
    <row r="88" spans="1:4" x14ac:dyDescent="0.3">
      <c r="B88" s="146"/>
      <c r="C88" s="510"/>
      <c r="D88" s="511"/>
    </row>
    <row r="90" spans="1:4" x14ac:dyDescent="0.3">
      <c r="A90" s="108" t="s">
        <v>195</v>
      </c>
      <c r="B90" s="166" t="s">
        <v>107</v>
      </c>
      <c r="C90" s="170" t="s">
        <v>15</v>
      </c>
    </row>
    <row r="91" spans="1:4" x14ac:dyDescent="0.3">
      <c r="A91" s="108"/>
      <c r="B91" s="104" t="s">
        <v>168</v>
      </c>
      <c r="C91" s="174"/>
    </row>
    <row r="92" spans="1:4" x14ac:dyDescent="0.3">
      <c r="B92" s="346" t="s">
        <v>156</v>
      </c>
      <c r="C92" s="506" t="s">
        <v>45</v>
      </c>
      <c r="D92" s="507"/>
    </row>
    <row r="93" spans="1:4" x14ac:dyDescent="0.3">
      <c r="B93" s="140" t="s">
        <v>100</v>
      </c>
      <c r="C93" s="508" t="s">
        <v>199</v>
      </c>
      <c r="D93" s="509"/>
    </row>
    <row r="94" spans="1:4" x14ac:dyDescent="0.3">
      <c r="B94" s="140"/>
      <c r="C94" s="508"/>
      <c r="D94" s="509"/>
    </row>
    <row r="95" spans="1:4" x14ac:dyDescent="0.3">
      <c r="B95" s="140"/>
      <c r="C95" s="508"/>
      <c r="D95" s="509"/>
    </row>
    <row r="96" spans="1:4" x14ac:dyDescent="0.3">
      <c r="B96" s="140"/>
      <c r="C96" s="508"/>
      <c r="D96" s="509"/>
    </row>
    <row r="97" spans="2:4" x14ac:dyDescent="0.3">
      <c r="B97" s="140"/>
      <c r="C97" s="508"/>
      <c r="D97" s="509"/>
    </row>
    <row r="98" spans="2:4" x14ac:dyDescent="0.3">
      <c r="B98" s="140"/>
      <c r="C98" s="508"/>
      <c r="D98" s="509"/>
    </row>
    <row r="99" spans="2:4" x14ac:dyDescent="0.3">
      <c r="B99" s="146"/>
      <c r="C99" s="510"/>
      <c r="D99" s="511"/>
    </row>
    <row r="100" spans="2:4" x14ac:dyDescent="0.3">
      <c r="B100" s="166" t="s">
        <v>196</v>
      </c>
      <c r="C100" s="508" t="s">
        <v>191</v>
      </c>
      <c r="D100" s="509"/>
    </row>
    <row r="101" spans="2:4" x14ac:dyDescent="0.3">
      <c r="B101" s="99"/>
      <c r="C101" s="508"/>
      <c r="D101" s="509"/>
    </row>
    <row r="102" spans="2:4" x14ac:dyDescent="0.3">
      <c r="B102" s="99"/>
      <c r="C102" s="508"/>
      <c r="D102" s="509"/>
    </row>
    <row r="103" spans="2:4" x14ac:dyDescent="0.3">
      <c r="B103" s="99"/>
      <c r="C103" s="508"/>
      <c r="D103" s="509"/>
    </row>
    <row r="104" spans="2:4" x14ac:dyDescent="0.3">
      <c r="B104" s="99"/>
      <c r="C104" s="508"/>
      <c r="D104" s="509"/>
    </row>
    <row r="105" spans="2:4" x14ac:dyDescent="0.3">
      <c r="B105" s="99"/>
      <c r="C105" s="508"/>
      <c r="D105" s="509"/>
    </row>
    <row r="106" spans="2:4" x14ac:dyDescent="0.3">
      <c r="B106" s="116"/>
      <c r="C106" s="510"/>
      <c r="D106" s="511"/>
    </row>
    <row r="107" spans="2:4" x14ac:dyDescent="0.3">
      <c r="B107" s="166" t="s">
        <v>197</v>
      </c>
      <c r="C107" s="512" t="s">
        <v>198</v>
      </c>
      <c r="D107" s="513"/>
    </row>
    <row r="108" spans="2:4" x14ac:dyDescent="0.3">
      <c r="B108" s="99"/>
      <c r="C108" s="514"/>
      <c r="D108" s="515"/>
    </row>
    <row r="109" spans="2:4" x14ac:dyDescent="0.3">
      <c r="B109" s="99"/>
      <c r="C109" s="514"/>
      <c r="D109" s="515"/>
    </row>
    <row r="110" spans="2:4" x14ac:dyDescent="0.3">
      <c r="B110" s="99"/>
      <c r="C110" s="514"/>
      <c r="D110" s="515"/>
    </row>
    <row r="111" spans="2:4" x14ac:dyDescent="0.3">
      <c r="B111" s="99"/>
      <c r="C111" s="514"/>
      <c r="D111" s="515"/>
    </row>
    <row r="112" spans="2:4" x14ac:dyDescent="0.3">
      <c r="B112" s="99"/>
      <c r="C112" s="514"/>
      <c r="D112" s="515"/>
    </row>
    <row r="113" spans="1:4" x14ac:dyDescent="0.3">
      <c r="B113" s="116"/>
      <c r="C113" s="516"/>
      <c r="D113" s="517"/>
    </row>
    <row r="117" spans="1:4" x14ac:dyDescent="0.3">
      <c r="A117" s="108" t="s">
        <v>153</v>
      </c>
      <c r="B117" s="166" t="s">
        <v>107</v>
      </c>
      <c r="C117" s="167" t="s">
        <v>15</v>
      </c>
    </row>
    <row r="118" spans="1:4" x14ac:dyDescent="0.3">
      <c r="B118" s="345" t="s">
        <v>156</v>
      </c>
      <c r="C118" s="506" t="s">
        <v>172</v>
      </c>
      <c r="D118" s="507"/>
    </row>
    <row r="119" spans="1:4" x14ac:dyDescent="0.3">
      <c r="B119" s="142" t="s">
        <v>100</v>
      </c>
      <c r="C119" s="518" t="s">
        <v>189</v>
      </c>
      <c r="D119" s="519"/>
    </row>
    <row r="120" spans="1:4" x14ac:dyDescent="0.3">
      <c r="B120" s="140"/>
      <c r="C120" s="518"/>
      <c r="D120" s="519"/>
    </row>
    <row r="121" spans="1:4" x14ac:dyDescent="0.3">
      <c r="B121" s="140"/>
      <c r="C121" s="518"/>
      <c r="D121" s="519"/>
    </row>
    <row r="122" spans="1:4" x14ac:dyDescent="0.3">
      <c r="B122" s="140"/>
      <c r="C122" s="518"/>
      <c r="D122" s="519"/>
    </row>
    <row r="123" spans="1:4" x14ac:dyDescent="0.3">
      <c r="B123" s="140"/>
      <c r="C123" s="518"/>
      <c r="D123" s="519"/>
    </row>
    <row r="124" spans="1:4" x14ac:dyDescent="0.3">
      <c r="B124" s="140"/>
      <c r="C124" s="518"/>
      <c r="D124" s="519"/>
    </row>
    <row r="125" spans="1:4" x14ac:dyDescent="0.3">
      <c r="B125" s="146"/>
      <c r="C125" s="520"/>
      <c r="D125" s="521"/>
    </row>
    <row r="128" spans="1:4" x14ac:dyDescent="0.3">
      <c r="A128" s="108" t="s">
        <v>92</v>
      </c>
      <c r="B128" s="346" t="s">
        <v>156</v>
      </c>
      <c r="C128" s="533" t="s">
        <v>108</v>
      </c>
      <c r="D128" s="534"/>
    </row>
    <row r="129" spans="1:4" x14ac:dyDescent="0.3">
      <c r="B129" s="140" t="s">
        <v>100</v>
      </c>
      <c r="C129" s="490" t="s">
        <v>323</v>
      </c>
      <c r="D129" s="491"/>
    </row>
    <row r="130" spans="1:4" x14ac:dyDescent="0.3">
      <c r="B130" s="140"/>
      <c r="C130" s="492"/>
      <c r="D130" s="491"/>
    </row>
    <row r="131" spans="1:4" x14ac:dyDescent="0.3">
      <c r="B131" s="140"/>
      <c r="C131" s="492"/>
      <c r="D131" s="491"/>
    </row>
    <row r="132" spans="1:4" x14ac:dyDescent="0.3">
      <c r="B132" s="140"/>
      <c r="C132" s="492"/>
      <c r="D132" s="491"/>
    </row>
    <row r="133" spans="1:4" x14ac:dyDescent="0.3">
      <c r="B133" s="140"/>
      <c r="C133" s="492"/>
      <c r="D133" s="491"/>
    </row>
    <row r="134" spans="1:4" x14ac:dyDescent="0.3">
      <c r="B134" s="140"/>
      <c r="C134" s="492"/>
      <c r="D134" s="491"/>
    </row>
    <row r="135" spans="1:4" x14ac:dyDescent="0.3">
      <c r="B135" s="140"/>
      <c r="C135" s="492"/>
      <c r="D135" s="491"/>
    </row>
    <row r="136" spans="1:4" x14ac:dyDescent="0.3">
      <c r="B136" s="140"/>
      <c r="C136" s="492"/>
      <c r="D136" s="491"/>
    </row>
    <row r="137" spans="1:4" x14ac:dyDescent="0.3">
      <c r="B137" s="140"/>
      <c r="C137" s="492"/>
      <c r="D137" s="491"/>
    </row>
    <row r="138" spans="1:4" x14ac:dyDescent="0.3">
      <c r="B138" s="146"/>
      <c r="C138" s="493"/>
      <c r="D138" s="494"/>
    </row>
    <row r="140" spans="1:4" x14ac:dyDescent="0.3">
      <c r="A140" s="108" t="s">
        <v>109</v>
      </c>
      <c r="B140" s="346" t="s">
        <v>156</v>
      </c>
      <c r="C140" s="533" t="s">
        <v>157</v>
      </c>
      <c r="D140" s="534"/>
    </row>
    <row r="141" spans="1:4" x14ac:dyDescent="0.3">
      <c r="B141" s="140" t="s">
        <v>100</v>
      </c>
      <c r="C141" s="490" t="s">
        <v>359</v>
      </c>
      <c r="D141" s="535"/>
    </row>
    <row r="142" spans="1:4" x14ac:dyDescent="0.3">
      <c r="B142" s="140"/>
      <c r="C142" s="523"/>
      <c r="D142" s="535"/>
    </row>
    <row r="143" spans="1:4" x14ac:dyDescent="0.3">
      <c r="B143" s="140"/>
      <c r="C143" s="523"/>
      <c r="D143" s="535"/>
    </row>
    <row r="144" spans="1:4" x14ac:dyDescent="0.3">
      <c r="B144" s="140"/>
      <c r="C144" s="523"/>
      <c r="D144" s="535"/>
    </row>
    <row r="145" spans="1:7" x14ac:dyDescent="0.3">
      <c r="B145" s="146"/>
      <c r="C145" s="524"/>
      <c r="D145" s="536"/>
    </row>
    <row r="146" spans="1:7" x14ac:dyDescent="0.3">
      <c r="B146" s="169"/>
      <c r="C146" s="172"/>
      <c r="D146" s="172"/>
    </row>
    <row r="147" spans="1:7" x14ac:dyDescent="0.3">
      <c r="A147" s="108" t="s">
        <v>110</v>
      </c>
      <c r="B147" s="346" t="s">
        <v>107</v>
      </c>
      <c r="C147" s="171" t="s">
        <v>15</v>
      </c>
    </row>
    <row r="148" spans="1:7" x14ac:dyDescent="0.3">
      <c r="B148" s="346" t="s">
        <v>156</v>
      </c>
      <c r="C148" s="526" t="s">
        <v>158</v>
      </c>
      <c r="D148" s="527"/>
      <c r="F148" s="104" t="s">
        <v>115</v>
      </c>
      <c r="G148" s="119" t="s">
        <v>119</v>
      </c>
    </row>
    <row r="149" spans="1:7" x14ac:dyDescent="0.3">
      <c r="B149" s="140" t="s">
        <v>100</v>
      </c>
      <c r="C149" s="501" t="s">
        <v>70</v>
      </c>
      <c r="D149" s="502"/>
      <c r="F149" s="99" t="s">
        <v>112</v>
      </c>
      <c r="G149" s="117" t="s">
        <v>117</v>
      </c>
    </row>
    <row r="150" spans="1:7" x14ac:dyDescent="0.3">
      <c r="B150" s="140"/>
      <c r="C150" s="503"/>
      <c r="D150" s="502"/>
      <c r="F150" s="99" t="s">
        <v>113</v>
      </c>
      <c r="G150" s="117" t="s">
        <v>118</v>
      </c>
    </row>
    <row r="151" spans="1:7" x14ac:dyDescent="0.3">
      <c r="B151" s="140"/>
      <c r="C151" s="503"/>
      <c r="D151" s="502"/>
      <c r="F151" s="116" t="s">
        <v>114</v>
      </c>
      <c r="G151" s="118" t="s">
        <v>117</v>
      </c>
    </row>
    <row r="152" spans="1:7" x14ac:dyDescent="0.3">
      <c r="B152" s="140"/>
      <c r="C152" s="503"/>
      <c r="D152" s="502"/>
    </row>
    <row r="153" spans="1:7" x14ac:dyDescent="0.3">
      <c r="B153" s="146"/>
      <c r="C153" s="504"/>
      <c r="D153" s="505"/>
    </row>
    <row r="154" spans="1:7" x14ac:dyDescent="0.3">
      <c r="B154" s="147" t="s">
        <v>111</v>
      </c>
      <c r="C154" s="528" t="s">
        <v>114</v>
      </c>
      <c r="D154" s="529"/>
    </row>
    <row r="156" spans="1:7" x14ac:dyDescent="0.3">
      <c r="A156" s="108" t="s">
        <v>275</v>
      </c>
      <c r="B156" s="336" t="s">
        <v>216</v>
      </c>
      <c r="C156" s="336" t="s">
        <v>217</v>
      </c>
      <c r="D156" s="337" t="s">
        <v>219</v>
      </c>
      <c r="F156" s="169"/>
    </row>
    <row r="157" spans="1:7" ht="14.4" customHeight="1" x14ac:dyDescent="0.3">
      <c r="B157" s="497" t="s">
        <v>286</v>
      </c>
      <c r="C157" s="497" t="s">
        <v>220</v>
      </c>
      <c r="D157" s="348" t="s">
        <v>276</v>
      </c>
    </row>
    <row r="158" spans="1:7" ht="14.4" customHeight="1" x14ac:dyDescent="0.3">
      <c r="B158" s="498"/>
      <c r="C158" s="498"/>
      <c r="D158" s="348" t="s">
        <v>277</v>
      </c>
    </row>
    <row r="159" spans="1:7" ht="14.4" customHeight="1" x14ac:dyDescent="0.3">
      <c r="B159" s="498"/>
      <c r="C159" s="498"/>
      <c r="D159" s="348" t="s">
        <v>278</v>
      </c>
    </row>
    <row r="160" spans="1:7" ht="14.4" customHeight="1" x14ac:dyDescent="0.3">
      <c r="B160" s="498"/>
      <c r="C160" s="498"/>
      <c r="D160" s="339" t="s">
        <v>392</v>
      </c>
      <c r="F160" s="169"/>
    </row>
    <row r="161" spans="2:9" ht="14.4" customHeight="1" x14ac:dyDescent="0.3">
      <c r="B161" s="496"/>
      <c r="C161" s="496"/>
      <c r="D161" s="339"/>
    </row>
    <row r="162" spans="2:9" ht="14.4" customHeight="1" x14ac:dyDescent="0.3">
      <c r="B162" s="497" t="s">
        <v>299</v>
      </c>
      <c r="C162" s="522" t="str">
        <f>IF(B162=F162,G162,IF(B162=F163,G163,IF(B162=F164,G164,IF(B162=F165,G165,IF(B162=F166,G166)))))</f>
        <v>nvt</v>
      </c>
      <c r="D162" s="349" t="s">
        <v>288</v>
      </c>
      <c r="F162" s="350" t="s">
        <v>301</v>
      </c>
      <c r="G162" s="350" t="s">
        <v>222</v>
      </c>
      <c r="H162" s="350" t="s">
        <v>279</v>
      </c>
      <c r="I162" s="351" t="s">
        <v>280</v>
      </c>
    </row>
    <row r="163" spans="2:9" ht="14.4" customHeight="1" x14ac:dyDescent="0.3">
      <c r="B163" s="498"/>
      <c r="C163" s="523"/>
      <c r="D163" s="349"/>
      <c r="F163" s="99" t="s">
        <v>300</v>
      </c>
      <c r="G163" s="99" t="s">
        <v>223</v>
      </c>
      <c r="H163" s="99" t="s">
        <v>288</v>
      </c>
      <c r="I163" s="140" t="s">
        <v>289</v>
      </c>
    </row>
    <row r="164" spans="2:9" ht="14.4" customHeight="1" x14ac:dyDescent="0.3">
      <c r="B164" s="498"/>
      <c r="C164" s="523"/>
      <c r="D164" s="340"/>
      <c r="F164" s="99" t="s">
        <v>287</v>
      </c>
      <c r="G164" s="99" t="s">
        <v>224</v>
      </c>
      <c r="H164" s="99" t="s">
        <v>279</v>
      </c>
      <c r="I164" s="140" t="s">
        <v>280</v>
      </c>
    </row>
    <row r="165" spans="2:9" ht="14.4" customHeight="1" x14ac:dyDescent="0.3">
      <c r="B165" s="498"/>
      <c r="C165" s="523"/>
      <c r="D165" s="340"/>
      <c r="F165" s="99" t="s">
        <v>299</v>
      </c>
      <c r="G165" s="99" t="s">
        <v>297</v>
      </c>
      <c r="H165" t="s">
        <v>302</v>
      </c>
      <c r="I165" s="140"/>
    </row>
    <row r="166" spans="2:9" ht="14.4" customHeight="1" x14ac:dyDescent="0.3">
      <c r="B166" s="496"/>
      <c r="C166" s="524"/>
      <c r="D166" s="340"/>
      <c r="F166" s="116" t="s">
        <v>321</v>
      </c>
      <c r="G166" s="116" t="s">
        <v>297</v>
      </c>
      <c r="H166" s="116" t="s">
        <v>322</v>
      </c>
      <c r="I166" s="146"/>
    </row>
    <row r="167" spans="2:9" ht="14.4" customHeight="1" x14ac:dyDescent="0.3">
      <c r="B167" s="497" t="s">
        <v>295</v>
      </c>
      <c r="C167" s="522" t="str">
        <f>IF(B167=F169,G168,G167)</f>
        <v>nvt</v>
      </c>
      <c r="D167" s="349" t="str">
        <f>IF(B167=F169,H169,H167)</f>
        <v>Een inzameling van indicatoren door de promotor is niet van toepassing binnen deze oproep.</v>
      </c>
      <c r="F167" s="351" t="s">
        <v>285</v>
      </c>
      <c r="G167" t="s">
        <v>226</v>
      </c>
      <c r="H167" t="s">
        <v>281</v>
      </c>
    </row>
    <row r="168" spans="2:9" ht="14.4" customHeight="1" x14ac:dyDescent="0.3">
      <c r="B168" s="498"/>
      <c r="C168" s="523"/>
      <c r="D168" s="349" t="str">
        <f>IF(B167=F169,"",H168)</f>
        <v/>
      </c>
      <c r="F168" s="140" t="s">
        <v>294</v>
      </c>
      <c r="G168" t="s">
        <v>297</v>
      </c>
      <c r="H168" t="s">
        <v>282</v>
      </c>
    </row>
    <row r="169" spans="2:9" ht="14.4" customHeight="1" x14ac:dyDescent="0.3">
      <c r="B169" s="498"/>
      <c r="C169" s="523"/>
      <c r="D169" s="340"/>
      <c r="F169" s="140" t="s">
        <v>295</v>
      </c>
      <c r="H169" t="s">
        <v>296</v>
      </c>
    </row>
    <row r="170" spans="2:9" ht="14.4" customHeight="1" x14ac:dyDescent="0.3">
      <c r="B170" s="498"/>
      <c r="C170" s="523"/>
      <c r="D170" s="340"/>
      <c r="F170" s="140"/>
    </row>
    <row r="171" spans="2:9" ht="14.4" customHeight="1" x14ac:dyDescent="0.3">
      <c r="B171" s="496"/>
      <c r="C171" s="524"/>
      <c r="D171" s="340"/>
      <c r="F171" s="140"/>
    </row>
    <row r="172" spans="2:9" ht="14.4" customHeight="1" x14ac:dyDescent="0.3">
      <c r="B172" s="497" t="s">
        <v>227</v>
      </c>
      <c r="C172" s="522" t="s">
        <v>228</v>
      </c>
      <c r="D172" s="349" t="s">
        <v>283</v>
      </c>
      <c r="F172" s="146"/>
    </row>
    <row r="173" spans="2:9" ht="14.4" customHeight="1" x14ac:dyDescent="0.3">
      <c r="B173" s="498"/>
      <c r="C173" s="523"/>
      <c r="D173" s="349" t="s">
        <v>284</v>
      </c>
    </row>
    <row r="174" spans="2:9" ht="14.4" customHeight="1" x14ac:dyDescent="0.3">
      <c r="B174" s="498"/>
      <c r="C174" s="523"/>
      <c r="D174" s="339"/>
      <c r="F174" s="169"/>
    </row>
    <row r="175" spans="2:9" ht="14.4" customHeight="1" x14ac:dyDescent="0.3">
      <c r="B175" s="498"/>
      <c r="C175" s="523"/>
      <c r="D175" s="339"/>
    </row>
    <row r="176" spans="2:9" ht="14.4" customHeight="1" x14ac:dyDescent="0.3">
      <c r="B176" s="498"/>
      <c r="C176" s="523"/>
      <c r="D176" s="339"/>
    </row>
    <row r="177" spans="2:6" ht="14.4" customHeight="1" x14ac:dyDescent="0.3">
      <c r="B177" s="496"/>
      <c r="C177" s="524"/>
      <c r="D177" s="339"/>
    </row>
    <row r="178" spans="2:6" ht="15" customHeight="1" x14ac:dyDescent="0.3">
      <c r="B178" s="497" t="s">
        <v>229</v>
      </c>
      <c r="C178" s="497" t="s">
        <v>230</v>
      </c>
      <c r="D178" s="525" t="s">
        <v>269</v>
      </c>
      <c r="F178" s="352" t="s">
        <v>264</v>
      </c>
    </row>
    <row r="179" spans="2:6" ht="15" customHeight="1" x14ac:dyDescent="0.3">
      <c r="B179" s="498"/>
      <c r="C179" s="498"/>
      <c r="D179" s="498"/>
      <c r="F179" s="353" t="s">
        <v>265</v>
      </c>
    </row>
    <row r="180" spans="2:6" ht="15" customHeight="1" x14ac:dyDescent="0.3">
      <c r="B180" s="498"/>
      <c r="C180" s="498"/>
      <c r="D180" s="498"/>
      <c r="F180" s="353" t="s">
        <v>266</v>
      </c>
    </row>
    <row r="181" spans="2:6" ht="15" customHeight="1" x14ac:dyDescent="0.3">
      <c r="B181" s="498"/>
      <c r="C181" s="498"/>
      <c r="D181" s="498"/>
      <c r="F181" s="353" t="s">
        <v>267</v>
      </c>
    </row>
    <row r="182" spans="2:6" ht="15" customHeight="1" x14ac:dyDescent="0.3">
      <c r="B182" s="498"/>
      <c r="C182" s="498"/>
      <c r="D182" s="498"/>
      <c r="F182" s="353" t="s">
        <v>268</v>
      </c>
    </row>
    <row r="183" spans="2:6" ht="15" customHeight="1" x14ac:dyDescent="0.3">
      <c r="B183" s="498"/>
      <c r="C183" s="498"/>
      <c r="D183" s="498"/>
      <c r="F183" s="353" t="s">
        <v>269</v>
      </c>
    </row>
    <row r="184" spans="2:6" ht="15" customHeight="1" x14ac:dyDescent="0.3">
      <c r="B184" s="498"/>
      <c r="C184" s="498"/>
      <c r="D184" s="498"/>
      <c r="F184" s="353" t="s">
        <v>270</v>
      </c>
    </row>
    <row r="185" spans="2:6" ht="15" customHeight="1" x14ac:dyDescent="0.3">
      <c r="B185" s="498"/>
      <c r="C185" s="498"/>
      <c r="D185" s="498"/>
      <c r="F185" s="353" t="s">
        <v>271</v>
      </c>
    </row>
    <row r="186" spans="2:6" ht="15" customHeight="1" x14ac:dyDescent="0.3">
      <c r="B186" s="498"/>
      <c r="C186" s="498"/>
      <c r="D186" s="498"/>
      <c r="F186" s="353" t="s">
        <v>272</v>
      </c>
    </row>
    <row r="187" spans="2:6" ht="15" customHeight="1" x14ac:dyDescent="0.3">
      <c r="B187" s="498"/>
      <c r="C187" s="498"/>
      <c r="D187" s="498"/>
      <c r="F187" s="353" t="s">
        <v>273</v>
      </c>
    </row>
    <row r="188" spans="2:6" ht="15" customHeight="1" x14ac:dyDescent="0.3">
      <c r="B188" s="496"/>
      <c r="C188" s="496"/>
      <c r="D188" s="496"/>
      <c r="F188" s="354" t="s">
        <v>274</v>
      </c>
    </row>
    <row r="189" spans="2:6" ht="15" customHeight="1" x14ac:dyDescent="0.3">
      <c r="B189" s="495" t="s">
        <v>231</v>
      </c>
      <c r="C189" s="497" t="s">
        <v>232</v>
      </c>
      <c r="D189" s="339" t="s">
        <v>14</v>
      </c>
    </row>
    <row r="190" spans="2:6" ht="15" customHeight="1" x14ac:dyDescent="0.3">
      <c r="B190" s="498"/>
      <c r="C190" s="496"/>
      <c r="D190" s="339" t="s">
        <v>15</v>
      </c>
    </row>
    <row r="191" spans="2:6" ht="14.4" customHeight="1" x14ac:dyDescent="0.3">
      <c r="B191" s="496"/>
      <c r="C191" s="338" t="s">
        <v>233</v>
      </c>
      <c r="D191" s="339" t="s">
        <v>234</v>
      </c>
    </row>
    <row r="192" spans="2:6" ht="15" customHeight="1" x14ac:dyDescent="0.3">
      <c r="B192" s="495" t="s">
        <v>235</v>
      </c>
      <c r="C192" s="499" t="s">
        <v>236</v>
      </c>
      <c r="D192" s="339" t="s">
        <v>14</v>
      </c>
    </row>
    <row r="193" spans="2:6" ht="15" customHeight="1" x14ac:dyDescent="0.3">
      <c r="B193" s="496"/>
      <c r="C193" s="500"/>
      <c r="D193" s="339" t="s">
        <v>15</v>
      </c>
    </row>
    <row r="194" spans="2:6" ht="15" customHeight="1" x14ac:dyDescent="0.3">
      <c r="B194" s="495" t="s">
        <v>237</v>
      </c>
      <c r="C194" s="499" t="s">
        <v>238</v>
      </c>
      <c r="D194" s="339" t="s">
        <v>14</v>
      </c>
    </row>
    <row r="195" spans="2:6" ht="15" customHeight="1" x14ac:dyDescent="0.3">
      <c r="B195" s="496"/>
      <c r="C195" s="500"/>
      <c r="D195" s="339" t="s">
        <v>15</v>
      </c>
      <c r="F195" s="169"/>
    </row>
    <row r="196" spans="2:6" ht="14.4" customHeight="1" x14ac:dyDescent="0.3">
      <c r="B196" s="338" t="s">
        <v>239</v>
      </c>
      <c r="C196" s="341" t="s">
        <v>240</v>
      </c>
      <c r="D196" s="339" t="s">
        <v>325</v>
      </c>
      <c r="F196" s="169"/>
    </row>
    <row r="197" spans="2:6" x14ac:dyDescent="0.3">
      <c r="F197" s="169"/>
    </row>
    <row r="198" spans="2:6" x14ac:dyDescent="0.3">
      <c r="F198" s="169"/>
    </row>
    <row r="199" spans="2:6" x14ac:dyDescent="0.3">
      <c r="F199" s="169"/>
    </row>
    <row r="200" spans="2:6" x14ac:dyDescent="0.3">
      <c r="F200" s="169"/>
    </row>
    <row r="201" spans="2:6" x14ac:dyDescent="0.3">
      <c r="F201" s="169"/>
    </row>
    <row r="202" spans="2:6" x14ac:dyDescent="0.3">
      <c r="F202" s="169"/>
    </row>
    <row r="203" spans="2:6" x14ac:dyDescent="0.3">
      <c r="F203" s="169"/>
    </row>
    <row r="204" spans="2:6" x14ac:dyDescent="0.3">
      <c r="F204" s="169"/>
    </row>
    <row r="205" spans="2:6" x14ac:dyDescent="0.3">
      <c r="F205" s="169"/>
    </row>
  </sheetData>
  <sheetProtection algorithmName="SHA-512" hashValue="JeFLb5kNqmFel0uZJH0RFMgaDSwMvmBjpgv2rLkKlMz/0elz5Di4AysPlDZdpcfN1i8ufVhJUYK+Z6rjsLfZVg==" saltValue="e5QtT9uJgpJIboX+Zum6bQ==" spinCount="100000" sheet="1" objects="1" scenarios="1"/>
  <mergeCells count="43">
    <mergeCell ref="C194:C195"/>
    <mergeCell ref="C154:D154"/>
    <mergeCell ref="C3:D3"/>
    <mergeCell ref="C5:D5"/>
    <mergeCell ref="C25:D25"/>
    <mergeCell ref="C26:D32"/>
    <mergeCell ref="C45:D45"/>
    <mergeCell ref="C46:D50"/>
    <mergeCell ref="C128:D128"/>
    <mergeCell ref="C129:D138"/>
    <mergeCell ref="C140:D140"/>
    <mergeCell ref="C141:D145"/>
    <mergeCell ref="C81:D81"/>
    <mergeCell ref="C82:D88"/>
    <mergeCell ref="C70:D70"/>
    <mergeCell ref="C71:D76"/>
    <mergeCell ref="D178:D188"/>
    <mergeCell ref="C178:C188"/>
    <mergeCell ref="C167:C171"/>
    <mergeCell ref="C172:C177"/>
    <mergeCell ref="C148:D148"/>
    <mergeCell ref="C100:D106"/>
    <mergeCell ref="C107:D113"/>
    <mergeCell ref="C118:D118"/>
    <mergeCell ref="C119:D125"/>
    <mergeCell ref="C162:C166"/>
    <mergeCell ref="C157:C161"/>
    <mergeCell ref="C39:D39"/>
    <mergeCell ref="C54:D54"/>
    <mergeCell ref="C55:D59"/>
    <mergeCell ref="B194:B195"/>
    <mergeCell ref="B157:B161"/>
    <mergeCell ref="B178:B188"/>
    <mergeCell ref="B167:B171"/>
    <mergeCell ref="B172:B177"/>
    <mergeCell ref="B162:B166"/>
    <mergeCell ref="C189:C190"/>
    <mergeCell ref="C192:C193"/>
    <mergeCell ref="C149:D153"/>
    <mergeCell ref="B189:B191"/>
    <mergeCell ref="B192:B193"/>
    <mergeCell ref="C92:D92"/>
    <mergeCell ref="C93:D99"/>
  </mergeCells>
  <conditionalFormatting sqref="C3:D3">
    <cfRule type="cellIs" dxfId="143" priority="32" operator="equal">
      <formula>""</formula>
    </cfRule>
  </conditionalFormatting>
  <conditionalFormatting sqref="C2">
    <cfRule type="cellIs" dxfId="142" priority="31" operator="equal">
      <formula>""</formula>
    </cfRule>
  </conditionalFormatting>
  <conditionalFormatting sqref="C154:D154">
    <cfRule type="cellIs" dxfId="141" priority="30" operator="equal">
      <formula>""</formula>
    </cfRule>
  </conditionalFormatting>
  <conditionalFormatting sqref="C44">
    <cfRule type="cellIs" dxfId="140" priority="29" operator="equal">
      <formula>""</formula>
    </cfRule>
  </conditionalFormatting>
  <conditionalFormatting sqref="C22">
    <cfRule type="cellIs" dxfId="139" priority="28" operator="equal">
      <formula>""</formula>
    </cfRule>
  </conditionalFormatting>
  <conditionalFormatting sqref="C117">
    <cfRule type="cellIs" dxfId="138" priority="26" operator="equal">
      <formula>""</formula>
    </cfRule>
  </conditionalFormatting>
  <conditionalFormatting sqref="C68">
    <cfRule type="cellIs" dxfId="137" priority="15" operator="equal">
      <formula>""</formula>
    </cfRule>
  </conditionalFormatting>
  <conditionalFormatting sqref="C147">
    <cfRule type="cellIs" dxfId="136" priority="14" operator="equal">
      <formula>""</formula>
    </cfRule>
  </conditionalFormatting>
  <conditionalFormatting sqref="C79">
    <cfRule type="cellIs" dxfId="135" priority="13" operator="equal">
      <formula>""</formula>
    </cfRule>
  </conditionalFormatting>
  <conditionalFormatting sqref="C90">
    <cfRule type="cellIs" dxfId="134" priority="8" operator="equal">
      <formula>""</formula>
    </cfRule>
  </conditionalFormatting>
  <conditionalFormatting sqref="C53">
    <cfRule type="cellIs" dxfId="133" priority="1" operator="equal">
      <formula>""</formula>
    </cfRule>
  </conditionalFormatting>
  <dataValidations count="13">
    <dataValidation type="list" allowBlank="1" showInputMessage="1" showErrorMessage="1" sqref="E6:E20" xr:uid="{00000000-0002-0000-0000-000000000000}">
      <formula1>"Ga naar, ,"</formula1>
    </dataValidation>
    <dataValidation type="list" allowBlank="1" showInputMessage="1" showErrorMessage="1" sqref="C44 C22 C147 C117 C79 C68 C90 D190 C53" xr:uid="{00000000-0002-0000-0000-000001000000}">
      <formula1>"ja,nee"</formula1>
    </dataValidation>
    <dataValidation type="list" allowBlank="1" showInputMessage="1" showErrorMessage="1" sqref="C154" xr:uid="{00000000-0002-0000-0000-000002000000}">
      <formula1>$F$149:$F$151</formula1>
    </dataValidation>
    <dataValidation type="list" allowBlank="1" showInputMessage="1" showErrorMessage="1" sqref="D6:D20" xr:uid="{00000000-0002-0000-0000-000003000000}">
      <formula1>$G$5:$G$20</formula1>
    </dataValidation>
    <dataValidation type="list" allowBlank="1" showInputMessage="1" showErrorMessage="1" sqref="C6:C20" xr:uid="{00000000-0002-0000-0000-000004000000}">
      <formula1>$F$5:$F$20</formula1>
    </dataValidation>
    <dataValidation type="list" allowBlank="1" showInputMessage="1" showErrorMessage="1" sqref="D178" xr:uid="{EDFBE7B1-3D97-4E4A-96D9-EE52A2B4E778}">
      <formula1>$F$178:$F$188</formula1>
    </dataValidation>
    <dataValidation type="list" allowBlank="1" showInputMessage="1" showErrorMessage="1" sqref="B162:B166" xr:uid="{74DE614E-D7B3-4F9C-B306-94FFBC8F7E9F}">
      <formula1>$F$162:$F$166</formula1>
    </dataValidation>
    <dataValidation type="list" allowBlank="1" showInputMessage="1" showErrorMessage="1" sqref="B167:B171" xr:uid="{AF7FEB9B-17A6-41D0-980F-7F1DD8C840CA}">
      <formula1>$F$167:$F$172</formula1>
    </dataValidation>
    <dataValidation type="list" allowBlank="1" showInputMessage="1" showErrorMessage="1" sqref="C39:D39" xr:uid="{51553B80-B5E5-46E0-9C34-029A99257D47}">
      <formula1>$L$23:$L$25</formula1>
    </dataValidation>
    <dataValidation type="list" allowBlank="1" showInputMessage="1" showErrorMessage="1" sqref="D162" xr:uid="{F9924472-2541-42DC-86BE-B19C7514F37C}">
      <formula1>$H$163:$I$163</formula1>
    </dataValidation>
    <dataValidation type="list" allowBlank="1" showInputMessage="1" showErrorMessage="1" promptTitle="Kies forfait" prompt="Selecteer uit de lijst de forfait die van toepassing is op de oproep. Voeg bij afwezigheid de gewenste forfait toe aan de 'lijst forfait' (kolom E). Selecteer '0' indien niet van toepassing." sqref="C23" xr:uid="{00000000-0002-0000-0000-000005000000}">
      <formula1>$F$23:$F$40</formula1>
    </dataValidation>
    <dataValidation type="list" allowBlank="1" showInputMessage="1" showErrorMessage="1" promptTitle="Kies forfait indirecte kosten" prompt="Selecteer uit de lijst de forfait indirecte kosten die van toepassing is op de oproep. Voeg bij afwezigheid de gewenste forfait toe aan de 'lijst forfait indirect' (kolom F). Selecteer '0' indien niet van toepassing." sqref="C24" xr:uid="{00000000-0002-0000-0000-000006000000}">
      <formula1>$G$23:$G$40</formula1>
    </dataValidation>
    <dataValidation type="list" allowBlank="1" showInputMessage="1" showErrorMessage="1" sqref="E33:E38" xr:uid="{00000000-0002-0000-0000-000007000000}">
      <formula1>$I$23:$I$40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ED77-3264-4074-A607-6F894182A450}">
  <sheetPr codeName="Blad8"/>
  <dimension ref="A1:X382"/>
  <sheetViews>
    <sheetView zoomScaleNormal="100" workbookViewId="0">
      <selection activeCell="E381" sqref="E381"/>
    </sheetView>
  </sheetViews>
  <sheetFormatPr defaultColWidth="9.109375" defaultRowHeight="14.4" outlineLevelCol="1" x14ac:dyDescent="0.3"/>
  <cols>
    <col min="1" max="1" width="3.44140625" style="32" customWidth="1"/>
    <col min="2" max="2" width="21.6640625" style="32" customWidth="1"/>
    <col min="3" max="3" width="1.109375" style="32" customWidth="1"/>
    <col min="4" max="4" width="4.44140625" style="32" customWidth="1"/>
    <col min="5" max="5" width="31.88671875" style="32" customWidth="1"/>
    <col min="6" max="6" width="24.88671875" style="32" customWidth="1"/>
    <col min="7" max="7" width="16.5546875" style="48" customWidth="1"/>
    <col min="8" max="8" width="17.44140625" style="48" customWidth="1"/>
    <col min="9" max="9" width="16.44140625" style="32" customWidth="1"/>
    <col min="10" max="10" width="16" style="35" customWidth="1"/>
    <col min="11" max="11" width="13.44140625" style="37" customWidth="1"/>
    <col min="12" max="12" width="21.5546875" style="32" customWidth="1"/>
    <col min="13" max="13" width="25.44140625" style="32" customWidth="1" outlineLevel="1"/>
    <col min="14" max="14" width="18" style="32" customWidth="1" outlineLevel="1"/>
    <col min="15" max="15" width="15.5546875" style="48" customWidth="1" outlineLevel="1"/>
    <col min="16" max="16" width="28.44140625" style="37" customWidth="1" outlineLevel="1"/>
    <col min="17" max="18" width="14.44140625" style="32" customWidth="1"/>
    <col min="19" max="19" width="14.109375" style="32" customWidth="1"/>
    <col min="20" max="20" width="29.44140625" style="32" customWidth="1"/>
    <col min="21" max="21" width="17.5546875" style="32" customWidth="1"/>
    <col min="22" max="22" width="9.109375" style="32" customWidth="1"/>
    <col min="23" max="24" width="11.5546875" style="35" customWidth="1"/>
    <col min="25" max="16384" width="9.109375" style="32"/>
  </cols>
  <sheetData>
    <row r="1" spans="1:24" x14ac:dyDescent="0.3">
      <c r="A1" s="182"/>
      <c r="B1" s="542" t="s">
        <v>32</v>
      </c>
      <c r="C1" s="542"/>
      <c r="D1" s="543"/>
      <c r="E1" s="543"/>
      <c r="F1" s="51"/>
      <c r="G1" s="51"/>
      <c r="H1" s="51"/>
      <c r="I1" s="51"/>
      <c r="J1" s="51"/>
      <c r="K1" s="51"/>
      <c r="L1" s="51"/>
      <c r="M1" s="51"/>
      <c r="N1" s="51"/>
      <c r="O1" s="51"/>
      <c r="P1" s="51"/>
      <c r="Q1" s="51"/>
      <c r="R1" s="51"/>
      <c r="S1" s="51"/>
      <c r="T1" s="51"/>
      <c r="W1" s="32"/>
      <c r="X1" s="32"/>
    </row>
    <row r="2" spans="1:24" x14ac:dyDescent="0.3">
      <c r="A2" s="182"/>
      <c r="B2" s="51"/>
      <c r="C2" s="51"/>
      <c r="D2" s="51"/>
      <c r="E2" s="51"/>
      <c r="F2" s="51"/>
      <c r="G2" s="51"/>
      <c r="H2" s="51"/>
      <c r="I2" s="51"/>
      <c r="J2" s="51"/>
      <c r="K2" s="51"/>
      <c r="L2" s="51"/>
      <c r="M2" s="51"/>
      <c r="N2" s="51"/>
      <c r="O2" s="51"/>
      <c r="P2" s="51"/>
      <c r="Q2" s="51"/>
      <c r="R2" s="51"/>
      <c r="S2" s="51"/>
      <c r="T2" s="51"/>
      <c r="W2" s="32"/>
      <c r="X2" s="32"/>
    </row>
    <row r="3" spans="1:24" ht="15" customHeight="1" x14ac:dyDescent="0.3">
      <c r="A3" s="182"/>
      <c r="B3" s="51"/>
      <c r="C3" s="51"/>
      <c r="D3" s="51"/>
      <c r="E3" s="51"/>
      <c r="F3" s="51"/>
      <c r="G3" s="51"/>
      <c r="H3" s="51"/>
      <c r="I3" s="51"/>
      <c r="J3" s="51"/>
      <c r="K3" s="51"/>
      <c r="L3" s="51"/>
      <c r="M3" s="51"/>
      <c r="N3" s="51"/>
      <c r="O3" s="51"/>
      <c r="P3" s="51"/>
      <c r="Q3" s="51"/>
      <c r="R3" s="51"/>
      <c r="S3" s="51"/>
      <c r="T3" s="51"/>
      <c r="W3" s="32"/>
      <c r="X3" s="32"/>
    </row>
    <row r="4" spans="1:24" x14ac:dyDescent="0.3">
      <c r="A4" s="182"/>
      <c r="B4" s="51"/>
      <c r="C4" s="51"/>
      <c r="D4" s="51"/>
      <c r="E4" s="51"/>
      <c r="F4" s="51"/>
      <c r="G4" s="51"/>
      <c r="H4" s="51"/>
      <c r="I4" s="51"/>
      <c r="J4" s="51"/>
      <c r="K4" s="51"/>
      <c r="L4" s="51"/>
      <c r="M4" s="51"/>
      <c r="N4" s="51"/>
      <c r="O4" s="51"/>
      <c r="P4" s="51"/>
      <c r="Q4" s="51"/>
      <c r="R4" s="51"/>
      <c r="S4" s="51"/>
      <c r="T4" s="51"/>
      <c r="W4" s="32"/>
      <c r="X4" s="32"/>
    </row>
    <row r="5" spans="1:24" x14ac:dyDescent="0.3">
      <c r="A5" s="182"/>
      <c r="B5" s="51"/>
      <c r="C5" s="51"/>
      <c r="D5" s="51"/>
      <c r="E5" s="51"/>
      <c r="F5" s="51"/>
      <c r="G5" s="51"/>
      <c r="H5" s="51"/>
      <c r="I5" s="51"/>
      <c r="J5" s="51"/>
      <c r="K5" s="51"/>
      <c r="L5" s="51"/>
      <c r="M5" s="51"/>
      <c r="N5" s="51"/>
      <c r="O5" s="51"/>
      <c r="P5" s="51"/>
      <c r="Q5" s="51"/>
      <c r="R5" s="51"/>
      <c r="S5" s="51"/>
      <c r="T5" s="51"/>
      <c r="W5" s="32"/>
      <c r="X5" s="32"/>
    </row>
    <row r="6" spans="1:24" x14ac:dyDescent="0.3">
      <c r="A6" s="182"/>
      <c r="B6" s="51"/>
      <c r="C6" s="51"/>
      <c r="D6" s="51"/>
      <c r="E6" s="51"/>
      <c r="F6" s="51"/>
      <c r="G6" s="51"/>
      <c r="H6" s="51"/>
      <c r="I6" s="51"/>
      <c r="J6" s="51"/>
      <c r="K6" s="51"/>
      <c r="L6" s="51"/>
      <c r="M6" s="51"/>
      <c r="N6" s="51"/>
      <c r="O6" s="51"/>
      <c r="P6" s="51"/>
      <c r="Q6" s="51"/>
      <c r="R6" s="51"/>
      <c r="S6" s="51"/>
      <c r="T6" s="51"/>
      <c r="W6" s="32"/>
      <c r="X6" s="32"/>
    </row>
    <row r="7" spans="1:24" x14ac:dyDescent="0.3">
      <c r="A7" s="182"/>
      <c r="B7" s="128"/>
      <c r="C7" s="51"/>
      <c r="D7" s="51"/>
      <c r="E7" s="51"/>
      <c r="F7" s="51"/>
      <c r="G7" s="51"/>
      <c r="H7" s="51"/>
      <c r="I7" s="51"/>
      <c r="J7" s="51"/>
      <c r="K7" s="51"/>
      <c r="L7" s="51"/>
      <c r="M7" s="51"/>
      <c r="N7" s="51"/>
      <c r="O7" s="51"/>
      <c r="P7" s="51"/>
      <c r="Q7" s="51"/>
      <c r="R7" s="51"/>
      <c r="S7" s="51"/>
      <c r="T7" s="51"/>
      <c r="W7" s="32"/>
      <c r="X7" s="32"/>
    </row>
    <row r="8" spans="1:24" x14ac:dyDescent="0.3">
      <c r="A8" s="182"/>
      <c r="B8" s="128"/>
      <c r="C8" s="51"/>
      <c r="D8" s="51"/>
      <c r="E8" s="51"/>
      <c r="F8" s="51"/>
      <c r="G8" s="51"/>
      <c r="H8" s="51"/>
      <c r="I8" s="51"/>
      <c r="J8" s="51"/>
      <c r="K8" s="51"/>
      <c r="L8" s="51"/>
      <c r="M8" s="51"/>
      <c r="N8" s="51"/>
      <c r="O8" s="51"/>
      <c r="P8" s="51"/>
      <c r="Q8" s="51"/>
      <c r="R8" s="51"/>
      <c r="S8" s="51"/>
      <c r="T8" s="51"/>
      <c r="W8" s="32"/>
      <c r="X8" s="32"/>
    </row>
    <row r="9" spans="1:24" ht="16.350000000000001" customHeight="1" x14ac:dyDescent="0.3">
      <c r="A9" s="182"/>
      <c r="B9" s="544">
        <f>'Invoeren in ESF APPLICATIE'!E45</f>
        <v>0</v>
      </c>
      <c r="C9" s="188"/>
      <c r="D9" s="546" t="str">
        <f>INSTRUCTIES!C26</f>
        <v>&lt;naam project&gt;</v>
      </c>
      <c r="E9" s="547"/>
      <c r="F9" s="547"/>
      <c r="G9" s="547"/>
      <c r="H9" s="547"/>
      <c r="I9" s="547"/>
      <c r="J9" s="181"/>
      <c r="K9" s="181"/>
      <c r="L9" s="181"/>
      <c r="M9" s="181"/>
      <c r="N9" s="181"/>
      <c r="O9" s="181"/>
      <c r="P9" s="181"/>
      <c r="Q9" s="181"/>
      <c r="R9" s="51"/>
      <c r="S9" s="51"/>
      <c r="T9" s="51"/>
      <c r="W9" s="32"/>
      <c r="X9" s="32"/>
    </row>
    <row r="10" spans="1:24" ht="17.100000000000001" customHeight="1" x14ac:dyDescent="0.3">
      <c r="A10" s="182"/>
      <c r="B10" s="545"/>
      <c r="C10" s="232"/>
      <c r="D10" s="548"/>
      <c r="E10" s="547"/>
      <c r="F10" s="547"/>
      <c r="G10" s="547"/>
      <c r="H10" s="547"/>
      <c r="I10" s="547"/>
      <c r="J10" s="181"/>
      <c r="K10" s="181"/>
      <c r="L10" s="181"/>
      <c r="M10" s="181"/>
      <c r="N10" s="181"/>
      <c r="O10" s="181"/>
      <c r="P10" s="181"/>
      <c r="Q10" s="181"/>
      <c r="R10" s="51"/>
      <c r="S10" s="51"/>
      <c r="T10" s="51"/>
      <c r="W10" s="32"/>
      <c r="X10" s="32"/>
    </row>
    <row r="11" spans="1:24" ht="18.600000000000001" customHeight="1" x14ac:dyDescent="0.3">
      <c r="A11" s="182"/>
      <c r="B11" s="233"/>
      <c r="C11" s="234"/>
      <c r="D11" s="52"/>
      <c r="E11" s="52"/>
      <c r="F11" s="52"/>
      <c r="G11" s="52"/>
      <c r="H11" s="52"/>
      <c r="I11" s="52"/>
      <c r="J11" s="52"/>
      <c r="K11" s="52"/>
      <c r="L11" s="51"/>
      <c r="M11" s="51"/>
      <c r="N11" s="51"/>
      <c r="O11" s="51"/>
      <c r="P11" s="51"/>
      <c r="Q11" s="51"/>
      <c r="R11" s="51"/>
      <c r="S11" s="51"/>
      <c r="T11" s="51"/>
      <c r="W11" s="32"/>
      <c r="X11" s="32"/>
    </row>
    <row r="12" spans="1:24" ht="38.4" customHeight="1" x14ac:dyDescent="0.4">
      <c r="A12" s="182"/>
      <c r="B12" s="235">
        <f>K19</f>
        <v>0</v>
      </c>
      <c r="C12" s="236"/>
      <c r="D12" s="549" t="str">
        <f>kernDataOproepbeheerder!C54</f>
        <v>Werkingskost</v>
      </c>
      <c r="E12" s="550"/>
      <c r="F12" s="550"/>
      <c r="G12" s="550"/>
      <c r="H12" s="550"/>
      <c r="I12" s="550"/>
      <c r="J12" s="550"/>
      <c r="K12" s="177"/>
      <c r="L12" s="193"/>
      <c r="M12" s="194"/>
      <c r="N12" s="194"/>
      <c r="O12" s="193"/>
      <c r="P12" s="195"/>
      <c r="Q12" s="59"/>
      <c r="R12" s="51"/>
      <c r="S12" s="51"/>
      <c r="T12" s="51"/>
      <c r="W12" s="32"/>
      <c r="X12" s="32"/>
    </row>
    <row r="13" spans="1:24" ht="23.4" x14ac:dyDescent="0.3">
      <c r="A13" s="182"/>
      <c r="B13" s="185"/>
      <c r="C13" s="184"/>
      <c r="D13" s="551" t="str">
        <f>kernDataOproepbeheerder!C55</f>
        <v>- Geef eerst aan of u al dan niet BTW-plichtig bent (bij een gemengd stelsel dient u uw stelsel/percentage te motiveren).
- Voer het bedrag exclusief BTW en het BTW bedarg afzonderlijk in.
- indien u maar een deel van factuur wenst in te brengen, geef hier dan enkel het deel weer dat relevant is voor project (zowel kosten als uren) . Verduidelijk uw opsplitsing bij opmerkingen. 
- Belangrijk: u dient steeds de bewijsstukken wetgeving overheidsopdrachten en/of marktraadpleging op te laden in de ESF-Archiefruimte.</v>
      </c>
      <c r="E13" s="552"/>
      <c r="F13" s="552"/>
      <c r="G13" s="552"/>
      <c r="H13" s="552"/>
      <c r="I13" s="552"/>
      <c r="J13" s="552"/>
      <c r="K13" s="552"/>
      <c r="L13" s="193"/>
      <c r="M13" s="194"/>
      <c r="N13" s="194"/>
      <c r="O13" s="193"/>
      <c r="P13" s="195"/>
      <c r="Q13" s="59"/>
      <c r="R13" s="51"/>
      <c r="S13" s="51"/>
      <c r="T13" s="51"/>
      <c r="W13" s="32"/>
      <c r="X13" s="32"/>
    </row>
    <row r="14" spans="1:24" ht="23.4" customHeight="1" x14ac:dyDescent="0.3">
      <c r="A14" s="182"/>
      <c r="B14" s="130"/>
      <c r="C14" s="184"/>
      <c r="D14" s="552"/>
      <c r="E14" s="552"/>
      <c r="F14" s="552"/>
      <c r="G14" s="552"/>
      <c r="H14" s="552"/>
      <c r="I14" s="552"/>
      <c r="J14" s="552"/>
      <c r="K14" s="552"/>
      <c r="L14" s="193"/>
      <c r="M14" s="194"/>
      <c r="N14" s="194"/>
      <c r="O14" s="193"/>
      <c r="P14" s="195"/>
      <c r="Q14" s="59"/>
      <c r="R14" s="51"/>
      <c r="S14" s="51"/>
      <c r="T14" s="51"/>
      <c r="W14" s="32"/>
      <c r="X14" s="32"/>
    </row>
    <row r="15" spans="1:24" ht="33.6" customHeight="1" x14ac:dyDescent="0.3">
      <c r="A15" s="182"/>
      <c r="B15" s="130"/>
      <c r="C15" s="184"/>
      <c r="D15" s="552"/>
      <c r="E15" s="552"/>
      <c r="F15" s="552"/>
      <c r="G15" s="552"/>
      <c r="H15" s="552"/>
      <c r="I15" s="552"/>
      <c r="J15" s="552"/>
      <c r="K15" s="552"/>
      <c r="L15" s="193"/>
      <c r="M15" s="194"/>
      <c r="N15" s="194"/>
      <c r="O15" s="193"/>
      <c r="P15" s="195"/>
      <c r="Q15" s="59"/>
      <c r="R15" s="51"/>
      <c r="S15" s="51"/>
      <c r="T15" s="51"/>
      <c r="W15" s="32"/>
      <c r="X15" s="32"/>
    </row>
    <row r="16" spans="1:24" x14ac:dyDescent="0.3">
      <c r="A16" s="182"/>
      <c r="B16" s="59"/>
      <c r="C16" s="189"/>
      <c r="D16" s="191"/>
      <c r="E16" s="191"/>
      <c r="F16" s="191"/>
      <c r="G16" s="191"/>
      <c r="H16" s="191"/>
      <c r="I16" s="191"/>
      <c r="J16" s="191"/>
      <c r="K16" s="192"/>
      <c r="L16" s="193"/>
      <c r="M16" s="194"/>
      <c r="N16" s="194"/>
      <c r="O16" s="193"/>
      <c r="P16" s="195"/>
      <c r="Q16" s="59"/>
      <c r="R16" s="51"/>
      <c r="S16" s="51"/>
      <c r="T16" s="51"/>
      <c r="W16" s="32"/>
      <c r="X16" s="32"/>
    </row>
    <row r="17" spans="1:24" x14ac:dyDescent="0.3">
      <c r="A17" s="182"/>
      <c r="B17" s="59"/>
      <c r="C17" s="189"/>
      <c r="D17" s="191"/>
      <c r="E17" s="80" t="s">
        <v>61</v>
      </c>
      <c r="F17" s="75" t="s">
        <v>33</v>
      </c>
      <c r="G17" s="191"/>
      <c r="H17" s="191"/>
      <c r="I17" s="59"/>
      <c r="J17" s="191"/>
      <c r="K17" s="192"/>
      <c r="L17" s="193"/>
      <c r="M17" s="194"/>
      <c r="N17" s="194"/>
      <c r="O17" s="193"/>
      <c r="P17" s="195"/>
      <c r="Q17" s="59"/>
      <c r="R17" s="51"/>
      <c r="S17" s="51"/>
      <c r="T17" s="51"/>
      <c r="W17" s="32"/>
      <c r="X17" s="32"/>
    </row>
    <row r="18" spans="1:24" ht="28.8" x14ac:dyDescent="0.3">
      <c r="A18" s="182"/>
      <c r="B18" s="59"/>
      <c r="C18" s="189"/>
      <c r="D18" s="191"/>
      <c r="E18" s="197" t="s">
        <v>99</v>
      </c>
      <c r="F18" s="356"/>
      <c r="G18" s="196"/>
      <c r="H18" s="196"/>
      <c r="I18" s="196"/>
      <c r="J18" s="196"/>
      <c r="K18" s="192"/>
      <c r="L18" s="193"/>
      <c r="M18" s="194"/>
      <c r="N18" s="194"/>
      <c r="O18" s="193"/>
      <c r="P18" s="193"/>
      <c r="Q18" s="59"/>
      <c r="R18" s="51"/>
      <c r="S18" s="51"/>
      <c r="T18" s="51"/>
      <c r="W18" s="32"/>
      <c r="X18" s="32"/>
    </row>
    <row r="19" spans="1:24" x14ac:dyDescent="0.3">
      <c r="A19" s="182"/>
      <c r="B19" s="59"/>
      <c r="C19" s="189"/>
      <c r="D19" s="59"/>
      <c r="E19" s="539" t="s">
        <v>306</v>
      </c>
      <c r="F19" s="540"/>
      <c r="G19" s="539" t="s">
        <v>78</v>
      </c>
      <c r="H19" s="541"/>
      <c r="I19" s="541"/>
      <c r="J19" s="541"/>
      <c r="K19" s="33">
        <f>SUM(K21:K364)</f>
        <v>0</v>
      </c>
      <c r="L19" s="59"/>
      <c r="M19" s="201" t="s">
        <v>21</v>
      </c>
      <c r="N19" s="59"/>
      <c r="O19" s="91">
        <f>SUM(O21:O364)</f>
        <v>0</v>
      </c>
      <c r="P19" s="198"/>
      <c r="Q19" s="59"/>
      <c r="R19" s="51"/>
      <c r="S19" s="51"/>
      <c r="T19" s="51"/>
      <c r="U19" s="49"/>
    </row>
    <row r="20" spans="1:24" s="355" customFormat="1" ht="45" customHeight="1" x14ac:dyDescent="0.3">
      <c r="A20" s="183"/>
      <c r="B20" s="179"/>
      <c r="C20" s="190"/>
      <c r="D20" s="85" t="s">
        <v>1</v>
      </c>
      <c r="E20" s="67" t="s">
        <v>303</v>
      </c>
      <c r="F20" s="67" t="s">
        <v>58</v>
      </c>
      <c r="G20" s="82" t="s">
        <v>60</v>
      </c>
      <c r="H20" s="81" t="s">
        <v>304</v>
      </c>
      <c r="I20" s="82" t="s">
        <v>27</v>
      </c>
      <c r="J20" s="82" t="s">
        <v>28</v>
      </c>
      <c r="K20" s="69" t="s">
        <v>0</v>
      </c>
      <c r="L20" s="84" t="s">
        <v>305</v>
      </c>
      <c r="M20" s="61" t="s">
        <v>52</v>
      </c>
      <c r="N20" s="61" t="s">
        <v>51</v>
      </c>
      <c r="O20" s="62" t="s">
        <v>26</v>
      </c>
      <c r="P20" s="63" t="s">
        <v>309</v>
      </c>
      <c r="Q20" s="179"/>
      <c r="R20" s="51"/>
      <c r="S20" s="51"/>
      <c r="T20" s="51"/>
      <c r="U20" s="53"/>
    </row>
    <row r="21" spans="1:24" x14ac:dyDescent="0.3">
      <c r="A21" s="182"/>
      <c r="B21" s="59"/>
      <c r="C21" s="189"/>
      <c r="D21" s="86">
        <v>1</v>
      </c>
      <c r="E21" s="40"/>
      <c r="F21" s="40"/>
      <c r="G21" s="88"/>
      <c r="H21" s="88"/>
      <c r="I21" s="41"/>
      <c r="J21" s="41"/>
      <c r="K21" s="93">
        <f>IF($F$17="&lt;vul aan&gt;",0,IF($F$17="Nee",I21+J21,IF($F$17="gemengd",I21+J21,I21)))</f>
        <v>0</v>
      </c>
      <c r="L21" s="43"/>
      <c r="M21" s="96">
        <f t="shared" ref="M21:M84" si="0">I21</f>
        <v>0</v>
      </c>
      <c r="N21" s="96">
        <f t="shared" ref="N21:N84" si="1">J21</f>
        <v>0</v>
      </c>
      <c r="O21" s="253">
        <f t="shared" ref="O21:O84" si="2">IF($F$17="&lt;vul aan&gt;",0,IF($F$17="Nee",M21+N21,IF($F$17="gemengd",M21+N21,M21)))</f>
        <v>0</v>
      </c>
      <c r="P21" s="254"/>
      <c r="Q21" s="59"/>
      <c r="R21" s="51"/>
      <c r="S21" s="51"/>
      <c r="T21" s="51"/>
      <c r="U21" s="54"/>
      <c r="W21" s="32"/>
      <c r="X21" s="32"/>
    </row>
    <row r="22" spans="1:24" x14ac:dyDescent="0.3">
      <c r="A22" s="182"/>
      <c r="B22" s="59"/>
      <c r="C22" s="189"/>
      <c r="D22" s="86">
        <v>2</v>
      </c>
      <c r="E22" s="40"/>
      <c r="F22" s="40"/>
      <c r="G22" s="88"/>
      <c r="H22" s="88"/>
      <c r="I22" s="41"/>
      <c r="J22" s="41"/>
      <c r="K22" s="93">
        <f t="shared" ref="K22:K85" si="3">IF($F$17="&lt;vul aan&gt;",0,IF($F$17="Nee",I22+J22,IF($F$17="gemengd",I22+J22,I22)))</f>
        <v>0</v>
      </c>
      <c r="L22" s="43"/>
      <c r="M22" s="96">
        <f t="shared" si="0"/>
        <v>0</v>
      </c>
      <c r="N22" s="96">
        <f t="shared" si="1"/>
        <v>0</v>
      </c>
      <c r="O22" s="253">
        <f t="shared" si="2"/>
        <v>0</v>
      </c>
      <c r="P22" s="254"/>
      <c r="Q22" s="59"/>
      <c r="R22" s="51"/>
      <c r="S22" s="51"/>
      <c r="T22" s="51"/>
      <c r="U22" s="54"/>
      <c r="W22" s="32"/>
      <c r="X22" s="32"/>
    </row>
    <row r="23" spans="1:24" x14ac:dyDescent="0.3">
      <c r="A23" s="182"/>
      <c r="B23" s="59"/>
      <c r="C23" s="189"/>
      <c r="D23" s="86">
        <v>3</v>
      </c>
      <c r="E23" s="40"/>
      <c r="F23" s="40"/>
      <c r="G23" s="88"/>
      <c r="H23" s="88"/>
      <c r="I23" s="41"/>
      <c r="J23" s="41"/>
      <c r="K23" s="93">
        <f t="shared" si="3"/>
        <v>0</v>
      </c>
      <c r="L23" s="43"/>
      <c r="M23" s="96">
        <f t="shared" si="0"/>
        <v>0</v>
      </c>
      <c r="N23" s="96">
        <f t="shared" si="1"/>
        <v>0</v>
      </c>
      <c r="O23" s="253">
        <f t="shared" si="2"/>
        <v>0</v>
      </c>
      <c r="P23" s="254"/>
      <c r="Q23" s="59"/>
      <c r="R23" s="51"/>
      <c r="S23" s="51"/>
      <c r="T23" s="51"/>
      <c r="U23" s="54"/>
      <c r="W23" s="32"/>
      <c r="X23" s="32"/>
    </row>
    <row r="24" spans="1:24" x14ac:dyDescent="0.3">
      <c r="A24" s="182"/>
      <c r="B24" s="59"/>
      <c r="C24" s="189"/>
      <c r="D24" s="86">
        <v>4</v>
      </c>
      <c r="E24" s="40"/>
      <c r="F24" s="40"/>
      <c r="G24" s="88"/>
      <c r="H24" s="88"/>
      <c r="I24" s="41"/>
      <c r="J24" s="41"/>
      <c r="K24" s="93">
        <f t="shared" si="3"/>
        <v>0</v>
      </c>
      <c r="L24" s="43"/>
      <c r="M24" s="96">
        <f t="shared" si="0"/>
        <v>0</v>
      </c>
      <c r="N24" s="96">
        <f t="shared" si="1"/>
        <v>0</v>
      </c>
      <c r="O24" s="253">
        <f t="shared" si="2"/>
        <v>0</v>
      </c>
      <c r="P24" s="254"/>
      <c r="Q24" s="59"/>
      <c r="R24" s="51"/>
      <c r="S24" s="51"/>
      <c r="T24" s="51"/>
      <c r="U24" s="54"/>
      <c r="W24" s="32"/>
      <c r="X24" s="32"/>
    </row>
    <row r="25" spans="1:24" x14ac:dyDescent="0.3">
      <c r="A25" s="182"/>
      <c r="B25" s="59"/>
      <c r="C25" s="189"/>
      <c r="D25" s="86">
        <v>5</v>
      </c>
      <c r="E25" s="40"/>
      <c r="F25" s="40"/>
      <c r="G25" s="88"/>
      <c r="H25" s="88"/>
      <c r="I25" s="41"/>
      <c r="J25" s="41"/>
      <c r="K25" s="93">
        <f t="shared" si="3"/>
        <v>0</v>
      </c>
      <c r="L25" s="43"/>
      <c r="M25" s="96">
        <f t="shared" si="0"/>
        <v>0</v>
      </c>
      <c r="N25" s="96">
        <f t="shared" si="1"/>
        <v>0</v>
      </c>
      <c r="O25" s="253">
        <f t="shared" si="2"/>
        <v>0</v>
      </c>
      <c r="P25" s="254"/>
      <c r="Q25" s="59"/>
      <c r="R25" s="51"/>
      <c r="S25" s="51"/>
      <c r="T25" s="51"/>
      <c r="U25" s="54"/>
      <c r="W25" s="32"/>
      <c r="X25" s="32"/>
    </row>
    <row r="26" spans="1:24" x14ac:dyDescent="0.3">
      <c r="A26" s="182"/>
      <c r="B26" s="59"/>
      <c r="C26" s="189"/>
      <c r="D26" s="86">
        <v>6</v>
      </c>
      <c r="E26" s="40"/>
      <c r="F26" s="40"/>
      <c r="G26" s="88"/>
      <c r="H26" s="88"/>
      <c r="I26" s="41"/>
      <c r="J26" s="41"/>
      <c r="K26" s="93">
        <f t="shared" si="3"/>
        <v>0</v>
      </c>
      <c r="L26" s="43"/>
      <c r="M26" s="96">
        <f t="shared" si="0"/>
        <v>0</v>
      </c>
      <c r="N26" s="96">
        <f t="shared" si="1"/>
        <v>0</v>
      </c>
      <c r="O26" s="253">
        <f t="shared" si="2"/>
        <v>0</v>
      </c>
      <c r="P26" s="254"/>
      <c r="Q26" s="59"/>
      <c r="R26" s="51"/>
      <c r="S26" s="51"/>
      <c r="T26" s="51"/>
      <c r="U26" s="54"/>
      <c r="W26" s="32"/>
      <c r="X26" s="32"/>
    </row>
    <row r="27" spans="1:24" x14ac:dyDescent="0.3">
      <c r="A27" s="182"/>
      <c r="B27" s="59"/>
      <c r="C27" s="189"/>
      <c r="D27" s="86">
        <v>7</v>
      </c>
      <c r="E27" s="40"/>
      <c r="F27" s="40"/>
      <c r="G27" s="88"/>
      <c r="H27" s="88"/>
      <c r="I27" s="41"/>
      <c r="J27" s="41"/>
      <c r="K27" s="93">
        <f t="shared" si="3"/>
        <v>0</v>
      </c>
      <c r="L27" s="43"/>
      <c r="M27" s="96">
        <f t="shared" si="0"/>
        <v>0</v>
      </c>
      <c r="N27" s="96">
        <f t="shared" si="1"/>
        <v>0</v>
      </c>
      <c r="O27" s="253">
        <f t="shared" si="2"/>
        <v>0</v>
      </c>
      <c r="P27" s="254"/>
      <c r="Q27" s="59"/>
      <c r="R27" s="51"/>
      <c r="S27" s="51"/>
      <c r="T27" s="51"/>
      <c r="U27" s="54"/>
      <c r="W27" s="32"/>
      <c r="X27" s="32"/>
    </row>
    <row r="28" spans="1:24" x14ac:dyDescent="0.3">
      <c r="A28" s="182"/>
      <c r="B28" s="59"/>
      <c r="C28" s="189"/>
      <c r="D28" s="86">
        <v>8</v>
      </c>
      <c r="E28" s="40"/>
      <c r="F28" s="40"/>
      <c r="G28" s="88"/>
      <c r="H28" s="88"/>
      <c r="I28" s="41"/>
      <c r="J28" s="41"/>
      <c r="K28" s="93">
        <f t="shared" si="3"/>
        <v>0</v>
      </c>
      <c r="L28" s="43"/>
      <c r="M28" s="96">
        <f t="shared" si="0"/>
        <v>0</v>
      </c>
      <c r="N28" s="96">
        <f t="shared" si="1"/>
        <v>0</v>
      </c>
      <c r="O28" s="253">
        <f t="shared" si="2"/>
        <v>0</v>
      </c>
      <c r="P28" s="254"/>
      <c r="Q28" s="59"/>
      <c r="R28" s="51"/>
      <c r="S28" s="51"/>
      <c r="T28" s="51"/>
      <c r="U28" s="54"/>
      <c r="W28" s="32"/>
      <c r="X28" s="32"/>
    </row>
    <row r="29" spans="1:24" x14ac:dyDescent="0.3">
      <c r="A29" s="182"/>
      <c r="B29" s="59"/>
      <c r="C29" s="189"/>
      <c r="D29" s="86">
        <v>9</v>
      </c>
      <c r="E29" s="40"/>
      <c r="F29" s="40"/>
      <c r="G29" s="88"/>
      <c r="H29" s="88"/>
      <c r="I29" s="41"/>
      <c r="J29" s="41"/>
      <c r="K29" s="93">
        <f t="shared" si="3"/>
        <v>0</v>
      </c>
      <c r="L29" s="43"/>
      <c r="M29" s="96">
        <f t="shared" si="0"/>
        <v>0</v>
      </c>
      <c r="N29" s="96">
        <f t="shared" si="1"/>
        <v>0</v>
      </c>
      <c r="O29" s="253">
        <f t="shared" si="2"/>
        <v>0</v>
      </c>
      <c r="P29" s="254"/>
      <c r="Q29" s="59"/>
      <c r="R29" s="51"/>
      <c r="S29" s="51"/>
      <c r="T29" s="51"/>
      <c r="U29" s="54"/>
      <c r="W29" s="32"/>
      <c r="X29" s="32"/>
    </row>
    <row r="30" spans="1:24" x14ac:dyDescent="0.3">
      <c r="A30" s="182"/>
      <c r="B30" s="59"/>
      <c r="C30" s="189"/>
      <c r="D30" s="86">
        <v>10</v>
      </c>
      <c r="E30" s="40"/>
      <c r="F30" s="40"/>
      <c r="G30" s="88"/>
      <c r="H30" s="88"/>
      <c r="I30" s="41"/>
      <c r="J30" s="41"/>
      <c r="K30" s="93">
        <f t="shared" si="3"/>
        <v>0</v>
      </c>
      <c r="L30" s="43"/>
      <c r="M30" s="96">
        <f t="shared" si="0"/>
        <v>0</v>
      </c>
      <c r="N30" s="96">
        <f t="shared" si="1"/>
        <v>0</v>
      </c>
      <c r="O30" s="253">
        <f t="shared" si="2"/>
        <v>0</v>
      </c>
      <c r="P30" s="254"/>
      <c r="Q30" s="59"/>
      <c r="R30" s="51"/>
      <c r="S30" s="51"/>
      <c r="T30" s="51"/>
      <c r="U30" s="54"/>
      <c r="W30" s="32"/>
      <c r="X30" s="32"/>
    </row>
    <row r="31" spans="1:24" x14ac:dyDescent="0.3">
      <c r="A31" s="182"/>
      <c r="B31" s="59"/>
      <c r="C31" s="189"/>
      <c r="D31" s="86">
        <v>11</v>
      </c>
      <c r="E31" s="40"/>
      <c r="F31" s="40"/>
      <c r="G31" s="88"/>
      <c r="H31" s="88"/>
      <c r="I31" s="41"/>
      <c r="J31" s="41"/>
      <c r="K31" s="93">
        <f t="shared" si="3"/>
        <v>0</v>
      </c>
      <c r="L31" s="43"/>
      <c r="M31" s="96">
        <f t="shared" si="0"/>
        <v>0</v>
      </c>
      <c r="N31" s="96">
        <f t="shared" si="1"/>
        <v>0</v>
      </c>
      <c r="O31" s="253">
        <f t="shared" si="2"/>
        <v>0</v>
      </c>
      <c r="P31" s="254"/>
      <c r="Q31" s="59"/>
      <c r="R31" s="51"/>
      <c r="S31" s="51"/>
      <c r="T31" s="51"/>
      <c r="U31" s="54"/>
      <c r="W31" s="32"/>
      <c r="X31" s="32"/>
    </row>
    <row r="32" spans="1:24" x14ac:dyDescent="0.3">
      <c r="A32" s="182"/>
      <c r="B32" s="59"/>
      <c r="C32" s="189"/>
      <c r="D32" s="86">
        <v>12</v>
      </c>
      <c r="E32" s="40"/>
      <c r="F32" s="40"/>
      <c r="G32" s="88"/>
      <c r="H32" s="88"/>
      <c r="I32" s="41"/>
      <c r="J32" s="41"/>
      <c r="K32" s="93">
        <f t="shared" si="3"/>
        <v>0</v>
      </c>
      <c r="L32" s="43"/>
      <c r="M32" s="96">
        <f t="shared" si="0"/>
        <v>0</v>
      </c>
      <c r="N32" s="96">
        <f t="shared" si="1"/>
        <v>0</v>
      </c>
      <c r="O32" s="253">
        <f t="shared" si="2"/>
        <v>0</v>
      </c>
      <c r="P32" s="254"/>
      <c r="Q32" s="59"/>
      <c r="R32" s="51"/>
      <c r="S32" s="51"/>
      <c r="T32" s="51"/>
      <c r="U32" s="54"/>
      <c r="W32" s="32"/>
      <c r="X32" s="32"/>
    </row>
    <row r="33" spans="1:24" x14ac:dyDescent="0.3">
      <c r="A33" s="182"/>
      <c r="B33" s="59"/>
      <c r="C33" s="189"/>
      <c r="D33" s="86">
        <v>13</v>
      </c>
      <c r="E33" s="40"/>
      <c r="F33" s="40"/>
      <c r="G33" s="88"/>
      <c r="H33" s="88"/>
      <c r="I33" s="41"/>
      <c r="J33" s="41"/>
      <c r="K33" s="93">
        <f t="shared" si="3"/>
        <v>0</v>
      </c>
      <c r="L33" s="43"/>
      <c r="M33" s="96">
        <f t="shared" si="0"/>
        <v>0</v>
      </c>
      <c r="N33" s="96">
        <f t="shared" si="1"/>
        <v>0</v>
      </c>
      <c r="O33" s="253">
        <f t="shared" si="2"/>
        <v>0</v>
      </c>
      <c r="P33" s="254"/>
      <c r="Q33" s="59"/>
      <c r="R33" s="51"/>
      <c r="S33" s="51"/>
      <c r="T33" s="51"/>
      <c r="U33" s="54"/>
      <c r="W33" s="32"/>
      <c r="X33" s="32"/>
    </row>
    <row r="34" spans="1:24" x14ac:dyDescent="0.3">
      <c r="A34" s="182"/>
      <c r="B34" s="59"/>
      <c r="C34" s="189"/>
      <c r="D34" s="86">
        <v>14</v>
      </c>
      <c r="E34" s="40"/>
      <c r="F34" s="40"/>
      <c r="G34" s="88"/>
      <c r="H34" s="88"/>
      <c r="I34" s="41"/>
      <c r="J34" s="41"/>
      <c r="K34" s="93">
        <f t="shared" si="3"/>
        <v>0</v>
      </c>
      <c r="L34" s="43"/>
      <c r="M34" s="96">
        <f t="shared" si="0"/>
        <v>0</v>
      </c>
      <c r="N34" s="96">
        <f t="shared" si="1"/>
        <v>0</v>
      </c>
      <c r="O34" s="253">
        <f t="shared" si="2"/>
        <v>0</v>
      </c>
      <c r="P34" s="254"/>
      <c r="Q34" s="59"/>
      <c r="R34" s="51"/>
      <c r="S34" s="51"/>
      <c r="T34" s="51"/>
      <c r="U34" s="54"/>
      <c r="W34" s="32"/>
      <c r="X34" s="32"/>
    </row>
    <row r="35" spans="1:24" x14ac:dyDescent="0.3">
      <c r="A35" s="182"/>
      <c r="B35" s="59"/>
      <c r="C35" s="189"/>
      <c r="D35" s="86">
        <v>15</v>
      </c>
      <c r="E35" s="40"/>
      <c r="F35" s="40"/>
      <c r="G35" s="88"/>
      <c r="H35" s="88"/>
      <c r="I35" s="41"/>
      <c r="J35" s="41"/>
      <c r="K35" s="93">
        <f t="shared" si="3"/>
        <v>0</v>
      </c>
      <c r="L35" s="43"/>
      <c r="M35" s="96">
        <f t="shared" si="0"/>
        <v>0</v>
      </c>
      <c r="N35" s="96">
        <f t="shared" si="1"/>
        <v>0</v>
      </c>
      <c r="O35" s="253">
        <f t="shared" si="2"/>
        <v>0</v>
      </c>
      <c r="P35" s="254"/>
      <c r="Q35" s="59"/>
      <c r="R35" s="51"/>
      <c r="S35" s="51"/>
      <c r="T35" s="51"/>
      <c r="U35" s="54"/>
      <c r="W35" s="32"/>
      <c r="X35" s="32"/>
    </row>
    <row r="36" spans="1:24" x14ac:dyDescent="0.3">
      <c r="A36" s="182"/>
      <c r="B36" s="59"/>
      <c r="C36" s="189"/>
      <c r="D36" s="86">
        <v>16</v>
      </c>
      <c r="E36" s="40"/>
      <c r="F36" s="40"/>
      <c r="G36" s="88"/>
      <c r="H36" s="88"/>
      <c r="I36" s="41"/>
      <c r="J36" s="41"/>
      <c r="K36" s="93">
        <f t="shared" si="3"/>
        <v>0</v>
      </c>
      <c r="L36" s="43"/>
      <c r="M36" s="96">
        <f t="shared" si="0"/>
        <v>0</v>
      </c>
      <c r="N36" s="96">
        <f t="shared" si="1"/>
        <v>0</v>
      </c>
      <c r="O36" s="253">
        <f t="shared" si="2"/>
        <v>0</v>
      </c>
      <c r="P36" s="254"/>
      <c r="Q36" s="59"/>
      <c r="R36" s="51"/>
      <c r="S36" s="51"/>
      <c r="T36" s="51"/>
      <c r="U36" s="54"/>
      <c r="W36" s="32"/>
      <c r="X36" s="32"/>
    </row>
    <row r="37" spans="1:24" x14ac:dyDescent="0.3">
      <c r="A37" s="182"/>
      <c r="B37" s="59"/>
      <c r="C37" s="189"/>
      <c r="D37" s="86">
        <v>17</v>
      </c>
      <c r="E37" s="40"/>
      <c r="F37" s="40"/>
      <c r="G37" s="88"/>
      <c r="H37" s="88"/>
      <c r="I37" s="41"/>
      <c r="J37" s="41"/>
      <c r="K37" s="93">
        <f t="shared" si="3"/>
        <v>0</v>
      </c>
      <c r="L37" s="43"/>
      <c r="M37" s="96">
        <f t="shared" si="0"/>
        <v>0</v>
      </c>
      <c r="N37" s="96">
        <f t="shared" si="1"/>
        <v>0</v>
      </c>
      <c r="O37" s="253">
        <f t="shared" si="2"/>
        <v>0</v>
      </c>
      <c r="P37" s="254"/>
      <c r="Q37" s="59"/>
      <c r="R37" s="51"/>
      <c r="S37" s="51"/>
      <c r="T37" s="51"/>
      <c r="U37" s="54"/>
      <c r="W37" s="32"/>
      <c r="X37" s="32"/>
    </row>
    <row r="38" spans="1:24" x14ac:dyDescent="0.3">
      <c r="A38" s="182"/>
      <c r="B38" s="59"/>
      <c r="C38" s="189"/>
      <c r="D38" s="86">
        <v>18</v>
      </c>
      <c r="E38" s="40"/>
      <c r="F38" s="40"/>
      <c r="G38" s="88"/>
      <c r="H38" s="88"/>
      <c r="I38" s="41"/>
      <c r="J38" s="41"/>
      <c r="K38" s="93">
        <f t="shared" si="3"/>
        <v>0</v>
      </c>
      <c r="L38" s="43"/>
      <c r="M38" s="96">
        <f t="shared" si="0"/>
        <v>0</v>
      </c>
      <c r="N38" s="96">
        <f t="shared" si="1"/>
        <v>0</v>
      </c>
      <c r="O38" s="253">
        <f t="shared" si="2"/>
        <v>0</v>
      </c>
      <c r="P38" s="254"/>
      <c r="Q38" s="59"/>
      <c r="R38" s="51"/>
      <c r="S38" s="51"/>
      <c r="T38" s="51"/>
      <c r="U38" s="54"/>
      <c r="W38" s="32"/>
      <c r="X38" s="32"/>
    </row>
    <row r="39" spans="1:24" x14ac:dyDescent="0.3">
      <c r="A39" s="182"/>
      <c r="B39" s="59"/>
      <c r="C39" s="189"/>
      <c r="D39" s="86">
        <v>19</v>
      </c>
      <c r="E39" s="40"/>
      <c r="F39" s="40"/>
      <c r="G39" s="88"/>
      <c r="H39" s="88"/>
      <c r="I39" s="41"/>
      <c r="J39" s="41"/>
      <c r="K39" s="93">
        <f t="shared" si="3"/>
        <v>0</v>
      </c>
      <c r="L39" s="43"/>
      <c r="M39" s="96">
        <f t="shared" si="0"/>
        <v>0</v>
      </c>
      <c r="N39" s="96">
        <f t="shared" si="1"/>
        <v>0</v>
      </c>
      <c r="O39" s="253">
        <f t="shared" si="2"/>
        <v>0</v>
      </c>
      <c r="P39" s="254"/>
      <c r="Q39" s="59"/>
      <c r="R39" s="51"/>
      <c r="S39" s="51"/>
      <c r="T39" s="51"/>
      <c r="U39" s="54"/>
      <c r="W39" s="32"/>
      <c r="X39" s="32"/>
    </row>
    <row r="40" spans="1:24" x14ac:dyDescent="0.3">
      <c r="A40" s="182"/>
      <c r="B40" s="59"/>
      <c r="C40" s="189"/>
      <c r="D40" s="86">
        <v>20</v>
      </c>
      <c r="E40" s="40"/>
      <c r="F40" s="40"/>
      <c r="G40" s="88"/>
      <c r="H40" s="88"/>
      <c r="I40" s="41"/>
      <c r="J40" s="41"/>
      <c r="K40" s="93">
        <f t="shared" si="3"/>
        <v>0</v>
      </c>
      <c r="L40" s="43"/>
      <c r="M40" s="96">
        <f t="shared" si="0"/>
        <v>0</v>
      </c>
      <c r="N40" s="96">
        <f t="shared" si="1"/>
        <v>0</v>
      </c>
      <c r="O40" s="253">
        <f t="shared" si="2"/>
        <v>0</v>
      </c>
      <c r="P40" s="254"/>
      <c r="Q40" s="59"/>
      <c r="R40" s="51"/>
      <c r="S40" s="51"/>
      <c r="T40" s="51"/>
      <c r="U40" s="54"/>
      <c r="W40" s="32"/>
      <c r="X40" s="32"/>
    </row>
    <row r="41" spans="1:24" x14ac:dyDescent="0.3">
      <c r="A41" s="182"/>
      <c r="B41" s="59"/>
      <c r="C41" s="189"/>
      <c r="D41" s="86">
        <v>21</v>
      </c>
      <c r="E41" s="40"/>
      <c r="F41" s="40"/>
      <c r="G41" s="88"/>
      <c r="H41" s="88"/>
      <c r="I41" s="41"/>
      <c r="J41" s="41"/>
      <c r="K41" s="93">
        <f t="shared" si="3"/>
        <v>0</v>
      </c>
      <c r="L41" s="43"/>
      <c r="M41" s="96">
        <f t="shared" si="0"/>
        <v>0</v>
      </c>
      <c r="N41" s="96">
        <f t="shared" si="1"/>
        <v>0</v>
      </c>
      <c r="O41" s="253">
        <f t="shared" si="2"/>
        <v>0</v>
      </c>
      <c r="P41" s="254"/>
      <c r="Q41" s="59"/>
      <c r="R41" s="51"/>
      <c r="S41" s="51"/>
      <c r="T41" s="51"/>
      <c r="U41" s="54"/>
      <c r="W41" s="32"/>
      <c r="X41" s="32"/>
    </row>
    <row r="42" spans="1:24" x14ac:dyDescent="0.3">
      <c r="A42" s="182"/>
      <c r="B42" s="59"/>
      <c r="C42" s="189"/>
      <c r="D42" s="86">
        <v>22</v>
      </c>
      <c r="E42" s="40"/>
      <c r="F42" s="40"/>
      <c r="G42" s="88"/>
      <c r="H42" s="88"/>
      <c r="I42" s="41"/>
      <c r="J42" s="41"/>
      <c r="K42" s="93">
        <f t="shared" si="3"/>
        <v>0</v>
      </c>
      <c r="L42" s="43"/>
      <c r="M42" s="96">
        <f t="shared" si="0"/>
        <v>0</v>
      </c>
      <c r="N42" s="96">
        <f t="shared" si="1"/>
        <v>0</v>
      </c>
      <c r="O42" s="253">
        <f t="shared" si="2"/>
        <v>0</v>
      </c>
      <c r="P42" s="254"/>
      <c r="Q42" s="59"/>
      <c r="R42" s="51"/>
      <c r="S42" s="51"/>
      <c r="T42" s="51"/>
      <c r="U42" s="54"/>
      <c r="W42" s="32"/>
      <c r="X42" s="32"/>
    </row>
    <row r="43" spans="1:24" x14ac:dyDescent="0.3">
      <c r="A43" s="182"/>
      <c r="B43" s="59"/>
      <c r="C43" s="189"/>
      <c r="D43" s="86">
        <v>23</v>
      </c>
      <c r="E43" s="40"/>
      <c r="F43" s="40"/>
      <c r="G43" s="88"/>
      <c r="H43" s="88"/>
      <c r="I43" s="41"/>
      <c r="J43" s="41"/>
      <c r="K43" s="93">
        <f t="shared" si="3"/>
        <v>0</v>
      </c>
      <c r="L43" s="43"/>
      <c r="M43" s="96">
        <f t="shared" si="0"/>
        <v>0</v>
      </c>
      <c r="N43" s="96">
        <f t="shared" si="1"/>
        <v>0</v>
      </c>
      <c r="O43" s="253">
        <f t="shared" si="2"/>
        <v>0</v>
      </c>
      <c r="P43" s="254"/>
      <c r="Q43" s="59"/>
      <c r="R43" s="51"/>
      <c r="S43" s="51"/>
      <c r="T43" s="51"/>
      <c r="U43" s="54"/>
      <c r="W43" s="32"/>
      <c r="X43" s="32"/>
    </row>
    <row r="44" spans="1:24" x14ac:dyDescent="0.3">
      <c r="A44" s="182"/>
      <c r="B44" s="59"/>
      <c r="C44" s="189"/>
      <c r="D44" s="86">
        <v>24</v>
      </c>
      <c r="E44" s="40"/>
      <c r="F44" s="40"/>
      <c r="G44" s="88"/>
      <c r="H44" s="88"/>
      <c r="I44" s="41"/>
      <c r="J44" s="41"/>
      <c r="K44" s="93">
        <f t="shared" si="3"/>
        <v>0</v>
      </c>
      <c r="L44" s="43"/>
      <c r="M44" s="96">
        <f t="shared" si="0"/>
        <v>0</v>
      </c>
      <c r="N44" s="96">
        <f t="shared" si="1"/>
        <v>0</v>
      </c>
      <c r="O44" s="253">
        <f t="shared" si="2"/>
        <v>0</v>
      </c>
      <c r="P44" s="254"/>
      <c r="Q44" s="59"/>
      <c r="R44" s="51"/>
      <c r="S44" s="51"/>
      <c r="T44" s="51"/>
      <c r="U44" s="54"/>
      <c r="W44" s="32"/>
      <c r="X44" s="32"/>
    </row>
    <row r="45" spans="1:24" x14ac:dyDescent="0.3">
      <c r="A45" s="182"/>
      <c r="B45" s="59"/>
      <c r="C45" s="189"/>
      <c r="D45" s="86">
        <v>25</v>
      </c>
      <c r="E45" s="40"/>
      <c r="F45" s="40"/>
      <c r="G45" s="88"/>
      <c r="H45" s="88"/>
      <c r="I45" s="41"/>
      <c r="J45" s="41"/>
      <c r="K45" s="93">
        <f t="shared" si="3"/>
        <v>0</v>
      </c>
      <c r="L45" s="43"/>
      <c r="M45" s="96">
        <f t="shared" si="0"/>
        <v>0</v>
      </c>
      <c r="N45" s="96">
        <f t="shared" si="1"/>
        <v>0</v>
      </c>
      <c r="O45" s="253">
        <f t="shared" si="2"/>
        <v>0</v>
      </c>
      <c r="P45" s="254"/>
      <c r="Q45" s="59"/>
      <c r="R45" s="51"/>
      <c r="S45" s="51"/>
      <c r="T45" s="51"/>
      <c r="U45" s="54"/>
      <c r="W45" s="32"/>
      <c r="X45" s="32"/>
    </row>
    <row r="46" spans="1:24" x14ac:dyDescent="0.3">
      <c r="A46" s="182"/>
      <c r="B46" s="59"/>
      <c r="C46" s="189"/>
      <c r="D46" s="86">
        <v>26</v>
      </c>
      <c r="E46" s="40"/>
      <c r="F46" s="40"/>
      <c r="G46" s="88"/>
      <c r="H46" s="88"/>
      <c r="I46" s="41"/>
      <c r="J46" s="41"/>
      <c r="K46" s="93">
        <f t="shared" si="3"/>
        <v>0</v>
      </c>
      <c r="L46" s="43"/>
      <c r="M46" s="96">
        <f t="shared" si="0"/>
        <v>0</v>
      </c>
      <c r="N46" s="96">
        <f t="shared" si="1"/>
        <v>0</v>
      </c>
      <c r="O46" s="253">
        <f t="shared" si="2"/>
        <v>0</v>
      </c>
      <c r="P46" s="254"/>
      <c r="Q46" s="59"/>
      <c r="R46" s="51"/>
      <c r="S46" s="51"/>
      <c r="T46" s="51"/>
      <c r="U46" s="54"/>
      <c r="W46" s="32"/>
      <c r="X46" s="32"/>
    </row>
    <row r="47" spans="1:24" x14ac:dyDescent="0.3">
      <c r="A47" s="182"/>
      <c r="B47" s="59"/>
      <c r="C47" s="189"/>
      <c r="D47" s="86">
        <v>27</v>
      </c>
      <c r="E47" s="40"/>
      <c r="F47" s="40"/>
      <c r="G47" s="88"/>
      <c r="H47" s="88"/>
      <c r="I47" s="41"/>
      <c r="J47" s="41"/>
      <c r="K47" s="93">
        <f t="shared" si="3"/>
        <v>0</v>
      </c>
      <c r="L47" s="43"/>
      <c r="M47" s="96">
        <f t="shared" si="0"/>
        <v>0</v>
      </c>
      <c r="N47" s="96">
        <f t="shared" si="1"/>
        <v>0</v>
      </c>
      <c r="O47" s="253">
        <f t="shared" si="2"/>
        <v>0</v>
      </c>
      <c r="P47" s="254"/>
      <c r="Q47" s="59"/>
      <c r="R47" s="51"/>
      <c r="S47" s="51"/>
      <c r="T47" s="51"/>
      <c r="U47" s="54"/>
      <c r="W47" s="32"/>
      <c r="X47" s="32"/>
    </row>
    <row r="48" spans="1:24" x14ac:dyDescent="0.3">
      <c r="A48" s="182"/>
      <c r="B48" s="59"/>
      <c r="C48" s="189"/>
      <c r="D48" s="86">
        <v>28</v>
      </c>
      <c r="E48" s="40"/>
      <c r="F48" s="40"/>
      <c r="G48" s="88"/>
      <c r="H48" s="88"/>
      <c r="I48" s="41"/>
      <c r="J48" s="41"/>
      <c r="K48" s="93">
        <f t="shared" si="3"/>
        <v>0</v>
      </c>
      <c r="L48" s="43"/>
      <c r="M48" s="96">
        <f t="shared" si="0"/>
        <v>0</v>
      </c>
      <c r="N48" s="96">
        <f t="shared" si="1"/>
        <v>0</v>
      </c>
      <c r="O48" s="253">
        <f t="shared" si="2"/>
        <v>0</v>
      </c>
      <c r="P48" s="254"/>
      <c r="Q48" s="59"/>
      <c r="R48" s="51"/>
      <c r="S48" s="51"/>
      <c r="T48" s="51"/>
      <c r="U48" s="54"/>
      <c r="W48" s="32"/>
      <c r="X48" s="32"/>
    </row>
    <row r="49" spans="1:24" x14ac:dyDescent="0.3">
      <c r="A49" s="182"/>
      <c r="B49" s="59"/>
      <c r="C49" s="189"/>
      <c r="D49" s="86">
        <v>29</v>
      </c>
      <c r="E49" s="40"/>
      <c r="F49" s="40"/>
      <c r="G49" s="88"/>
      <c r="H49" s="88"/>
      <c r="I49" s="41"/>
      <c r="J49" s="41"/>
      <c r="K49" s="93">
        <f t="shared" si="3"/>
        <v>0</v>
      </c>
      <c r="L49" s="43"/>
      <c r="M49" s="96">
        <f t="shared" si="0"/>
        <v>0</v>
      </c>
      <c r="N49" s="96">
        <f t="shared" si="1"/>
        <v>0</v>
      </c>
      <c r="O49" s="253">
        <f t="shared" si="2"/>
        <v>0</v>
      </c>
      <c r="P49" s="254"/>
      <c r="Q49" s="59"/>
      <c r="R49" s="51"/>
      <c r="S49" s="51"/>
      <c r="T49" s="51"/>
      <c r="U49" s="54"/>
      <c r="W49" s="32"/>
      <c r="X49" s="32"/>
    </row>
    <row r="50" spans="1:24" x14ac:dyDescent="0.3">
      <c r="A50" s="182"/>
      <c r="B50" s="59"/>
      <c r="C50" s="189"/>
      <c r="D50" s="86">
        <v>30</v>
      </c>
      <c r="E50" s="40"/>
      <c r="F50" s="40"/>
      <c r="G50" s="88"/>
      <c r="H50" s="88"/>
      <c r="I50" s="41"/>
      <c r="J50" s="41"/>
      <c r="K50" s="93">
        <f t="shared" si="3"/>
        <v>0</v>
      </c>
      <c r="L50" s="43"/>
      <c r="M50" s="96">
        <f t="shared" si="0"/>
        <v>0</v>
      </c>
      <c r="N50" s="96">
        <f t="shared" si="1"/>
        <v>0</v>
      </c>
      <c r="O50" s="253">
        <f t="shared" si="2"/>
        <v>0</v>
      </c>
      <c r="P50" s="254"/>
      <c r="Q50" s="59"/>
      <c r="R50" s="51"/>
      <c r="S50" s="51"/>
      <c r="T50" s="51"/>
      <c r="U50" s="54"/>
      <c r="W50" s="32"/>
      <c r="X50" s="32"/>
    </row>
    <row r="51" spans="1:24" x14ac:dyDescent="0.3">
      <c r="A51" s="182"/>
      <c r="B51" s="59"/>
      <c r="C51" s="189"/>
      <c r="D51" s="86">
        <v>31</v>
      </c>
      <c r="E51" s="40"/>
      <c r="F51" s="40"/>
      <c r="G51" s="88"/>
      <c r="H51" s="88"/>
      <c r="I51" s="41"/>
      <c r="J51" s="41"/>
      <c r="K51" s="93">
        <f t="shared" si="3"/>
        <v>0</v>
      </c>
      <c r="L51" s="43"/>
      <c r="M51" s="96">
        <f t="shared" si="0"/>
        <v>0</v>
      </c>
      <c r="N51" s="96">
        <f t="shared" si="1"/>
        <v>0</v>
      </c>
      <c r="O51" s="253">
        <f t="shared" si="2"/>
        <v>0</v>
      </c>
      <c r="P51" s="254"/>
      <c r="Q51" s="59"/>
      <c r="R51" s="51"/>
      <c r="S51" s="51"/>
      <c r="T51" s="51"/>
      <c r="U51" s="54"/>
      <c r="W51" s="32"/>
      <c r="X51" s="32"/>
    </row>
    <row r="52" spans="1:24" x14ac:dyDescent="0.3">
      <c r="A52" s="182"/>
      <c r="B52" s="59"/>
      <c r="C52" s="189"/>
      <c r="D52" s="86">
        <v>32</v>
      </c>
      <c r="E52" s="40"/>
      <c r="F52" s="40"/>
      <c r="G52" s="88"/>
      <c r="H52" s="88"/>
      <c r="I52" s="41"/>
      <c r="J52" s="41"/>
      <c r="K52" s="93">
        <f t="shared" si="3"/>
        <v>0</v>
      </c>
      <c r="L52" s="43"/>
      <c r="M52" s="96">
        <f t="shared" si="0"/>
        <v>0</v>
      </c>
      <c r="N52" s="96">
        <f t="shared" si="1"/>
        <v>0</v>
      </c>
      <c r="O52" s="253">
        <f t="shared" si="2"/>
        <v>0</v>
      </c>
      <c r="P52" s="254"/>
      <c r="Q52" s="59"/>
      <c r="R52" s="51"/>
      <c r="S52" s="51"/>
      <c r="T52" s="51"/>
      <c r="U52" s="54"/>
      <c r="W52" s="32"/>
      <c r="X52" s="32"/>
    </row>
    <row r="53" spans="1:24" x14ac:dyDescent="0.3">
      <c r="A53" s="182"/>
      <c r="B53" s="59"/>
      <c r="C53" s="189"/>
      <c r="D53" s="86">
        <v>33</v>
      </c>
      <c r="E53" s="40"/>
      <c r="F53" s="40"/>
      <c r="G53" s="88"/>
      <c r="H53" s="88"/>
      <c r="I53" s="41"/>
      <c r="J53" s="41"/>
      <c r="K53" s="93">
        <f t="shared" si="3"/>
        <v>0</v>
      </c>
      <c r="L53" s="43"/>
      <c r="M53" s="96">
        <f t="shared" si="0"/>
        <v>0</v>
      </c>
      <c r="N53" s="96">
        <f t="shared" si="1"/>
        <v>0</v>
      </c>
      <c r="O53" s="253">
        <f t="shared" si="2"/>
        <v>0</v>
      </c>
      <c r="P53" s="254"/>
      <c r="Q53" s="59"/>
      <c r="R53" s="51"/>
      <c r="S53" s="51"/>
      <c r="T53" s="51"/>
      <c r="U53" s="54"/>
      <c r="W53" s="32"/>
      <c r="X53" s="32"/>
    </row>
    <row r="54" spans="1:24" x14ac:dyDescent="0.3">
      <c r="A54" s="182"/>
      <c r="B54" s="59"/>
      <c r="C54" s="189"/>
      <c r="D54" s="86">
        <v>34</v>
      </c>
      <c r="E54" s="40"/>
      <c r="F54" s="40"/>
      <c r="G54" s="88"/>
      <c r="H54" s="88"/>
      <c r="I54" s="41"/>
      <c r="J54" s="41"/>
      <c r="K54" s="93">
        <f t="shared" si="3"/>
        <v>0</v>
      </c>
      <c r="L54" s="43"/>
      <c r="M54" s="96">
        <f t="shared" si="0"/>
        <v>0</v>
      </c>
      <c r="N54" s="96">
        <f t="shared" si="1"/>
        <v>0</v>
      </c>
      <c r="O54" s="253">
        <f t="shared" si="2"/>
        <v>0</v>
      </c>
      <c r="P54" s="254"/>
      <c r="Q54" s="59"/>
      <c r="R54" s="51"/>
      <c r="S54" s="51"/>
      <c r="T54" s="51"/>
      <c r="U54" s="54"/>
      <c r="W54" s="32"/>
      <c r="X54" s="32"/>
    </row>
    <row r="55" spans="1:24" x14ac:dyDescent="0.3">
      <c r="A55" s="182"/>
      <c r="B55" s="59"/>
      <c r="C55" s="189"/>
      <c r="D55" s="86">
        <v>35</v>
      </c>
      <c r="E55" s="40"/>
      <c r="F55" s="40"/>
      <c r="G55" s="88"/>
      <c r="H55" s="88"/>
      <c r="I55" s="41"/>
      <c r="J55" s="41"/>
      <c r="K55" s="93">
        <f t="shared" si="3"/>
        <v>0</v>
      </c>
      <c r="L55" s="43"/>
      <c r="M55" s="96">
        <f t="shared" si="0"/>
        <v>0</v>
      </c>
      <c r="N55" s="96">
        <f t="shared" si="1"/>
        <v>0</v>
      </c>
      <c r="O55" s="253">
        <f t="shared" si="2"/>
        <v>0</v>
      </c>
      <c r="P55" s="254"/>
      <c r="Q55" s="59"/>
      <c r="R55" s="51"/>
      <c r="S55" s="51"/>
      <c r="T55" s="51"/>
      <c r="U55" s="54"/>
      <c r="W55" s="32"/>
      <c r="X55" s="32"/>
    </row>
    <row r="56" spans="1:24" x14ac:dyDescent="0.3">
      <c r="A56" s="182"/>
      <c r="B56" s="59"/>
      <c r="C56" s="189"/>
      <c r="D56" s="86">
        <v>36</v>
      </c>
      <c r="E56" s="40"/>
      <c r="F56" s="40"/>
      <c r="G56" s="88"/>
      <c r="H56" s="88"/>
      <c r="I56" s="41"/>
      <c r="J56" s="41"/>
      <c r="K56" s="93">
        <f t="shared" si="3"/>
        <v>0</v>
      </c>
      <c r="L56" s="43"/>
      <c r="M56" s="96">
        <f t="shared" si="0"/>
        <v>0</v>
      </c>
      <c r="N56" s="96">
        <f t="shared" si="1"/>
        <v>0</v>
      </c>
      <c r="O56" s="253">
        <f t="shared" si="2"/>
        <v>0</v>
      </c>
      <c r="P56" s="254"/>
      <c r="Q56" s="59"/>
      <c r="R56" s="51"/>
      <c r="S56" s="51"/>
      <c r="T56" s="51"/>
      <c r="U56" s="54"/>
      <c r="W56" s="32"/>
      <c r="X56" s="32"/>
    </row>
    <row r="57" spans="1:24" x14ac:dyDescent="0.3">
      <c r="A57" s="182"/>
      <c r="B57" s="59"/>
      <c r="C57" s="189"/>
      <c r="D57" s="86">
        <v>37</v>
      </c>
      <c r="E57" s="40"/>
      <c r="F57" s="40"/>
      <c r="G57" s="88"/>
      <c r="H57" s="88"/>
      <c r="I57" s="41"/>
      <c r="J57" s="41"/>
      <c r="K57" s="93">
        <f t="shared" si="3"/>
        <v>0</v>
      </c>
      <c r="L57" s="43"/>
      <c r="M57" s="96">
        <f t="shared" si="0"/>
        <v>0</v>
      </c>
      <c r="N57" s="96">
        <f t="shared" si="1"/>
        <v>0</v>
      </c>
      <c r="O57" s="253">
        <f t="shared" si="2"/>
        <v>0</v>
      </c>
      <c r="P57" s="254"/>
      <c r="Q57" s="59"/>
      <c r="R57" s="51"/>
      <c r="S57" s="51"/>
      <c r="T57" s="51"/>
      <c r="U57" s="54"/>
      <c r="W57" s="32"/>
      <c r="X57" s="32"/>
    </row>
    <row r="58" spans="1:24" x14ac:dyDescent="0.3">
      <c r="A58" s="182"/>
      <c r="B58" s="59"/>
      <c r="C58" s="189"/>
      <c r="D58" s="86">
        <v>38</v>
      </c>
      <c r="E58" s="40"/>
      <c r="F58" s="40"/>
      <c r="G58" s="88"/>
      <c r="H58" s="88"/>
      <c r="I58" s="41"/>
      <c r="J58" s="41"/>
      <c r="K58" s="93">
        <f t="shared" si="3"/>
        <v>0</v>
      </c>
      <c r="L58" s="43"/>
      <c r="M58" s="96">
        <f t="shared" si="0"/>
        <v>0</v>
      </c>
      <c r="N58" s="96">
        <f t="shared" si="1"/>
        <v>0</v>
      </c>
      <c r="O58" s="253">
        <f t="shared" si="2"/>
        <v>0</v>
      </c>
      <c r="P58" s="254"/>
      <c r="Q58" s="59"/>
      <c r="R58" s="51"/>
      <c r="S58" s="51"/>
      <c r="T58" s="51"/>
      <c r="U58" s="54"/>
      <c r="W58" s="32"/>
      <c r="X58" s="32"/>
    </row>
    <row r="59" spans="1:24" x14ac:dyDescent="0.3">
      <c r="A59" s="182"/>
      <c r="B59" s="59"/>
      <c r="C59" s="189"/>
      <c r="D59" s="86">
        <v>39</v>
      </c>
      <c r="E59" s="40"/>
      <c r="F59" s="40"/>
      <c r="G59" s="88"/>
      <c r="H59" s="88"/>
      <c r="I59" s="41"/>
      <c r="J59" s="41"/>
      <c r="K59" s="93">
        <f t="shared" si="3"/>
        <v>0</v>
      </c>
      <c r="L59" s="43"/>
      <c r="M59" s="96">
        <f t="shared" si="0"/>
        <v>0</v>
      </c>
      <c r="N59" s="96">
        <f t="shared" si="1"/>
        <v>0</v>
      </c>
      <c r="O59" s="253">
        <f t="shared" si="2"/>
        <v>0</v>
      </c>
      <c r="P59" s="254"/>
      <c r="Q59" s="59"/>
      <c r="R59" s="51"/>
      <c r="S59" s="51"/>
      <c r="T59" s="51"/>
      <c r="U59" s="54"/>
      <c r="W59" s="32"/>
      <c r="X59" s="32"/>
    </row>
    <row r="60" spans="1:24" x14ac:dyDescent="0.3">
      <c r="A60" s="182"/>
      <c r="B60" s="59"/>
      <c r="C60" s="189"/>
      <c r="D60" s="86">
        <v>40</v>
      </c>
      <c r="E60" s="40"/>
      <c r="F60" s="40"/>
      <c r="G60" s="88"/>
      <c r="H60" s="88"/>
      <c r="I60" s="41"/>
      <c r="J60" s="41"/>
      <c r="K60" s="93">
        <f t="shared" si="3"/>
        <v>0</v>
      </c>
      <c r="L60" s="43"/>
      <c r="M60" s="96">
        <f t="shared" si="0"/>
        <v>0</v>
      </c>
      <c r="N60" s="96">
        <f t="shared" si="1"/>
        <v>0</v>
      </c>
      <c r="O60" s="253">
        <f t="shared" si="2"/>
        <v>0</v>
      </c>
      <c r="P60" s="254"/>
      <c r="Q60" s="59"/>
      <c r="R60" s="51"/>
      <c r="S60" s="51"/>
      <c r="T60" s="51"/>
      <c r="U60" s="54"/>
      <c r="W60" s="32"/>
      <c r="X60" s="32"/>
    </row>
    <row r="61" spans="1:24" x14ac:dyDescent="0.3">
      <c r="A61" s="182"/>
      <c r="B61" s="59"/>
      <c r="C61" s="189"/>
      <c r="D61" s="86">
        <v>41</v>
      </c>
      <c r="E61" s="40"/>
      <c r="F61" s="40"/>
      <c r="G61" s="88"/>
      <c r="H61" s="88"/>
      <c r="I61" s="41"/>
      <c r="J61" s="41"/>
      <c r="K61" s="93">
        <f t="shared" si="3"/>
        <v>0</v>
      </c>
      <c r="L61" s="43"/>
      <c r="M61" s="96">
        <f t="shared" si="0"/>
        <v>0</v>
      </c>
      <c r="N61" s="96">
        <f t="shared" si="1"/>
        <v>0</v>
      </c>
      <c r="O61" s="253">
        <f t="shared" si="2"/>
        <v>0</v>
      </c>
      <c r="P61" s="254"/>
      <c r="Q61" s="59"/>
      <c r="R61" s="51"/>
      <c r="S61" s="51"/>
      <c r="T61" s="51"/>
      <c r="U61" s="54"/>
      <c r="W61" s="32"/>
      <c r="X61" s="32"/>
    </row>
    <row r="62" spans="1:24" x14ac:dyDescent="0.3">
      <c r="A62" s="182"/>
      <c r="B62" s="59"/>
      <c r="C62" s="189"/>
      <c r="D62" s="86">
        <v>42</v>
      </c>
      <c r="E62" s="40"/>
      <c r="F62" s="40"/>
      <c r="G62" s="88"/>
      <c r="H62" s="88"/>
      <c r="I62" s="41"/>
      <c r="J62" s="41"/>
      <c r="K62" s="93">
        <f t="shared" si="3"/>
        <v>0</v>
      </c>
      <c r="L62" s="43"/>
      <c r="M62" s="96">
        <f t="shared" si="0"/>
        <v>0</v>
      </c>
      <c r="N62" s="96">
        <f t="shared" si="1"/>
        <v>0</v>
      </c>
      <c r="O62" s="253">
        <f t="shared" si="2"/>
        <v>0</v>
      </c>
      <c r="P62" s="254"/>
      <c r="Q62" s="59"/>
      <c r="R62" s="51"/>
      <c r="S62" s="51"/>
      <c r="T62" s="51"/>
      <c r="U62" s="54"/>
      <c r="W62" s="32"/>
      <c r="X62" s="32"/>
    </row>
    <row r="63" spans="1:24" x14ac:dyDescent="0.3">
      <c r="A63" s="182"/>
      <c r="B63" s="59"/>
      <c r="C63" s="189"/>
      <c r="D63" s="86">
        <v>43</v>
      </c>
      <c r="E63" s="40"/>
      <c r="F63" s="40"/>
      <c r="G63" s="88"/>
      <c r="H63" s="88"/>
      <c r="I63" s="41"/>
      <c r="J63" s="41"/>
      <c r="K63" s="93">
        <f t="shared" si="3"/>
        <v>0</v>
      </c>
      <c r="L63" s="43"/>
      <c r="M63" s="96">
        <f t="shared" si="0"/>
        <v>0</v>
      </c>
      <c r="N63" s="96">
        <f t="shared" si="1"/>
        <v>0</v>
      </c>
      <c r="O63" s="253">
        <f t="shared" si="2"/>
        <v>0</v>
      </c>
      <c r="P63" s="254"/>
      <c r="Q63" s="59"/>
      <c r="R63" s="51"/>
      <c r="S63" s="51"/>
      <c r="T63" s="51"/>
      <c r="U63" s="54"/>
      <c r="W63" s="32"/>
      <c r="X63" s="32"/>
    </row>
    <row r="64" spans="1:24" x14ac:dyDescent="0.3">
      <c r="A64" s="182"/>
      <c r="B64" s="59"/>
      <c r="C64" s="189"/>
      <c r="D64" s="86">
        <v>44</v>
      </c>
      <c r="E64" s="40"/>
      <c r="F64" s="40"/>
      <c r="G64" s="88"/>
      <c r="H64" s="88"/>
      <c r="I64" s="41"/>
      <c r="J64" s="41"/>
      <c r="K64" s="93">
        <f t="shared" si="3"/>
        <v>0</v>
      </c>
      <c r="L64" s="43"/>
      <c r="M64" s="96">
        <f t="shared" si="0"/>
        <v>0</v>
      </c>
      <c r="N64" s="96">
        <f t="shared" si="1"/>
        <v>0</v>
      </c>
      <c r="O64" s="253">
        <f t="shared" si="2"/>
        <v>0</v>
      </c>
      <c r="P64" s="254"/>
      <c r="Q64" s="59"/>
      <c r="R64" s="51"/>
      <c r="S64" s="51"/>
      <c r="T64" s="51"/>
      <c r="U64" s="54"/>
      <c r="W64" s="32"/>
      <c r="X64" s="32"/>
    </row>
    <row r="65" spans="1:24" x14ac:dyDescent="0.3">
      <c r="A65" s="182"/>
      <c r="B65" s="59"/>
      <c r="C65" s="189"/>
      <c r="D65" s="86">
        <v>45</v>
      </c>
      <c r="E65" s="40"/>
      <c r="F65" s="40"/>
      <c r="G65" s="88"/>
      <c r="H65" s="88"/>
      <c r="I65" s="41"/>
      <c r="J65" s="41"/>
      <c r="K65" s="93">
        <f t="shared" si="3"/>
        <v>0</v>
      </c>
      <c r="L65" s="43"/>
      <c r="M65" s="96">
        <f t="shared" si="0"/>
        <v>0</v>
      </c>
      <c r="N65" s="96">
        <f t="shared" si="1"/>
        <v>0</v>
      </c>
      <c r="O65" s="253">
        <f t="shared" si="2"/>
        <v>0</v>
      </c>
      <c r="P65" s="254"/>
      <c r="Q65" s="59"/>
      <c r="R65" s="51"/>
      <c r="S65" s="51"/>
      <c r="T65" s="51"/>
      <c r="U65" s="54"/>
      <c r="W65" s="32"/>
      <c r="X65" s="32"/>
    </row>
    <row r="66" spans="1:24" x14ac:dyDescent="0.3">
      <c r="A66" s="182"/>
      <c r="B66" s="59"/>
      <c r="C66" s="189"/>
      <c r="D66" s="86">
        <v>46</v>
      </c>
      <c r="E66" s="40"/>
      <c r="F66" s="40"/>
      <c r="G66" s="88"/>
      <c r="H66" s="88"/>
      <c r="I66" s="41"/>
      <c r="J66" s="41"/>
      <c r="K66" s="93">
        <f t="shared" si="3"/>
        <v>0</v>
      </c>
      <c r="L66" s="43"/>
      <c r="M66" s="96">
        <f t="shared" si="0"/>
        <v>0</v>
      </c>
      <c r="N66" s="96">
        <f t="shared" si="1"/>
        <v>0</v>
      </c>
      <c r="O66" s="253">
        <f t="shared" si="2"/>
        <v>0</v>
      </c>
      <c r="P66" s="254"/>
      <c r="Q66" s="59"/>
      <c r="R66" s="51"/>
      <c r="S66" s="51"/>
      <c r="T66" s="51"/>
      <c r="U66" s="54"/>
      <c r="W66" s="32"/>
      <c r="X66" s="32"/>
    </row>
    <row r="67" spans="1:24" x14ac:dyDescent="0.3">
      <c r="A67" s="182"/>
      <c r="B67" s="59"/>
      <c r="C67" s="189"/>
      <c r="D67" s="86">
        <v>47</v>
      </c>
      <c r="E67" s="40"/>
      <c r="F67" s="40"/>
      <c r="G67" s="88"/>
      <c r="H67" s="88"/>
      <c r="I67" s="41"/>
      <c r="J67" s="41"/>
      <c r="K67" s="93">
        <f t="shared" si="3"/>
        <v>0</v>
      </c>
      <c r="L67" s="43"/>
      <c r="M67" s="96">
        <f t="shared" si="0"/>
        <v>0</v>
      </c>
      <c r="N67" s="96">
        <f t="shared" si="1"/>
        <v>0</v>
      </c>
      <c r="O67" s="253">
        <f t="shared" si="2"/>
        <v>0</v>
      </c>
      <c r="P67" s="254"/>
      <c r="Q67" s="59"/>
      <c r="R67" s="51"/>
      <c r="S67" s="51"/>
      <c r="T67" s="51"/>
      <c r="U67" s="54"/>
      <c r="W67" s="32"/>
      <c r="X67" s="32"/>
    </row>
    <row r="68" spans="1:24" x14ac:dyDescent="0.3">
      <c r="A68" s="182"/>
      <c r="B68" s="59"/>
      <c r="C68" s="189"/>
      <c r="D68" s="86">
        <v>48</v>
      </c>
      <c r="E68" s="40"/>
      <c r="F68" s="40"/>
      <c r="G68" s="88"/>
      <c r="H68" s="88"/>
      <c r="I68" s="41"/>
      <c r="J68" s="41"/>
      <c r="K68" s="93">
        <f t="shared" si="3"/>
        <v>0</v>
      </c>
      <c r="L68" s="43"/>
      <c r="M68" s="96">
        <f t="shared" si="0"/>
        <v>0</v>
      </c>
      <c r="N68" s="96">
        <f t="shared" si="1"/>
        <v>0</v>
      </c>
      <c r="O68" s="253">
        <f t="shared" si="2"/>
        <v>0</v>
      </c>
      <c r="P68" s="254"/>
      <c r="Q68" s="59"/>
      <c r="R68" s="51"/>
      <c r="S68" s="51"/>
      <c r="T68" s="51"/>
      <c r="U68" s="54"/>
      <c r="W68" s="32"/>
      <c r="X68" s="32"/>
    </row>
    <row r="69" spans="1:24" x14ac:dyDescent="0.3">
      <c r="A69" s="182"/>
      <c r="B69" s="59"/>
      <c r="C69" s="189"/>
      <c r="D69" s="86">
        <v>49</v>
      </c>
      <c r="E69" s="40"/>
      <c r="F69" s="40"/>
      <c r="G69" s="88"/>
      <c r="H69" s="88"/>
      <c r="I69" s="41"/>
      <c r="J69" s="41"/>
      <c r="K69" s="93">
        <f t="shared" si="3"/>
        <v>0</v>
      </c>
      <c r="L69" s="43"/>
      <c r="M69" s="96">
        <f t="shared" si="0"/>
        <v>0</v>
      </c>
      <c r="N69" s="96">
        <f t="shared" si="1"/>
        <v>0</v>
      </c>
      <c r="O69" s="253">
        <f t="shared" si="2"/>
        <v>0</v>
      </c>
      <c r="P69" s="254"/>
      <c r="Q69" s="59"/>
      <c r="R69" s="51"/>
      <c r="S69" s="51"/>
      <c r="T69" s="51"/>
      <c r="U69" s="54"/>
      <c r="W69" s="32"/>
      <c r="X69" s="32"/>
    </row>
    <row r="70" spans="1:24" x14ac:dyDescent="0.3">
      <c r="A70" s="182"/>
      <c r="B70" s="59"/>
      <c r="C70" s="189"/>
      <c r="D70" s="86">
        <v>50</v>
      </c>
      <c r="E70" s="40"/>
      <c r="F70" s="40"/>
      <c r="G70" s="88"/>
      <c r="H70" s="88"/>
      <c r="I70" s="41"/>
      <c r="J70" s="41"/>
      <c r="K70" s="93">
        <f t="shared" si="3"/>
        <v>0</v>
      </c>
      <c r="L70" s="43"/>
      <c r="M70" s="96">
        <f t="shared" si="0"/>
        <v>0</v>
      </c>
      <c r="N70" s="96">
        <f t="shared" si="1"/>
        <v>0</v>
      </c>
      <c r="O70" s="253">
        <f t="shared" si="2"/>
        <v>0</v>
      </c>
      <c r="P70" s="254"/>
      <c r="Q70" s="59"/>
      <c r="R70" s="51"/>
      <c r="S70" s="51"/>
      <c r="T70" s="51"/>
      <c r="U70" s="54"/>
      <c r="W70" s="32"/>
      <c r="X70" s="32"/>
    </row>
    <row r="71" spans="1:24" x14ac:dyDescent="0.3">
      <c r="A71" s="182"/>
      <c r="B71" s="59"/>
      <c r="C71" s="189"/>
      <c r="D71" s="86">
        <v>51</v>
      </c>
      <c r="E71" s="40"/>
      <c r="F71" s="40"/>
      <c r="G71" s="88"/>
      <c r="H71" s="88"/>
      <c r="I71" s="41"/>
      <c r="J71" s="41"/>
      <c r="K71" s="93">
        <f t="shared" si="3"/>
        <v>0</v>
      </c>
      <c r="L71" s="43"/>
      <c r="M71" s="96">
        <f t="shared" si="0"/>
        <v>0</v>
      </c>
      <c r="N71" s="96">
        <f t="shared" si="1"/>
        <v>0</v>
      </c>
      <c r="O71" s="253">
        <f t="shared" si="2"/>
        <v>0</v>
      </c>
      <c r="P71" s="254"/>
      <c r="Q71" s="59"/>
      <c r="R71" s="51"/>
      <c r="S71" s="51"/>
      <c r="T71" s="51"/>
      <c r="U71" s="54"/>
      <c r="W71" s="32"/>
      <c r="X71" s="32"/>
    </row>
    <row r="72" spans="1:24" x14ac:dyDescent="0.3">
      <c r="A72" s="182"/>
      <c r="B72" s="59"/>
      <c r="C72" s="189"/>
      <c r="D72" s="86">
        <v>52</v>
      </c>
      <c r="E72" s="40"/>
      <c r="F72" s="40"/>
      <c r="G72" s="88"/>
      <c r="H72" s="88"/>
      <c r="I72" s="41"/>
      <c r="J72" s="41"/>
      <c r="K72" s="93">
        <f t="shared" si="3"/>
        <v>0</v>
      </c>
      <c r="L72" s="43"/>
      <c r="M72" s="96">
        <f t="shared" si="0"/>
        <v>0</v>
      </c>
      <c r="N72" s="96">
        <f t="shared" si="1"/>
        <v>0</v>
      </c>
      <c r="O72" s="253">
        <f t="shared" si="2"/>
        <v>0</v>
      </c>
      <c r="P72" s="254"/>
      <c r="Q72" s="59"/>
      <c r="R72" s="51"/>
      <c r="S72" s="51"/>
      <c r="T72" s="51"/>
      <c r="U72" s="54"/>
      <c r="W72" s="32"/>
      <c r="X72" s="32"/>
    </row>
    <row r="73" spans="1:24" x14ac:dyDescent="0.3">
      <c r="A73" s="182"/>
      <c r="B73" s="59"/>
      <c r="C73" s="189"/>
      <c r="D73" s="86">
        <v>53</v>
      </c>
      <c r="E73" s="40"/>
      <c r="F73" s="40"/>
      <c r="G73" s="88"/>
      <c r="H73" s="88"/>
      <c r="I73" s="41"/>
      <c r="J73" s="41"/>
      <c r="K73" s="93">
        <f t="shared" si="3"/>
        <v>0</v>
      </c>
      <c r="L73" s="43"/>
      <c r="M73" s="96">
        <f t="shared" si="0"/>
        <v>0</v>
      </c>
      <c r="N73" s="96">
        <f t="shared" si="1"/>
        <v>0</v>
      </c>
      <c r="O73" s="253">
        <f t="shared" si="2"/>
        <v>0</v>
      </c>
      <c r="P73" s="254"/>
      <c r="Q73" s="59"/>
      <c r="R73" s="51"/>
      <c r="S73" s="51"/>
      <c r="T73" s="51"/>
      <c r="U73" s="54"/>
      <c r="W73" s="32"/>
      <c r="X73" s="32"/>
    </row>
    <row r="74" spans="1:24" x14ac:dyDescent="0.3">
      <c r="A74" s="182"/>
      <c r="B74" s="59"/>
      <c r="C74" s="189"/>
      <c r="D74" s="86">
        <v>54</v>
      </c>
      <c r="E74" s="40"/>
      <c r="F74" s="40"/>
      <c r="G74" s="88"/>
      <c r="H74" s="88"/>
      <c r="I74" s="41"/>
      <c r="J74" s="41"/>
      <c r="K74" s="93">
        <f t="shared" si="3"/>
        <v>0</v>
      </c>
      <c r="L74" s="43"/>
      <c r="M74" s="96">
        <f t="shared" si="0"/>
        <v>0</v>
      </c>
      <c r="N74" s="96">
        <f t="shared" si="1"/>
        <v>0</v>
      </c>
      <c r="O74" s="253">
        <f t="shared" si="2"/>
        <v>0</v>
      </c>
      <c r="P74" s="254"/>
      <c r="Q74" s="59"/>
      <c r="R74" s="51"/>
      <c r="S74" s="51"/>
      <c r="T74" s="51"/>
      <c r="U74" s="54"/>
      <c r="W74" s="32"/>
      <c r="X74" s="32"/>
    </row>
    <row r="75" spans="1:24" x14ac:dyDescent="0.3">
      <c r="A75" s="182"/>
      <c r="B75" s="59"/>
      <c r="C75" s="189"/>
      <c r="D75" s="86">
        <v>55</v>
      </c>
      <c r="E75" s="40"/>
      <c r="F75" s="40"/>
      <c r="G75" s="88"/>
      <c r="H75" s="88"/>
      <c r="I75" s="41"/>
      <c r="J75" s="41"/>
      <c r="K75" s="93">
        <f t="shared" si="3"/>
        <v>0</v>
      </c>
      <c r="L75" s="43"/>
      <c r="M75" s="96">
        <f t="shared" si="0"/>
        <v>0</v>
      </c>
      <c r="N75" s="96">
        <f t="shared" si="1"/>
        <v>0</v>
      </c>
      <c r="O75" s="253">
        <f t="shared" si="2"/>
        <v>0</v>
      </c>
      <c r="P75" s="254"/>
      <c r="Q75" s="59"/>
      <c r="R75" s="51"/>
      <c r="S75" s="51"/>
      <c r="T75" s="51"/>
      <c r="U75" s="54"/>
      <c r="W75" s="32"/>
      <c r="X75" s="32"/>
    </row>
    <row r="76" spans="1:24" x14ac:dyDescent="0.3">
      <c r="A76" s="182"/>
      <c r="B76" s="59"/>
      <c r="C76" s="189"/>
      <c r="D76" s="86">
        <v>56</v>
      </c>
      <c r="E76" s="40"/>
      <c r="F76" s="40"/>
      <c r="G76" s="88"/>
      <c r="H76" s="88"/>
      <c r="I76" s="41"/>
      <c r="J76" s="41"/>
      <c r="K76" s="93">
        <f t="shared" si="3"/>
        <v>0</v>
      </c>
      <c r="L76" s="43"/>
      <c r="M76" s="96">
        <f t="shared" si="0"/>
        <v>0</v>
      </c>
      <c r="N76" s="96">
        <f t="shared" si="1"/>
        <v>0</v>
      </c>
      <c r="O76" s="253">
        <f t="shared" si="2"/>
        <v>0</v>
      </c>
      <c r="P76" s="254"/>
      <c r="Q76" s="59"/>
      <c r="R76" s="51"/>
      <c r="S76" s="51"/>
      <c r="T76" s="51"/>
      <c r="U76" s="54"/>
      <c r="W76" s="32"/>
      <c r="X76" s="32"/>
    </row>
    <row r="77" spans="1:24" x14ac:dyDescent="0.3">
      <c r="A77" s="182"/>
      <c r="B77" s="59"/>
      <c r="C77" s="189"/>
      <c r="D77" s="86">
        <v>57</v>
      </c>
      <c r="E77" s="40"/>
      <c r="F77" s="40"/>
      <c r="G77" s="88"/>
      <c r="H77" s="88"/>
      <c r="I77" s="41"/>
      <c r="J77" s="41"/>
      <c r="K77" s="93">
        <f t="shared" si="3"/>
        <v>0</v>
      </c>
      <c r="L77" s="43"/>
      <c r="M77" s="96">
        <f t="shared" si="0"/>
        <v>0</v>
      </c>
      <c r="N77" s="96">
        <f t="shared" si="1"/>
        <v>0</v>
      </c>
      <c r="O77" s="253">
        <f t="shared" si="2"/>
        <v>0</v>
      </c>
      <c r="P77" s="254"/>
      <c r="Q77" s="59"/>
      <c r="R77" s="51"/>
      <c r="S77" s="51"/>
      <c r="T77" s="51"/>
      <c r="U77" s="54"/>
      <c r="W77" s="32"/>
      <c r="X77" s="32"/>
    </row>
    <row r="78" spans="1:24" x14ac:dyDescent="0.3">
      <c r="A78" s="182"/>
      <c r="B78" s="59"/>
      <c r="C78" s="189"/>
      <c r="D78" s="86">
        <v>58</v>
      </c>
      <c r="E78" s="40"/>
      <c r="F78" s="40"/>
      <c r="G78" s="88"/>
      <c r="H78" s="88"/>
      <c r="I78" s="41"/>
      <c r="J78" s="41"/>
      <c r="K78" s="93">
        <f t="shared" si="3"/>
        <v>0</v>
      </c>
      <c r="L78" s="43"/>
      <c r="M78" s="96">
        <f t="shared" si="0"/>
        <v>0</v>
      </c>
      <c r="N78" s="96">
        <f t="shared" si="1"/>
        <v>0</v>
      </c>
      <c r="O78" s="253">
        <f t="shared" si="2"/>
        <v>0</v>
      </c>
      <c r="P78" s="254"/>
      <c r="Q78" s="59"/>
      <c r="R78" s="51"/>
      <c r="S78" s="51"/>
      <c r="T78" s="51"/>
      <c r="U78" s="54"/>
      <c r="W78" s="32"/>
      <c r="X78" s="32"/>
    </row>
    <row r="79" spans="1:24" x14ac:dyDescent="0.3">
      <c r="A79" s="182"/>
      <c r="B79" s="59"/>
      <c r="C79" s="189"/>
      <c r="D79" s="86">
        <v>59</v>
      </c>
      <c r="E79" s="40"/>
      <c r="F79" s="40"/>
      <c r="G79" s="88"/>
      <c r="H79" s="88"/>
      <c r="I79" s="41"/>
      <c r="J79" s="41"/>
      <c r="K79" s="93">
        <f t="shared" si="3"/>
        <v>0</v>
      </c>
      <c r="L79" s="43"/>
      <c r="M79" s="96">
        <f t="shared" si="0"/>
        <v>0</v>
      </c>
      <c r="N79" s="96">
        <f t="shared" si="1"/>
        <v>0</v>
      </c>
      <c r="O79" s="253">
        <f t="shared" si="2"/>
        <v>0</v>
      </c>
      <c r="P79" s="254"/>
      <c r="Q79" s="59"/>
      <c r="R79" s="51"/>
      <c r="S79" s="51"/>
      <c r="T79" s="51"/>
      <c r="U79" s="54"/>
      <c r="W79" s="32"/>
      <c r="X79" s="32"/>
    </row>
    <row r="80" spans="1:24" x14ac:dyDescent="0.3">
      <c r="A80" s="182"/>
      <c r="B80" s="59"/>
      <c r="C80" s="189"/>
      <c r="D80" s="86">
        <v>60</v>
      </c>
      <c r="E80" s="40"/>
      <c r="F80" s="40"/>
      <c r="G80" s="88"/>
      <c r="H80" s="88"/>
      <c r="I80" s="41"/>
      <c r="J80" s="41"/>
      <c r="K80" s="93">
        <f t="shared" si="3"/>
        <v>0</v>
      </c>
      <c r="L80" s="43"/>
      <c r="M80" s="96">
        <f t="shared" si="0"/>
        <v>0</v>
      </c>
      <c r="N80" s="96">
        <f t="shared" si="1"/>
        <v>0</v>
      </c>
      <c r="O80" s="253">
        <f t="shared" si="2"/>
        <v>0</v>
      </c>
      <c r="P80" s="254"/>
      <c r="Q80" s="59"/>
      <c r="R80" s="51"/>
      <c r="S80" s="51"/>
      <c r="T80" s="51"/>
      <c r="U80" s="54"/>
      <c r="W80" s="32"/>
      <c r="X80" s="32"/>
    </row>
    <row r="81" spans="1:24" x14ac:dyDescent="0.3">
      <c r="A81" s="182"/>
      <c r="B81" s="59"/>
      <c r="C81" s="189"/>
      <c r="D81" s="86">
        <v>61</v>
      </c>
      <c r="E81" s="40"/>
      <c r="F81" s="40"/>
      <c r="G81" s="88"/>
      <c r="H81" s="88"/>
      <c r="I81" s="41"/>
      <c r="J81" s="41"/>
      <c r="K81" s="93">
        <f t="shared" si="3"/>
        <v>0</v>
      </c>
      <c r="L81" s="43"/>
      <c r="M81" s="96">
        <f t="shared" si="0"/>
        <v>0</v>
      </c>
      <c r="N81" s="96">
        <f t="shared" si="1"/>
        <v>0</v>
      </c>
      <c r="O81" s="253">
        <f t="shared" si="2"/>
        <v>0</v>
      </c>
      <c r="P81" s="254"/>
      <c r="Q81" s="59"/>
      <c r="R81" s="51"/>
      <c r="S81" s="51"/>
      <c r="T81" s="51"/>
      <c r="U81" s="54"/>
      <c r="W81" s="32"/>
      <c r="X81" s="32"/>
    </row>
    <row r="82" spans="1:24" x14ac:dyDescent="0.3">
      <c r="A82" s="182"/>
      <c r="B82" s="59"/>
      <c r="C82" s="189"/>
      <c r="D82" s="86">
        <v>62</v>
      </c>
      <c r="E82" s="40"/>
      <c r="F82" s="40"/>
      <c r="G82" s="88"/>
      <c r="H82" s="88"/>
      <c r="I82" s="41"/>
      <c r="J82" s="41"/>
      <c r="K82" s="93">
        <f t="shared" si="3"/>
        <v>0</v>
      </c>
      <c r="L82" s="43"/>
      <c r="M82" s="96">
        <f t="shared" si="0"/>
        <v>0</v>
      </c>
      <c r="N82" s="96">
        <f t="shared" si="1"/>
        <v>0</v>
      </c>
      <c r="O82" s="253">
        <f t="shared" si="2"/>
        <v>0</v>
      </c>
      <c r="P82" s="254"/>
      <c r="Q82" s="59"/>
      <c r="R82" s="51"/>
      <c r="S82" s="51"/>
      <c r="T82" s="51"/>
      <c r="U82" s="54"/>
      <c r="W82" s="32"/>
      <c r="X82" s="32"/>
    </row>
    <row r="83" spans="1:24" x14ac:dyDescent="0.3">
      <c r="A83" s="182"/>
      <c r="B83" s="59"/>
      <c r="C83" s="189"/>
      <c r="D83" s="86">
        <v>63</v>
      </c>
      <c r="E83" s="40"/>
      <c r="F83" s="40"/>
      <c r="G83" s="88"/>
      <c r="H83" s="88"/>
      <c r="I83" s="41"/>
      <c r="J83" s="41"/>
      <c r="K83" s="93">
        <f t="shared" si="3"/>
        <v>0</v>
      </c>
      <c r="L83" s="43"/>
      <c r="M83" s="96">
        <f t="shared" si="0"/>
        <v>0</v>
      </c>
      <c r="N83" s="96">
        <f t="shared" si="1"/>
        <v>0</v>
      </c>
      <c r="O83" s="253">
        <f t="shared" si="2"/>
        <v>0</v>
      </c>
      <c r="P83" s="254"/>
      <c r="Q83" s="59"/>
      <c r="R83" s="51"/>
      <c r="S83" s="51"/>
      <c r="T83" s="51"/>
      <c r="U83" s="54"/>
      <c r="W83" s="32"/>
      <c r="X83" s="32"/>
    </row>
    <row r="84" spans="1:24" x14ac:dyDescent="0.3">
      <c r="A84" s="182"/>
      <c r="B84" s="59"/>
      <c r="C84" s="189"/>
      <c r="D84" s="86">
        <v>64</v>
      </c>
      <c r="E84" s="40"/>
      <c r="F84" s="40"/>
      <c r="G84" s="88"/>
      <c r="H84" s="88"/>
      <c r="I84" s="41"/>
      <c r="J84" s="41"/>
      <c r="K84" s="93">
        <f t="shared" si="3"/>
        <v>0</v>
      </c>
      <c r="L84" s="43"/>
      <c r="M84" s="96">
        <f t="shared" si="0"/>
        <v>0</v>
      </c>
      <c r="N84" s="96">
        <f t="shared" si="1"/>
        <v>0</v>
      </c>
      <c r="O84" s="253">
        <f t="shared" si="2"/>
        <v>0</v>
      </c>
      <c r="P84" s="254"/>
      <c r="Q84" s="59"/>
      <c r="R84" s="51"/>
      <c r="S84" s="51"/>
      <c r="T84" s="51"/>
      <c r="U84" s="54"/>
      <c r="W84" s="32"/>
      <c r="X84" s="32"/>
    </row>
    <row r="85" spans="1:24" x14ac:dyDescent="0.3">
      <c r="A85" s="182"/>
      <c r="B85" s="59"/>
      <c r="C85" s="189"/>
      <c r="D85" s="86">
        <v>65</v>
      </c>
      <c r="E85" s="40"/>
      <c r="F85" s="40"/>
      <c r="G85" s="88"/>
      <c r="H85" s="88"/>
      <c r="I85" s="41"/>
      <c r="J85" s="41"/>
      <c r="K85" s="93">
        <f t="shared" si="3"/>
        <v>0</v>
      </c>
      <c r="L85" s="43"/>
      <c r="M85" s="96">
        <f t="shared" ref="M85:M148" si="4">I85</f>
        <v>0</v>
      </c>
      <c r="N85" s="96">
        <f t="shared" ref="N85:N148" si="5">J85</f>
        <v>0</v>
      </c>
      <c r="O85" s="253">
        <f t="shared" ref="O85:O148" si="6">IF($F$17="&lt;vul aan&gt;",0,IF($F$17="Nee",M85+N85,IF($F$17="gemengd",M85+N85,M85)))</f>
        <v>0</v>
      </c>
      <c r="P85" s="254"/>
      <c r="Q85" s="59"/>
      <c r="R85" s="51"/>
      <c r="S85" s="51"/>
      <c r="T85" s="51"/>
      <c r="U85" s="54"/>
      <c r="W85" s="32"/>
      <c r="X85" s="32"/>
    </row>
    <row r="86" spans="1:24" x14ac:dyDescent="0.3">
      <c r="A86" s="182"/>
      <c r="B86" s="59"/>
      <c r="C86" s="189"/>
      <c r="D86" s="86">
        <v>66</v>
      </c>
      <c r="E86" s="40"/>
      <c r="F86" s="40"/>
      <c r="G86" s="88"/>
      <c r="H86" s="88"/>
      <c r="I86" s="41"/>
      <c r="J86" s="41"/>
      <c r="K86" s="93">
        <f t="shared" ref="K86:K149" si="7">IF($F$17="&lt;vul aan&gt;",0,IF($F$17="Nee",I86+J86,IF($F$17="gemengd",I86+J86,I86)))</f>
        <v>0</v>
      </c>
      <c r="L86" s="43"/>
      <c r="M86" s="96">
        <f t="shared" si="4"/>
        <v>0</v>
      </c>
      <c r="N86" s="96">
        <f t="shared" si="5"/>
        <v>0</v>
      </c>
      <c r="O86" s="253">
        <f t="shared" si="6"/>
        <v>0</v>
      </c>
      <c r="P86" s="254"/>
      <c r="Q86" s="59"/>
      <c r="R86" s="51"/>
      <c r="S86" s="51"/>
      <c r="T86" s="51"/>
      <c r="U86" s="54"/>
      <c r="W86" s="32"/>
      <c r="X86" s="32"/>
    </row>
    <row r="87" spans="1:24" x14ac:dyDescent="0.3">
      <c r="A87" s="182"/>
      <c r="B87" s="59"/>
      <c r="C87" s="189"/>
      <c r="D87" s="86">
        <v>67</v>
      </c>
      <c r="E87" s="40"/>
      <c r="F87" s="40"/>
      <c r="G87" s="88"/>
      <c r="H87" s="88"/>
      <c r="I87" s="41"/>
      <c r="J87" s="41"/>
      <c r="K87" s="93">
        <f t="shared" si="7"/>
        <v>0</v>
      </c>
      <c r="L87" s="43"/>
      <c r="M87" s="96">
        <f t="shared" si="4"/>
        <v>0</v>
      </c>
      <c r="N87" s="96">
        <f t="shared" si="5"/>
        <v>0</v>
      </c>
      <c r="O87" s="253">
        <f t="shared" si="6"/>
        <v>0</v>
      </c>
      <c r="P87" s="254"/>
      <c r="Q87" s="59"/>
      <c r="R87" s="51"/>
      <c r="S87" s="51"/>
      <c r="T87" s="51"/>
      <c r="U87" s="54"/>
      <c r="W87" s="32"/>
      <c r="X87" s="32"/>
    </row>
    <row r="88" spans="1:24" x14ac:dyDescent="0.3">
      <c r="A88" s="182"/>
      <c r="B88" s="59"/>
      <c r="C88" s="189"/>
      <c r="D88" s="86">
        <v>68</v>
      </c>
      <c r="E88" s="40"/>
      <c r="F88" s="40"/>
      <c r="G88" s="88"/>
      <c r="H88" s="88"/>
      <c r="I88" s="41"/>
      <c r="J88" s="41"/>
      <c r="K88" s="93">
        <f t="shared" si="7"/>
        <v>0</v>
      </c>
      <c r="L88" s="43"/>
      <c r="M88" s="96">
        <f t="shared" si="4"/>
        <v>0</v>
      </c>
      <c r="N88" s="96">
        <f t="shared" si="5"/>
        <v>0</v>
      </c>
      <c r="O88" s="253">
        <f t="shared" si="6"/>
        <v>0</v>
      </c>
      <c r="P88" s="254"/>
      <c r="Q88" s="59"/>
      <c r="R88" s="51"/>
      <c r="S88" s="51"/>
      <c r="T88" s="51"/>
      <c r="U88" s="54"/>
      <c r="W88" s="32"/>
      <c r="X88" s="32"/>
    </row>
    <row r="89" spans="1:24" x14ac:dyDescent="0.3">
      <c r="A89" s="182"/>
      <c r="B89" s="59"/>
      <c r="C89" s="189"/>
      <c r="D89" s="86">
        <v>69</v>
      </c>
      <c r="E89" s="40"/>
      <c r="F89" s="40"/>
      <c r="G89" s="88"/>
      <c r="H89" s="88"/>
      <c r="I89" s="41"/>
      <c r="J89" s="41"/>
      <c r="K89" s="93">
        <f t="shared" si="7"/>
        <v>0</v>
      </c>
      <c r="L89" s="43"/>
      <c r="M89" s="96">
        <f t="shared" si="4"/>
        <v>0</v>
      </c>
      <c r="N89" s="96">
        <f t="shared" si="5"/>
        <v>0</v>
      </c>
      <c r="O89" s="253">
        <f t="shared" si="6"/>
        <v>0</v>
      </c>
      <c r="P89" s="254"/>
      <c r="Q89" s="59"/>
      <c r="R89" s="51"/>
      <c r="S89" s="51"/>
      <c r="T89" s="51"/>
      <c r="U89" s="54"/>
      <c r="W89" s="32"/>
      <c r="X89" s="32"/>
    </row>
    <row r="90" spans="1:24" x14ac:dyDescent="0.3">
      <c r="A90" s="182"/>
      <c r="B90" s="59"/>
      <c r="C90" s="189"/>
      <c r="D90" s="86">
        <v>70</v>
      </c>
      <c r="E90" s="40"/>
      <c r="F90" s="40"/>
      <c r="G90" s="88"/>
      <c r="H90" s="88"/>
      <c r="I90" s="41"/>
      <c r="J90" s="41"/>
      <c r="K90" s="93">
        <f t="shared" si="7"/>
        <v>0</v>
      </c>
      <c r="L90" s="43"/>
      <c r="M90" s="96">
        <f t="shared" si="4"/>
        <v>0</v>
      </c>
      <c r="N90" s="96">
        <f t="shared" si="5"/>
        <v>0</v>
      </c>
      <c r="O90" s="253">
        <f t="shared" si="6"/>
        <v>0</v>
      </c>
      <c r="P90" s="254"/>
      <c r="Q90" s="59"/>
      <c r="R90" s="51"/>
      <c r="S90" s="51"/>
      <c r="T90" s="51"/>
      <c r="U90" s="54"/>
      <c r="W90" s="32"/>
      <c r="X90" s="32"/>
    </row>
    <row r="91" spans="1:24" x14ac:dyDescent="0.3">
      <c r="A91" s="182"/>
      <c r="B91" s="59"/>
      <c r="C91" s="189"/>
      <c r="D91" s="86">
        <v>71</v>
      </c>
      <c r="E91" s="40"/>
      <c r="F91" s="40"/>
      <c r="G91" s="88"/>
      <c r="H91" s="88"/>
      <c r="I91" s="41"/>
      <c r="J91" s="41"/>
      <c r="K91" s="93">
        <f t="shared" si="7"/>
        <v>0</v>
      </c>
      <c r="L91" s="43"/>
      <c r="M91" s="96">
        <f t="shared" si="4"/>
        <v>0</v>
      </c>
      <c r="N91" s="96">
        <f t="shared" si="5"/>
        <v>0</v>
      </c>
      <c r="O91" s="253">
        <f t="shared" si="6"/>
        <v>0</v>
      </c>
      <c r="P91" s="254"/>
      <c r="Q91" s="59"/>
      <c r="R91" s="51"/>
      <c r="S91" s="51"/>
      <c r="T91" s="51"/>
      <c r="U91" s="54"/>
      <c r="W91" s="32"/>
      <c r="X91" s="32"/>
    </row>
    <row r="92" spans="1:24" x14ac:dyDescent="0.3">
      <c r="A92" s="182"/>
      <c r="B92" s="59"/>
      <c r="C92" s="189"/>
      <c r="D92" s="86">
        <v>72</v>
      </c>
      <c r="E92" s="40"/>
      <c r="F92" s="40"/>
      <c r="G92" s="88"/>
      <c r="H92" s="88"/>
      <c r="I92" s="41"/>
      <c r="J92" s="41"/>
      <c r="K92" s="93">
        <f t="shared" si="7"/>
        <v>0</v>
      </c>
      <c r="L92" s="43"/>
      <c r="M92" s="96">
        <f t="shared" si="4"/>
        <v>0</v>
      </c>
      <c r="N92" s="96">
        <f t="shared" si="5"/>
        <v>0</v>
      </c>
      <c r="O92" s="253">
        <f t="shared" si="6"/>
        <v>0</v>
      </c>
      <c r="P92" s="254"/>
      <c r="Q92" s="59"/>
      <c r="R92" s="51"/>
      <c r="S92" s="51"/>
      <c r="T92" s="51"/>
      <c r="U92" s="54"/>
      <c r="W92" s="32"/>
      <c r="X92" s="32"/>
    </row>
    <row r="93" spans="1:24" x14ac:dyDescent="0.3">
      <c r="A93" s="182"/>
      <c r="B93" s="59"/>
      <c r="C93" s="189"/>
      <c r="D93" s="86">
        <v>73</v>
      </c>
      <c r="E93" s="40"/>
      <c r="F93" s="40"/>
      <c r="G93" s="88"/>
      <c r="H93" s="88"/>
      <c r="I93" s="41"/>
      <c r="J93" s="41"/>
      <c r="K93" s="93">
        <f t="shared" si="7"/>
        <v>0</v>
      </c>
      <c r="L93" s="43"/>
      <c r="M93" s="96">
        <f t="shared" si="4"/>
        <v>0</v>
      </c>
      <c r="N93" s="96">
        <f t="shared" si="5"/>
        <v>0</v>
      </c>
      <c r="O93" s="253">
        <f t="shared" si="6"/>
        <v>0</v>
      </c>
      <c r="P93" s="254"/>
      <c r="Q93" s="59"/>
      <c r="R93" s="51"/>
      <c r="S93" s="51"/>
      <c r="T93" s="51"/>
      <c r="U93" s="54"/>
      <c r="W93" s="32"/>
      <c r="X93" s="32"/>
    </row>
    <row r="94" spans="1:24" x14ac:dyDescent="0.3">
      <c r="A94" s="182"/>
      <c r="B94" s="59"/>
      <c r="C94" s="189"/>
      <c r="D94" s="86">
        <v>74</v>
      </c>
      <c r="E94" s="40"/>
      <c r="F94" s="40"/>
      <c r="G94" s="88"/>
      <c r="H94" s="88"/>
      <c r="I94" s="41"/>
      <c r="J94" s="41"/>
      <c r="K94" s="93">
        <f t="shared" si="7"/>
        <v>0</v>
      </c>
      <c r="L94" s="43"/>
      <c r="M94" s="96">
        <f t="shared" si="4"/>
        <v>0</v>
      </c>
      <c r="N94" s="96">
        <f t="shared" si="5"/>
        <v>0</v>
      </c>
      <c r="O94" s="253">
        <f t="shared" si="6"/>
        <v>0</v>
      </c>
      <c r="P94" s="254"/>
      <c r="Q94" s="59"/>
      <c r="R94" s="51"/>
      <c r="S94" s="51"/>
      <c r="T94" s="51"/>
      <c r="U94" s="54"/>
      <c r="W94" s="32"/>
      <c r="X94" s="32"/>
    </row>
    <row r="95" spans="1:24" x14ac:dyDescent="0.3">
      <c r="A95" s="182"/>
      <c r="B95" s="59"/>
      <c r="C95" s="189"/>
      <c r="D95" s="86">
        <v>75</v>
      </c>
      <c r="E95" s="40"/>
      <c r="F95" s="40"/>
      <c r="G95" s="88"/>
      <c r="H95" s="88"/>
      <c r="I95" s="41"/>
      <c r="J95" s="41"/>
      <c r="K95" s="93">
        <f t="shared" si="7"/>
        <v>0</v>
      </c>
      <c r="L95" s="43"/>
      <c r="M95" s="96">
        <f t="shared" si="4"/>
        <v>0</v>
      </c>
      <c r="N95" s="96">
        <f t="shared" si="5"/>
        <v>0</v>
      </c>
      <c r="O95" s="253">
        <f t="shared" si="6"/>
        <v>0</v>
      </c>
      <c r="P95" s="254"/>
      <c r="Q95" s="59"/>
      <c r="R95" s="51"/>
      <c r="S95" s="51"/>
      <c r="T95" s="51"/>
      <c r="U95" s="54"/>
      <c r="W95" s="32"/>
      <c r="X95" s="32"/>
    </row>
    <row r="96" spans="1:24" x14ac:dyDescent="0.3">
      <c r="A96" s="182"/>
      <c r="B96" s="59"/>
      <c r="C96" s="189"/>
      <c r="D96" s="86">
        <v>76</v>
      </c>
      <c r="E96" s="40"/>
      <c r="F96" s="40"/>
      <c r="G96" s="88"/>
      <c r="H96" s="88"/>
      <c r="I96" s="41"/>
      <c r="J96" s="41"/>
      <c r="K96" s="93">
        <f t="shared" si="7"/>
        <v>0</v>
      </c>
      <c r="L96" s="43"/>
      <c r="M96" s="96">
        <f t="shared" si="4"/>
        <v>0</v>
      </c>
      <c r="N96" s="96">
        <f t="shared" si="5"/>
        <v>0</v>
      </c>
      <c r="O96" s="253">
        <f t="shared" si="6"/>
        <v>0</v>
      </c>
      <c r="P96" s="254"/>
      <c r="Q96" s="59"/>
      <c r="R96" s="51"/>
      <c r="S96" s="51"/>
      <c r="T96" s="51"/>
      <c r="U96" s="54"/>
      <c r="W96" s="32"/>
      <c r="X96" s="32"/>
    </row>
    <row r="97" spans="1:24" x14ac:dyDescent="0.3">
      <c r="A97" s="182"/>
      <c r="B97" s="59"/>
      <c r="C97" s="189"/>
      <c r="D97" s="86">
        <v>77</v>
      </c>
      <c r="E97" s="40"/>
      <c r="F97" s="40"/>
      <c r="G97" s="88"/>
      <c r="H97" s="88"/>
      <c r="I97" s="41"/>
      <c r="J97" s="41"/>
      <c r="K97" s="93">
        <f t="shared" si="7"/>
        <v>0</v>
      </c>
      <c r="L97" s="43"/>
      <c r="M97" s="96">
        <f t="shared" si="4"/>
        <v>0</v>
      </c>
      <c r="N97" s="96">
        <f t="shared" si="5"/>
        <v>0</v>
      </c>
      <c r="O97" s="253">
        <f t="shared" si="6"/>
        <v>0</v>
      </c>
      <c r="P97" s="254"/>
      <c r="Q97" s="59"/>
      <c r="R97" s="51"/>
      <c r="S97" s="51"/>
      <c r="T97" s="51"/>
      <c r="U97" s="54"/>
      <c r="W97" s="32"/>
      <c r="X97" s="32"/>
    </row>
    <row r="98" spans="1:24" x14ac:dyDescent="0.3">
      <c r="A98" s="182"/>
      <c r="B98" s="59"/>
      <c r="C98" s="189"/>
      <c r="D98" s="86">
        <v>78</v>
      </c>
      <c r="E98" s="40"/>
      <c r="F98" s="40"/>
      <c r="G98" s="88"/>
      <c r="H98" s="88"/>
      <c r="I98" s="41"/>
      <c r="J98" s="41"/>
      <c r="K98" s="93">
        <f t="shared" si="7"/>
        <v>0</v>
      </c>
      <c r="L98" s="43"/>
      <c r="M98" s="96">
        <f t="shared" si="4"/>
        <v>0</v>
      </c>
      <c r="N98" s="96">
        <f t="shared" si="5"/>
        <v>0</v>
      </c>
      <c r="O98" s="253">
        <f t="shared" si="6"/>
        <v>0</v>
      </c>
      <c r="P98" s="254"/>
      <c r="Q98" s="59"/>
      <c r="R98" s="51"/>
      <c r="S98" s="51"/>
      <c r="T98" s="51"/>
      <c r="U98" s="54"/>
      <c r="W98" s="32"/>
      <c r="X98" s="32"/>
    </row>
    <row r="99" spans="1:24" x14ac:dyDescent="0.3">
      <c r="A99" s="182"/>
      <c r="B99" s="59"/>
      <c r="C99" s="189"/>
      <c r="D99" s="86">
        <v>79</v>
      </c>
      <c r="E99" s="40"/>
      <c r="F99" s="40"/>
      <c r="G99" s="88"/>
      <c r="H99" s="88"/>
      <c r="I99" s="41"/>
      <c r="J99" s="41"/>
      <c r="K99" s="93">
        <f t="shared" si="7"/>
        <v>0</v>
      </c>
      <c r="L99" s="43"/>
      <c r="M99" s="96">
        <f t="shared" si="4"/>
        <v>0</v>
      </c>
      <c r="N99" s="96">
        <f t="shared" si="5"/>
        <v>0</v>
      </c>
      <c r="O99" s="253">
        <f t="shared" si="6"/>
        <v>0</v>
      </c>
      <c r="P99" s="254"/>
      <c r="Q99" s="59"/>
      <c r="R99" s="51"/>
      <c r="S99" s="51"/>
      <c r="T99" s="51"/>
      <c r="U99" s="54"/>
      <c r="W99" s="32"/>
      <c r="X99" s="32"/>
    </row>
    <row r="100" spans="1:24" x14ac:dyDescent="0.3">
      <c r="A100" s="182"/>
      <c r="B100" s="59"/>
      <c r="C100" s="189"/>
      <c r="D100" s="86">
        <v>80</v>
      </c>
      <c r="E100" s="40"/>
      <c r="F100" s="40"/>
      <c r="G100" s="88"/>
      <c r="H100" s="88"/>
      <c r="I100" s="41"/>
      <c r="J100" s="41"/>
      <c r="K100" s="93">
        <f t="shared" si="7"/>
        <v>0</v>
      </c>
      <c r="L100" s="43"/>
      <c r="M100" s="96">
        <f t="shared" si="4"/>
        <v>0</v>
      </c>
      <c r="N100" s="96">
        <f t="shared" si="5"/>
        <v>0</v>
      </c>
      <c r="O100" s="253">
        <f t="shared" si="6"/>
        <v>0</v>
      </c>
      <c r="P100" s="254"/>
      <c r="Q100" s="59"/>
      <c r="R100" s="51"/>
      <c r="S100" s="51"/>
      <c r="T100" s="51"/>
      <c r="U100" s="54"/>
      <c r="W100" s="32"/>
      <c r="X100" s="32"/>
    </row>
    <row r="101" spans="1:24" x14ac:dyDescent="0.3">
      <c r="A101" s="182"/>
      <c r="B101" s="59"/>
      <c r="C101" s="189"/>
      <c r="D101" s="86">
        <v>81</v>
      </c>
      <c r="E101" s="40"/>
      <c r="F101" s="40"/>
      <c r="G101" s="88"/>
      <c r="H101" s="88"/>
      <c r="I101" s="41"/>
      <c r="J101" s="41"/>
      <c r="K101" s="93">
        <f t="shared" si="7"/>
        <v>0</v>
      </c>
      <c r="L101" s="43"/>
      <c r="M101" s="96">
        <f t="shared" si="4"/>
        <v>0</v>
      </c>
      <c r="N101" s="96">
        <f t="shared" si="5"/>
        <v>0</v>
      </c>
      <c r="O101" s="253">
        <f t="shared" si="6"/>
        <v>0</v>
      </c>
      <c r="P101" s="254"/>
      <c r="Q101" s="59"/>
      <c r="R101" s="51"/>
      <c r="S101" s="51"/>
      <c r="T101" s="51"/>
      <c r="U101" s="54"/>
      <c r="W101" s="32"/>
      <c r="X101" s="32"/>
    </row>
    <row r="102" spans="1:24" x14ac:dyDescent="0.3">
      <c r="A102" s="182"/>
      <c r="B102" s="59"/>
      <c r="C102" s="189"/>
      <c r="D102" s="86">
        <v>82</v>
      </c>
      <c r="E102" s="40"/>
      <c r="F102" s="40"/>
      <c r="G102" s="88"/>
      <c r="H102" s="88"/>
      <c r="I102" s="41"/>
      <c r="J102" s="41"/>
      <c r="K102" s="93">
        <f t="shared" si="7"/>
        <v>0</v>
      </c>
      <c r="L102" s="43"/>
      <c r="M102" s="96">
        <f t="shared" si="4"/>
        <v>0</v>
      </c>
      <c r="N102" s="96">
        <f t="shared" si="5"/>
        <v>0</v>
      </c>
      <c r="O102" s="253">
        <f t="shared" si="6"/>
        <v>0</v>
      </c>
      <c r="P102" s="254"/>
      <c r="Q102" s="59"/>
      <c r="R102" s="51"/>
      <c r="S102" s="51"/>
      <c r="T102" s="51"/>
      <c r="U102" s="54"/>
      <c r="W102" s="32"/>
      <c r="X102" s="32"/>
    </row>
    <row r="103" spans="1:24" x14ac:dyDescent="0.3">
      <c r="A103" s="182"/>
      <c r="B103" s="59"/>
      <c r="C103" s="189"/>
      <c r="D103" s="86">
        <v>83</v>
      </c>
      <c r="E103" s="40"/>
      <c r="F103" s="40"/>
      <c r="G103" s="88"/>
      <c r="H103" s="88"/>
      <c r="I103" s="41"/>
      <c r="J103" s="41"/>
      <c r="K103" s="93">
        <f t="shared" si="7"/>
        <v>0</v>
      </c>
      <c r="L103" s="43"/>
      <c r="M103" s="96">
        <f t="shared" si="4"/>
        <v>0</v>
      </c>
      <c r="N103" s="96">
        <f t="shared" si="5"/>
        <v>0</v>
      </c>
      <c r="O103" s="253">
        <f t="shared" si="6"/>
        <v>0</v>
      </c>
      <c r="P103" s="254"/>
      <c r="Q103" s="59"/>
      <c r="R103" s="51"/>
      <c r="S103" s="51"/>
      <c r="T103" s="51"/>
      <c r="U103" s="54"/>
      <c r="W103" s="32"/>
      <c r="X103" s="32"/>
    </row>
    <row r="104" spans="1:24" x14ac:dyDescent="0.3">
      <c r="A104" s="182"/>
      <c r="B104" s="59"/>
      <c r="C104" s="189"/>
      <c r="D104" s="86">
        <v>84</v>
      </c>
      <c r="E104" s="40"/>
      <c r="F104" s="40"/>
      <c r="G104" s="88"/>
      <c r="H104" s="88"/>
      <c r="I104" s="41"/>
      <c r="J104" s="41"/>
      <c r="K104" s="93">
        <f t="shared" si="7"/>
        <v>0</v>
      </c>
      <c r="L104" s="43"/>
      <c r="M104" s="96">
        <f t="shared" si="4"/>
        <v>0</v>
      </c>
      <c r="N104" s="96">
        <f t="shared" si="5"/>
        <v>0</v>
      </c>
      <c r="O104" s="253">
        <f t="shared" si="6"/>
        <v>0</v>
      </c>
      <c r="P104" s="254"/>
      <c r="Q104" s="59"/>
      <c r="R104" s="51"/>
      <c r="S104" s="51"/>
      <c r="T104" s="51"/>
      <c r="U104" s="54"/>
      <c r="W104" s="32"/>
      <c r="X104" s="32"/>
    </row>
    <row r="105" spans="1:24" x14ac:dyDescent="0.3">
      <c r="A105" s="182"/>
      <c r="B105" s="59"/>
      <c r="C105" s="189"/>
      <c r="D105" s="86">
        <v>85</v>
      </c>
      <c r="E105" s="40"/>
      <c r="F105" s="40"/>
      <c r="G105" s="88"/>
      <c r="H105" s="88"/>
      <c r="I105" s="41"/>
      <c r="J105" s="41"/>
      <c r="K105" s="93">
        <f t="shared" si="7"/>
        <v>0</v>
      </c>
      <c r="L105" s="43"/>
      <c r="M105" s="96">
        <f t="shared" si="4"/>
        <v>0</v>
      </c>
      <c r="N105" s="96">
        <f t="shared" si="5"/>
        <v>0</v>
      </c>
      <c r="O105" s="253">
        <f t="shared" si="6"/>
        <v>0</v>
      </c>
      <c r="P105" s="254"/>
      <c r="Q105" s="59"/>
      <c r="R105" s="51"/>
      <c r="S105" s="51"/>
      <c r="T105" s="51"/>
      <c r="U105" s="54"/>
      <c r="W105" s="32"/>
      <c r="X105" s="32"/>
    </row>
    <row r="106" spans="1:24" x14ac:dyDescent="0.3">
      <c r="A106" s="182"/>
      <c r="B106" s="59"/>
      <c r="C106" s="189"/>
      <c r="D106" s="86">
        <v>86</v>
      </c>
      <c r="E106" s="40"/>
      <c r="F106" s="40"/>
      <c r="G106" s="88"/>
      <c r="H106" s="88"/>
      <c r="I106" s="41"/>
      <c r="J106" s="41"/>
      <c r="K106" s="93">
        <f t="shared" si="7"/>
        <v>0</v>
      </c>
      <c r="L106" s="43"/>
      <c r="M106" s="96">
        <f t="shared" si="4"/>
        <v>0</v>
      </c>
      <c r="N106" s="96">
        <f t="shared" si="5"/>
        <v>0</v>
      </c>
      <c r="O106" s="253">
        <f t="shared" si="6"/>
        <v>0</v>
      </c>
      <c r="P106" s="254"/>
      <c r="Q106" s="59"/>
      <c r="R106" s="51"/>
      <c r="S106" s="51"/>
      <c r="T106" s="51"/>
      <c r="U106" s="54"/>
      <c r="W106" s="32"/>
      <c r="X106" s="32"/>
    </row>
    <row r="107" spans="1:24" x14ac:dyDescent="0.3">
      <c r="A107" s="182"/>
      <c r="B107" s="59"/>
      <c r="C107" s="189"/>
      <c r="D107" s="86">
        <v>87</v>
      </c>
      <c r="E107" s="40"/>
      <c r="F107" s="40"/>
      <c r="G107" s="88"/>
      <c r="H107" s="88"/>
      <c r="I107" s="41"/>
      <c r="J107" s="41"/>
      <c r="K107" s="93">
        <f t="shared" si="7"/>
        <v>0</v>
      </c>
      <c r="L107" s="43"/>
      <c r="M107" s="96">
        <f t="shared" si="4"/>
        <v>0</v>
      </c>
      <c r="N107" s="96">
        <f t="shared" si="5"/>
        <v>0</v>
      </c>
      <c r="O107" s="253">
        <f t="shared" si="6"/>
        <v>0</v>
      </c>
      <c r="P107" s="254"/>
      <c r="Q107" s="59"/>
      <c r="R107" s="51"/>
      <c r="S107" s="51"/>
      <c r="T107" s="51"/>
      <c r="U107" s="54"/>
      <c r="W107" s="32"/>
      <c r="X107" s="32"/>
    </row>
    <row r="108" spans="1:24" x14ac:dyDescent="0.3">
      <c r="A108" s="182"/>
      <c r="B108" s="59"/>
      <c r="C108" s="189"/>
      <c r="D108" s="86">
        <v>88</v>
      </c>
      <c r="E108" s="40"/>
      <c r="F108" s="40"/>
      <c r="G108" s="88"/>
      <c r="H108" s="88"/>
      <c r="I108" s="41"/>
      <c r="J108" s="41"/>
      <c r="K108" s="93">
        <f t="shared" si="7"/>
        <v>0</v>
      </c>
      <c r="L108" s="43"/>
      <c r="M108" s="96">
        <f t="shared" si="4"/>
        <v>0</v>
      </c>
      <c r="N108" s="96">
        <f t="shared" si="5"/>
        <v>0</v>
      </c>
      <c r="O108" s="253">
        <f t="shared" si="6"/>
        <v>0</v>
      </c>
      <c r="P108" s="254"/>
      <c r="Q108" s="59"/>
      <c r="R108" s="51"/>
      <c r="S108" s="51"/>
      <c r="T108" s="51"/>
      <c r="U108" s="54"/>
      <c r="W108" s="32"/>
      <c r="X108" s="32"/>
    </row>
    <row r="109" spans="1:24" x14ac:dyDescent="0.3">
      <c r="A109" s="182"/>
      <c r="B109" s="59"/>
      <c r="C109" s="189"/>
      <c r="D109" s="86">
        <v>89</v>
      </c>
      <c r="E109" s="40"/>
      <c r="F109" s="40"/>
      <c r="G109" s="88"/>
      <c r="H109" s="88"/>
      <c r="I109" s="41"/>
      <c r="J109" s="41"/>
      <c r="K109" s="93">
        <f t="shared" si="7"/>
        <v>0</v>
      </c>
      <c r="L109" s="43"/>
      <c r="M109" s="96">
        <f t="shared" si="4"/>
        <v>0</v>
      </c>
      <c r="N109" s="96">
        <f t="shared" si="5"/>
        <v>0</v>
      </c>
      <c r="O109" s="253">
        <f t="shared" si="6"/>
        <v>0</v>
      </c>
      <c r="P109" s="254"/>
      <c r="Q109" s="59"/>
      <c r="R109" s="51"/>
      <c r="S109" s="51"/>
      <c r="T109" s="51"/>
      <c r="U109" s="54"/>
      <c r="W109" s="32"/>
      <c r="X109" s="32"/>
    </row>
    <row r="110" spans="1:24" x14ac:dyDescent="0.3">
      <c r="A110" s="182"/>
      <c r="B110" s="59"/>
      <c r="C110" s="189"/>
      <c r="D110" s="86">
        <v>90</v>
      </c>
      <c r="E110" s="40"/>
      <c r="F110" s="40"/>
      <c r="G110" s="88"/>
      <c r="H110" s="88"/>
      <c r="I110" s="41"/>
      <c r="J110" s="41"/>
      <c r="K110" s="93">
        <f t="shared" si="7"/>
        <v>0</v>
      </c>
      <c r="L110" s="43"/>
      <c r="M110" s="96">
        <f t="shared" si="4"/>
        <v>0</v>
      </c>
      <c r="N110" s="96">
        <f t="shared" si="5"/>
        <v>0</v>
      </c>
      <c r="O110" s="253">
        <f t="shared" si="6"/>
        <v>0</v>
      </c>
      <c r="P110" s="254"/>
      <c r="Q110" s="59"/>
      <c r="R110" s="51"/>
      <c r="S110" s="51"/>
      <c r="T110" s="51"/>
      <c r="U110" s="54"/>
      <c r="W110" s="32"/>
      <c r="X110" s="32"/>
    </row>
    <row r="111" spans="1:24" x14ac:dyDescent="0.3">
      <c r="A111" s="182"/>
      <c r="B111" s="59"/>
      <c r="C111" s="189"/>
      <c r="D111" s="86">
        <v>91</v>
      </c>
      <c r="E111" s="40"/>
      <c r="F111" s="40"/>
      <c r="G111" s="88"/>
      <c r="H111" s="88"/>
      <c r="I111" s="41"/>
      <c r="J111" s="41"/>
      <c r="K111" s="93">
        <f t="shared" si="7"/>
        <v>0</v>
      </c>
      <c r="L111" s="43"/>
      <c r="M111" s="96">
        <f t="shared" si="4"/>
        <v>0</v>
      </c>
      <c r="N111" s="96">
        <f t="shared" si="5"/>
        <v>0</v>
      </c>
      <c r="O111" s="253">
        <f t="shared" si="6"/>
        <v>0</v>
      </c>
      <c r="P111" s="254"/>
      <c r="Q111" s="59"/>
      <c r="R111" s="51"/>
      <c r="S111" s="51"/>
      <c r="T111" s="51"/>
      <c r="U111" s="54"/>
      <c r="W111" s="32"/>
      <c r="X111" s="32"/>
    </row>
    <row r="112" spans="1:24" x14ac:dyDescent="0.3">
      <c r="A112" s="182"/>
      <c r="B112" s="59"/>
      <c r="C112" s="189"/>
      <c r="D112" s="86">
        <v>92</v>
      </c>
      <c r="E112" s="40"/>
      <c r="F112" s="40"/>
      <c r="G112" s="88"/>
      <c r="H112" s="88"/>
      <c r="I112" s="41"/>
      <c r="J112" s="41"/>
      <c r="K112" s="93">
        <f t="shared" si="7"/>
        <v>0</v>
      </c>
      <c r="L112" s="43"/>
      <c r="M112" s="96">
        <f t="shared" si="4"/>
        <v>0</v>
      </c>
      <c r="N112" s="96">
        <f t="shared" si="5"/>
        <v>0</v>
      </c>
      <c r="O112" s="253">
        <f t="shared" si="6"/>
        <v>0</v>
      </c>
      <c r="P112" s="254"/>
      <c r="Q112" s="59"/>
      <c r="R112" s="51"/>
      <c r="S112" s="51"/>
      <c r="T112" s="51"/>
      <c r="U112" s="54"/>
      <c r="W112" s="32"/>
      <c r="X112" s="32"/>
    </row>
    <row r="113" spans="1:24" x14ac:dyDescent="0.3">
      <c r="A113" s="182"/>
      <c r="B113" s="59"/>
      <c r="C113" s="189"/>
      <c r="D113" s="86">
        <v>93</v>
      </c>
      <c r="E113" s="40"/>
      <c r="F113" s="40"/>
      <c r="G113" s="88"/>
      <c r="H113" s="88"/>
      <c r="I113" s="41"/>
      <c r="J113" s="41"/>
      <c r="K113" s="93">
        <f t="shared" si="7"/>
        <v>0</v>
      </c>
      <c r="L113" s="43"/>
      <c r="M113" s="96">
        <f t="shared" si="4"/>
        <v>0</v>
      </c>
      <c r="N113" s="96">
        <f t="shared" si="5"/>
        <v>0</v>
      </c>
      <c r="O113" s="253">
        <f t="shared" si="6"/>
        <v>0</v>
      </c>
      <c r="P113" s="254"/>
      <c r="Q113" s="59"/>
      <c r="R113" s="51"/>
      <c r="S113" s="51"/>
      <c r="T113" s="51"/>
      <c r="U113" s="54"/>
      <c r="W113" s="32"/>
      <c r="X113" s="32"/>
    </row>
    <row r="114" spans="1:24" x14ac:dyDescent="0.3">
      <c r="A114" s="182"/>
      <c r="B114" s="59"/>
      <c r="C114" s="189"/>
      <c r="D114" s="86">
        <v>94</v>
      </c>
      <c r="E114" s="40"/>
      <c r="F114" s="40"/>
      <c r="G114" s="88"/>
      <c r="H114" s="88"/>
      <c r="I114" s="41"/>
      <c r="J114" s="41"/>
      <c r="K114" s="93">
        <f t="shared" si="7"/>
        <v>0</v>
      </c>
      <c r="L114" s="43"/>
      <c r="M114" s="96">
        <f t="shared" si="4"/>
        <v>0</v>
      </c>
      <c r="N114" s="96">
        <f t="shared" si="5"/>
        <v>0</v>
      </c>
      <c r="O114" s="253">
        <f t="shared" si="6"/>
        <v>0</v>
      </c>
      <c r="P114" s="254"/>
      <c r="Q114" s="59"/>
      <c r="R114" s="51"/>
      <c r="S114" s="51"/>
      <c r="T114" s="51"/>
      <c r="U114" s="54"/>
      <c r="W114" s="32"/>
      <c r="X114" s="32"/>
    </row>
    <row r="115" spans="1:24" x14ac:dyDescent="0.3">
      <c r="A115" s="182"/>
      <c r="B115" s="59"/>
      <c r="C115" s="189"/>
      <c r="D115" s="86">
        <v>95</v>
      </c>
      <c r="E115" s="40"/>
      <c r="F115" s="40"/>
      <c r="G115" s="88"/>
      <c r="H115" s="88"/>
      <c r="I115" s="41"/>
      <c r="J115" s="41"/>
      <c r="K115" s="93">
        <f t="shared" si="7"/>
        <v>0</v>
      </c>
      <c r="L115" s="43"/>
      <c r="M115" s="96">
        <f t="shared" si="4"/>
        <v>0</v>
      </c>
      <c r="N115" s="96">
        <f t="shared" si="5"/>
        <v>0</v>
      </c>
      <c r="O115" s="253">
        <f t="shared" si="6"/>
        <v>0</v>
      </c>
      <c r="P115" s="254"/>
      <c r="Q115" s="59"/>
      <c r="R115" s="51"/>
      <c r="S115" s="51"/>
      <c r="T115" s="51"/>
      <c r="U115" s="54"/>
      <c r="W115" s="32"/>
      <c r="X115" s="32"/>
    </row>
    <row r="116" spans="1:24" x14ac:dyDescent="0.3">
      <c r="A116" s="182"/>
      <c r="B116" s="59"/>
      <c r="C116" s="189"/>
      <c r="D116" s="86">
        <v>96</v>
      </c>
      <c r="E116" s="40"/>
      <c r="F116" s="40"/>
      <c r="G116" s="88"/>
      <c r="H116" s="88"/>
      <c r="I116" s="41"/>
      <c r="J116" s="41"/>
      <c r="K116" s="93">
        <f t="shared" si="7"/>
        <v>0</v>
      </c>
      <c r="L116" s="43"/>
      <c r="M116" s="96">
        <f t="shared" si="4"/>
        <v>0</v>
      </c>
      <c r="N116" s="96">
        <f t="shared" si="5"/>
        <v>0</v>
      </c>
      <c r="O116" s="253">
        <f t="shared" si="6"/>
        <v>0</v>
      </c>
      <c r="P116" s="254"/>
      <c r="Q116" s="59"/>
      <c r="R116" s="51"/>
      <c r="S116" s="51"/>
      <c r="T116" s="51"/>
      <c r="U116" s="54"/>
      <c r="W116" s="32"/>
      <c r="X116" s="32"/>
    </row>
    <row r="117" spans="1:24" x14ac:dyDescent="0.3">
      <c r="A117" s="182"/>
      <c r="B117" s="59"/>
      <c r="C117" s="189"/>
      <c r="D117" s="86">
        <v>97</v>
      </c>
      <c r="E117" s="40"/>
      <c r="F117" s="40"/>
      <c r="G117" s="88"/>
      <c r="H117" s="88"/>
      <c r="I117" s="41"/>
      <c r="J117" s="41"/>
      <c r="K117" s="93">
        <f t="shared" si="7"/>
        <v>0</v>
      </c>
      <c r="L117" s="43"/>
      <c r="M117" s="96">
        <f t="shared" si="4"/>
        <v>0</v>
      </c>
      <c r="N117" s="96">
        <f t="shared" si="5"/>
        <v>0</v>
      </c>
      <c r="O117" s="253">
        <f t="shared" si="6"/>
        <v>0</v>
      </c>
      <c r="P117" s="254"/>
      <c r="Q117" s="59"/>
      <c r="R117" s="51"/>
      <c r="S117" s="51"/>
      <c r="T117" s="51"/>
      <c r="U117" s="54"/>
      <c r="W117" s="32"/>
      <c r="X117" s="32"/>
    </row>
    <row r="118" spans="1:24" x14ac:dyDescent="0.3">
      <c r="A118" s="182"/>
      <c r="B118" s="59"/>
      <c r="C118" s="189"/>
      <c r="D118" s="86">
        <v>98</v>
      </c>
      <c r="E118" s="40"/>
      <c r="F118" s="40"/>
      <c r="G118" s="88"/>
      <c r="H118" s="88"/>
      <c r="I118" s="41"/>
      <c r="J118" s="41"/>
      <c r="K118" s="93">
        <f t="shared" si="7"/>
        <v>0</v>
      </c>
      <c r="L118" s="43"/>
      <c r="M118" s="96">
        <f t="shared" si="4"/>
        <v>0</v>
      </c>
      <c r="N118" s="96">
        <f t="shared" si="5"/>
        <v>0</v>
      </c>
      <c r="O118" s="253">
        <f t="shared" si="6"/>
        <v>0</v>
      </c>
      <c r="P118" s="254"/>
      <c r="Q118" s="59"/>
      <c r="R118" s="51"/>
      <c r="S118" s="51"/>
      <c r="T118" s="51"/>
      <c r="U118" s="54"/>
      <c r="W118" s="32"/>
      <c r="X118" s="32"/>
    </row>
    <row r="119" spans="1:24" x14ac:dyDescent="0.3">
      <c r="A119" s="182"/>
      <c r="B119" s="59"/>
      <c r="C119" s="189"/>
      <c r="D119" s="86">
        <v>99</v>
      </c>
      <c r="E119" s="40"/>
      <c r="F119" s="40"/>
      <c r="G119" s="88"/>
      <c r="H119" s="88"/>
      <c r="I119" s="41"/>
      <c r="J119" s="41"/>
      <c r="K119" s="93">
        <f t="shared" si="7"/>
        <v>0</v>
      </c>
      <c r="L119" s="43"/>
      <c r="M119" s="96">
        <f t="shared" si="4"/>
        <v>0</v>
      </c>
      <c r="N119" s="96">
        <f t="shared" si="5"/>
        <v>0</v>
      </c>
      <c r="O119" s="253">
        <f t="shared" si="6"/>
        <v>0</v>
      </c>
      <c r="P119" s="254"/>
      <c r="Q119" s="59"/>
      <c r="R119" s="51"/>
      <c r="S119" s="51"/>
      <c r="T119" s="51"/>
      <c r="U119" s="54"/>
      <c r="W119" s="32"/>
      <c r="X119" s="32"/>
    </row>
    <row r="120" spans="1:24" x14ac:dyDescent="0.3">
      <c r="A120" s="182"/>
      <c r="B120" s="59"/>
      <c r="C120" s="189"/>
      <c r="D120" s="86">
        <v>100</v>
      </c>
      <c r="E120" s="40"/>
      <c r="F120" s="40"/>
      <c r="G120" s="88"/>
      <c r="H120" s="88"/>
      <c r="I120" s="41"/>
      <c r="J120" s="41"/>
      <c r="K120" s="93">
        <f t="shared" si="7"/>
        <v>0</v>
      </c>
      <c r="L120" s="43"/>
      <c r="M120" s="96">
        <f t="shared" si="4"/>
        <v>0</v>
      </c>
      <c r="N120" s="96">
        <f t="shared" si="5"/>
        <v>0</v>
      </c>
      <c r="O120" s="253">
        <f t="shared" si="6"/>
        <v>0</v>
      </c>
      <c r="P120" s="254"/>
      <c r="Q120" s="59"/>
      <c r="R120" s="51"/>
      <c r="S120" s="51"/>
      <c r="T120" s="51"/>
      <c r="U120" s="54"/>
      <c r="W120" s="32"/>
      <c r="X120" s="32"/>
    </row>
    <row r="121" spans="1:24" x14ac:dyDescent="0.3">
      <c r="A121" s="182"/>
      <c r="B121" s="59"/>
      <c r="C121" s="189"/>
      <c r="D121" s="86">
        <v>101</v>
      </c>
      <c r="E121" s="40"/>
      <c r="F121" s="40"/>
      <c r="G121" s="88"/>
      <c r="H121" s="88"/>
      <c r="I121" s="41"/>
      <c r="J121" s="41"/>
      <c r="K121" s="93">
        <f t="shared" si="7"/>
        <v>0</v>
      </c>
      <c r="L121" s="43"/>
      <c r="M121" s="96">
        <f t="shared" si="4"/>
        <v>0</v>
      </c>
      <c r="N121" s="96">
        <f t="shared" si="5"/>
        <v>0</v>
      </c>
      <c r="O121" s="253">
        <f t="shared" si="6"/>
        <v>0</v>
      </c>
      <c r="P121" s="254"/>
      <c r="Q121" s="59"/>
      <c r="R121" s="51"/>
      <c r="S121" s="51"/>
      <c r="T121" s="51"/>
      <c r="U121" s="54"/>
      <c r="W121" s="32"/>
      <c r="X121" s="32"/>
    </row>
    <row r="122" spans="1:24" x14ac:dyDescent="0.3">
      <c r="A122" s="182"/>
      <c r="B122" s="59"/>
      <c r="C122" s="189"/>
      <c r="D122" s="86">
        <v>102</v>
      </c>
      <c r="E122" s="40"/>
      <c r="F122" s="40"/>
      <c r="G122" s="88"/>
      <c r="H122" s="88"/>
      <c r="I122" s="41"/>
      <c r="J122" s="41"/>
      <c r="K122" s="93">
        <f t="shared" si="7"/>
        <v>0</v>
      </c>
      <c r="L122" s="43"/>
      <c r="M122" s="96">
        <f t="shared" si="4"/>
        <v>0</v>
      </c>
      <c r="N122" s="96">
        <f t="shared" si="5"/>
        <v>0</v>
      </c>
      <c r="O122" s="253">
        <f t="shared" si="6"/>
        <v>0</v>
      </c>
      <c r="P122" s="254"/>
      <c r="Q122" s="59"/>
      <c r="R122" s="51"/>
      <c r="S122" s="51"/>
      <c r="T122" s="51"/>
      <c r="U122" s="54"/>
      <c r="W122" s="32"/>
      <c r="X122" s="32"/>
    </row>
    <row r="123" spans="1:24" x14ac:dyDescent="0.3">
      <c r="A123" s="182"/>
      <c r="B123" s="59"/>
      <c r="C123" s="189"/>
      <c r="D123" s="86">
        <v>103</v>
      </c>
      <c r="E123" s="40"/>
      <c r="F123" s="40"/>
      <c r="G123" s="88"/>
      <c r="H123" s="88"/>
      <c r="I123" s="41"/>
      <c r="J123" s="41"/>
      <c r="K123" s="93">
        <f t="shared" si="7"/>
        <v>0</v>
      </c>
      <c r="L123" s="43"/>
      <c r="M123" s="96">
        <f t="shared" si="4"/>
        <v>0</v>
      </c>
      <c r="N123" s="96">
        <f t="shared" si="5"/>
        <v>0</v>
      </c>
      <c r="O123" s="253">
        <f t="shared" si="6"/>
        <v>0</v>
      </c>
      <c r="P123" s="254"/>
      <c r="Q123" s="59"/>
      <c r="R123" s="51"/>
      <c r="S123" s="51"/>
      <c r="T123" s="51"/>
      <c r="U123" s="54"/>
      <c r="W123" s="32"/>
      <c r="X123" s="32"/>
    </row>
    <row r="124" spans="1:24" x14ac:dyDescent="0.3">
      <c r="A124" s="182"/>
      <c r="B124" s="59"/>
      <c r="C124" s="189"/>
      <c r="D124" s="86">
        <v>104</v>
      </c>
      <c r="E124" s="40"/>
      <c r="F124" s="40"/>
      <c r="G124" s="88"/>
      <c r="H124" s="88"/>
      <c r="I124" s="41"/>
      <c r="J124" s="41"/>
      <c r="K124" s="93">
        <f t="shared" si="7"/>
        <v>0</v>
      </c>
      <c r="L124" s="43"/>
      <c r="M124" s="96">
        <f t="shared" si="4"/>
        <v>0</v>
      </c>
      <c r="N124" s="96">
        <f t="shared" si="5"/>
        <v>0</v>
      </c>
      <c r="O124" s="253">
        <f t="shared" si="6"/>
        <v>0</v>
      </c>
      <c r="P124" s="254"/>
      <c r="Q124" s="59"/>
      <c r="R124" s="51"/>
      <c r="S124" s="51"/>
      <c r="T124" s="51"/>
      <c r="U124" s="54"/>
      <c r="W124" s="32"/>
      <c r="X124" s="32"/>
    </row>
    <row r="125" spans="1:24" x14ac:dyDescent="0.3">
      <c r="A125" s="182"/>
      <c r="B125" s="59"/>
      <c r="C125" s="189"/>
      <c r="D125" s="86">
        <v>105</v>
      </c>
      <c r="E125" s="40"/>
      <c r="F125" s="40"/>
      <c r="G125" s="88"/>
      <c r="H125" s="88"/>
      <c r="I125" s="41"/>
      <c r="J125" s="41"/>
      <c r="K125" s="93">
        <f t="shared" si="7"/>
        <v>0</v>
      </c>
      <c r="L125" s="43"/>
      <c r="M125" s="96">
        <f t="shared" si="4"/>
        <v>0</v>
      </c>
      <c r="N125" s="96">
        <f t="shared" si="5"/>
        <v>0</v>
      </c>
      <c r="O125" s="253">
        <f t="shared" si="6"/>
        <v>0</v>
      </c>
      <c r="P125" s="254"/>
      <c r="Q125" s="59"/>
      <c r="R125" s="51"/>
      <c r="S125" s="51"/>
      <c r="T125" s="51"/>
      <c r="U125" s="54"/>
      <c r="W125" s="32"/>
      <c r="X125" s="32"/>
    </row>
    <row r="126" spans="1:24" x14ac:dyDescent="0.3">
      <c r="A126" s="182"/>
      <c r="B126" s="59"/>
      <c r="C126" s="189"/>
      <c r="D126" s="86">
        <v>106</v>
      </c>
      <c r="E126" s="40"/>
      <c r="F126" s="40"/>
      <c r="G126" s="88"/>
      <c r="H126" s="88"/>
      <c r="I126" s="41"/>
      <c r="J126" s="41"/>
      <c r="K126" s="93">
        <f t="shared" si="7"/>
        <v>0</v>
      </c>
      <c r="L126" s="43"/>
      <c r="M126" s="96">
        <f t="shared" si="4"/>
        <v>0</v>
      </c>
      <c r="N126" s="96">
        <f t="shared" si="5"/>
        <v>0</v>
      </c>
      <c r="O126" s="253">
        <f t="shared" si="6"/>
        <v>0</v>
      </c>
      <c r="P126" s="254"/>
      <c r="Q126" s="59"/>
      <c r="R126" s="51"/>
      <c r="S126" s="51"/>
      <c r="T126" s="51"/>
      <c r="U126" s="54"/>
      <c r="W126" s="32"/>
      <c r="X126" s="32"/>
    </row>
    <row r="127" spans="1:24" x14ac:dyDescent="0.3">
      <c r="A127" s="182"/>
      <c r="B127" s="59"/>
      <c r="C127" s="189"/>
      <c r="D127" s="86">
        <v>107</v>
      </c>
      <c r="E127" s="40"/>
      <c r="F127" s="40"/>
      <c r="G127" s="88"/>
      <c r="H127" s="88"/>
      <c r="I127" s="41"/>
      <c r="J127" s="41"/>
      <c r="K127" s="93">
        <f t="shared" si="7"/>
        <v>0</v>
      </c>
      <c r="L127" s="43"/>
      <c r="M127" s="96">
        <f t="shared" si="4"/>
        <v>0</v>
      </c>
      <c r="N127" s="96">
        <f t="shared" si="5"/>
        <v>0</v>
      </c>
      <c r="O127" s="253">
        <f t="shared" si="6"/>
        <v>0</v>
      </c>
      <c r="P127" s="254"/>
      <c r="Q127" s="59"/>
      <c r="R127" s="51"/>
      <c r="S127" s="51"/>
      <c r="T127" s="51"/>
      <c r="U127" s="54"/>
      <c r="W127" s="32"/>
      <c r="X127" s="32"/>
    </row>
    <row r="128" spans="1:24" x14ac:dyDescent="0.3">
      <c r="A128" s="182"/>
      <c r="B128" s="59"/>
      <c r="C128" s="189"/>
      <c r="D128" s="86">
        <v>108</v>
      </c>
      <c r="E128" s="40"/>
      <c r="F128" s="40"/>
      <c r="G128" s="88"/>
      <c r="H128" s="88"/>
      <c r="I128" s="41"/>
      <c r="J128" s="41"/>
      <c r="K128" s="93">
        <f t="shared" si="7"/>
        <v>0</v>
      </c>
      <c r="L128" s="43"/>
      <c r="M128" s="96">
        <f t="shared" si="4"/>
        <v>0</v>
      </c>
      <c r="N128" s="96">
        <f t="shared" si="5"/>
        <v>0</v>
      </c>
      <c r="O128" s="253">
        <f t="shared" si="6"/>
        <v>0</v>
      </c>
      <c r="P128" s="254"/>
      <c r="Q128" s="59"/>
      <c r="R128" s="51"/>
      <c r="S128" s="51"/>
      <c r="T128" s="51"/>
      <c r="U128" s="54"/>
      <c r="W128" s="32"/>
      <c r="X128" s="32"/>
    </row>
    <row r="129" spans="1:24" x14ac:dyDescent="0.3">
      <c r="A129" s="182"/>
      <c r="B129" s="59"/>
      <c r="C129" s="189"/>
      <c r="D129" s="86">
        <v>109</v>
      </c>
      <c r="E129" s="40"/>
      <c r="F129" s="40"/>
      <c r="G129" s="88"/>
      <c r="H129" s="88"/>
      <c r="I129" s="41"/>
      <c r="J129" s="41"/>
      <c r="K129" s="93">
        <f t="shared" si="7"/>
        <v>0</v>
      </c>
      <c r="L129" s="43"/>
      <c r="M129" s="96">
        <f t="shared" si="4"/>
        <v>0</v>
      </c>
      <c r="N129" s="96">
        <f t="shared" si="5"/>
        <v>0</v>
      </c>
      <c r="O129" s="253">
        <f t="shared" si="6"/>
        <v>0</v>
      </c>
      <c r="P129" s="254"/>
      <c r="Q129" s="59"/>
      <c r="R129" s="51"/>
      <c r="S129" s="51"/>
      <c r="T129" s="51"/>
      <c r="U129" s="54"/>
      <c r="W129" s="32"/>
      <c r="X129" s="32"/>
    </row>
    <row r="130" spans="1:24" x14ac:dyDescent="0.3">
      <c r="A130" s="182"/>
      <c r="B130" s="59"/>
      <c r="C130" s="189"/>
      <c r="D130" s="86">
        <v>110</v>
      </c>
      <c r="E130" s="40"/>
      <c r="F130" s="40"/>
      <c r="G130" s="88"/>
      <c r="H130" s="88"/>
      <c r="I130" s="41"/>
      <c r="J130" s="41"/>
      <c r="K130" s="93">
        <f t="shared" si="7"/>
        <v>0</v>
      </c>
      <c r="L130" s="43"/>
      <c r="M130" s="96">
        <f t="shared" si="4"/>
        <v>0</v>
      </c>
      <c r="N130" s="96">
        <f t="shared" si="5"/>
        <v>0</v>
      </c>
      <c r="O130" s="253">
        <f t="shared" si="6"/>
        <v>0</v>
      </c>
      <c r="P130" s="254"/>
      <c r="Q130" s="59"/>
      <c r="R130" s="51"/>
      <c r="S130" s="51"/>
      <c r="T130" s="51"/>
      <c r="U130" s="54"/>
      <c r="W130" s="32"/>
      <c r="X130" s="32"/>
    </row>
    <row r="131" spans="1:24" x14ac:dyDescent="0.3">
      <c r="A131" s="182"/>
      <c r="B131" s="59"/>
      <c r="C131" s="189"/>
      <c r="D131" s="86">
        <v>111</v>
      </c>
      <c r="E131" s="40"/>
      <c r="F131" s="40"/>
      <c r="G131" s="88"/>
      <c r="H131" s="88"/>
      <c r="I131" s="41"/>
      <c r="J131" s="41"/>
      <c r="K131" s="93">
        <f t="shared" si="7"/>
        <v>0</v>
      </c>
      <c r="L131" s="43"/>
      <c r="M131" s="96">
        <f t="shared" si="4"/>
        <v>0</v>
      </c>
      <c r="N131" s="96">
        <f t="shared" si="5"/>
        <v>0</v>
      </c>
      <c r="O131" s="253">
        <f t="shared" si="6"/>
        <v>0</v>
      </c>
      <c r="P131" s="254"/>
      <c r="Q131" s="59"/>
      <c r="R131" s="51"/>
      <c r="S131" s="51"/>
      <c r="T131" s="51"/>
      <c r="U131" s="54"/>
      <c r="W131" s="32"/>
      <c r="X131" s="32"/>
    </row>
    <row r="132" spans="1:24" x14ac:dyDescent="0.3">
      <c r="A132" s="182"/>
      <c r="B132" s="59"/>
      <c r="C132" s="189"/>
      <c r="D132" s="86">
        <v>112</v>
      </c>
      <c r="E132" s="40"/>
      <c r="F132" s="40"/>
      <c r="G132" s="88"/>
      <c r="H132" s="88"/>
      <c r="I132" s="41"/>
      <c r="J132" s="41"/>
      <c r="K132" s="93">
        <f t="shared" si="7"/>
        <v>0</v>
      </c>
      <c r="L132" s="43"/>
      <c r="M132" s="96">
        <f t="shared" si="4"/>
        <v>0</v>
      </c>
      <c r="N132" s="96">
        <f t="shared" si="5"/>
        <v>0</v>
      </c>
      <c r="O132" s="253">
        <f t="shared" si="6"/>
        <v>0</v>
      </c>
      <c r="P132" s="254"/>
      <c r="Q132" s="59"/>
      <c r="R132" s="51"/>
      <c r="S132" s="51"/>
      <c r="T132" s="51"/>
      <c r="U132" s="54"/>
      <c r="W132" s="32"/>
      <c r="X132" s="32"/>
    </row>
    <row r="133" spans="1:24" x14ac:dyDescent="0.3">
      <c r="A133" s="182"/>
      <c r="B133" s="59"/>
      <c r="C133" s="189"/>
      <c r="D133" s="86">
        <v>113</v>
      </c>
      <c r="E133" s="40"/>
      <c r="F133" s="40"/>
      <c r="G133" s="88"/>
      <c r="H133" s="88"/>
      <c r="I133" s="41"/>
      <c r="J133" s="41"/>
      <c r="K133" s="93">
        <f t="shared" si="7"/>
        <v>0</v>
      </c>
      <c r="L133" s="43"/>
      <c r="M133" s="96">
        <f t="shared" si="4"/>
        <v>0</v>
      </c>
      <c r="N133" s="96">
        <f t="shared" si="5"/>
        <v>0</v>
      </c>
      <c r="O133" s="253">
        <f t="shared" si="6"/>
        <v>0</v>
      </c>
      <c r="P133" s="254"/>
      <c r="Q133" s="59"/>
      <c r="R133" s="51"/>
      <c r="S133" s="51"/>
      <c r="T133" s="51"/>
      <c r="U133" s="54"/>
      <c r="W133" s="32"/>
      <c r="X133" s="32"/>
    </row>
    <row r="134" spans="1:24" x14ac:dyDescent="0.3">
      <c r="A134" s="182"/>
      <c r="B134" s="59"/>
      <c r="C134" s="189"/>
      <c r="D134" s="86">
        <v>114</v>
      </c>
      <c r="E134" s="40"/>
      <c r="F134" s="40"/>
      <c r="G134" s="88"/>
      <c r="H134" s="88"/>
      <c r="I134" s="41"/>
      <c r="J134" s="41"/>
      <c r="K134" s="93">
        <f t="shared" si="7"/>
        <v>0</v>
      </c>
      <c r="L134" s="43"/>
      <c r="M134" s="96">
        <f t="shared" si="4"/>
        <v>0</v>
      </c>
      <c r="N134" s="96">
        <f t="shared" si="5"/>
        <v>0</v>
      </c>
      <c r="O134" s="253">
        <f t="shared" si="6"/>
        <v>0</v>
      </c>
      <c r="P134" s="254"/>
      <c r="Q134" s="59"/>
      <c r="R134" s="51"/>
      <c r="S134" s="51"/>
      <c r="T134" s="51"/>
      <c r="U134" s="54"/>
      <c r="W134" s="32"/>
      <c r="X134" s="32"/>
    </row>
    <row r="135" spans="1:24" x14ac:dyDescent="0.3">
      <c r="A135" s="182"/>
      <c r="B135" s="59"/>
      <c r="C135" s="189"/>
      <c r="D135" s="86">
        <v>115</v>
      </c>
      <c r="E135" s="40"/>
      <c r="F135" s="40"/>
      <c r="G135" s="88"/>
      <c r="H135" s="88"/>
      <c r="I135" s="41"/>
      <c r="J135" s="41"/>
      <c r="K135" s="93">
        <f t="shared" si="7"/>
        <v>0</v>
      </c>
      <c r="L135" s="43"/>
      <c r="M135" s="96">
        <f t="shared" si="4"/>
        <v>0</v>
      </c>
      <c r="N135" s="96">
        <f t="shared" si="5"/>
        <v>0</v>
      </c>
      <c r="O135" s="253">
        <f t="shared" si="6"/>
        <v>0</v>
      </c>
      <c r="P135" s="254"/>
      <c r="Q135" s="59"/>
      <c r="R135" s="51"/>
      <c r="S135" s="51"/>
      <c r="T135" s="51"/>
      <c r="U135" s="54"/>
      <c r="W135" s="32"/>
      <c r="X135" s="32"/>
    </row>
    <row r="136" spans="1:24" x14ac:dyDescent="0.3">
      <c r="A136" s="182"/>
      <c r="B136" s="59"/>
      <c r="C136" s="189"/>
      <c r="D136" s="86">
        <v>116</v>
      </c>
      <c r="E136" s="40"/>
      <c r="F136" s="40"/>
      <c r="G136" s="88"/>
      <c r="H136" s="88"/>
      <c r="I136" s="41"/>
      <c r="J136" s="41"/>
      <c r="K136" s="93">
        <f t="shared" si="7"/>
        <v>0</v>
      </c>
      <c r="L136" s="43"/>
      <c r="M136" s="96">
        <f t="shared" si="4"/>
        <v>0</v>
      </c>
      <c r="N136" s="96">
        <f t="shared" si="5"/>
        <v>0</v>
      </c>
      <c r="O136" s="253">
        <f t="shared" si="6"/>
        <v>0</v>
      </c>
      <c r="P136" s="254"/>
      <c r="Q136" s="59"/>
      <c r="R136" s="51"/>
      <c r="S136" s="51"/>
      <c r="T136" s="51"/>
      <c r="U136" s="54"/>
      <c r="W136" s="32"/>
      <c r="X136" s="32"/>
    </row>
    <row r="137" spans="1:24" x14ac:dyDescent="0.3">
      <c r="A137" s="182"/>
      <c r="B137" s="59"/>
      <c r="C137" s="189"/>
      <c r="D137" s="86">
        <v>117</v>
      </c>
      <c r="E137" s="40"/>
      <c r="F137" s="40"/>
      <c r="G137" s="88"/>
      <c r="H137" s="88"/>
      <c r="I137" s="41"/>
      <c r="J137" s="41"/>
      <c r="K137" s="93">
        <f t="shared" si="7"/>
        <v>0</v>
      </c>
      <c r="L137" s="43"/>
      <c r="M137" s="96">
        <f t="shared" si="4"/>
        <v>0</v>
      </c>
      <c r="N137" s="96">
        <f t="shared" si="5"/>
        <v>0</v>
      </c>
      <c r="O137" s="253">
        <f t="shared" si="6"/>
        <v>0</v>
      </c>
      <c r="P137" s="254"/>
      <c r="Q137" s="59"/>
      <c r="R137" s="51"/>
      <c r="S137" s="51"/>
      <c r="T137" s="51"/>
      <c r="U137" s="54"/>
      <c r="W137" s="32"/>
      <c r="X137" s="32"/>
    </row>
    <row r="138" spans="1:24" x14ac:dyDescent="0.3">
      <c r="A138" s="182"/>
      <c r="B138" s="59"/>
      <c r="C138" s="189"/>
      <c r="D138" s="86">
        <v>118</v>
      </c>
      <c r="E138" s="40"/>
      <c r="F138" s="40"/>
      <c r="G138" s="88"/>
      <c r="H138" s="88"/>
      <c r="I138" s="41"/>
      <c r="J138" s="41"/>
      <c r="K138" s="93">
        <f t="shared" si="7"/>
        <v>0</v>
      </c>
      <c r="L138" s="43"/>
      <c r="M138" s="96">
        <f t="shared" si="4"/>
        <v>0</v>
      </c>
      <c r="N138" s="96">
        <f t="shared" si="5"/>
        <v>0</v>
      </c>
      <c r="O138" s="253">
        <f t="shared" si="6"/>
        <v>0</v>
      </c>
      <c r="P138" s="254"/>
      <c r="Q138" s="59"/>
      <c r="R138" s="51"/>
      <c r="S138" s="51"/>
      <c r="T138" s="51"/>
      <c r="U138" s="54"/>
      <c r="W138" s="32"/>
      <c r="X138" s="32"/>
    </row>
    <row r="139" spans="1:24" x14ac:dyDescent="0.3">
      <c r="A139" s="182"/>
      <c r="B139" s="59"/>
      <c r="C139" s="189"/>
      <c r="D139" s="86">
        <v>119</v>
      </c>
      <c r="E139" s="40"/>
      <c r="F139" s="40"/>
      <c r="G139" s="88"/>
      <c r="H139" s="88"/>
      <c r="I139" s="41"/>
      <c r="J139" s="41"/>
      <c r="K139" s="93">
        <f t="shared" si="7"/>
        <v>0</v>
      </c>
      <c r="L139" s="43"/>
      <c r="M139" s="96">
        <f t="shared" si="4"/>
        <v>0</v>
      </c>
      <c r="N139" s="96">
        <f t="shared" si="5"/>
        <v>0</v>
      </c>
      <c r="O139" s="253">
        <f t="shared" si="6"/>
        <v>0</v>
      </c>
      <c r="P139" s="254"/>
      <c r="Q139" s="59"/>
      <c r="R139" s="51"/>
      <c r="S139" s="51"/>
      <c r="T139" s="51"/>
      <c r="U139" s="54"/>
      <c r="W139" s="32"/>
      <c r="X139" s="32"/>
    </row>
    <row r="140" spans="1:24" x14ac:dyDescent="0.3">
      <c r="A140" s="182"/>
      <c r="B140" s="59"/>
      <c r="C140" s="189"/>
      <c r="D140" s="86">
        <v>120</v>
      </c>
      <c r="E140" s="40"/>
      <c r="F140" s="40"/>
      <c r="G140" s="88"/>
      <c r="H140" s="88"/>
      <c r="I140" s="41"/>
      <c r="J140" s="41"/>
      <c r="K140" s="93">
        <f t="shared" si="7"/>
        <v>0</v>
      </c>
      <c r="L140" s="43"/>
      <c r="M140" s="96">
        <f t="shared" si="4"/>
        <v>0</v>
      </c>
      <c r="N140" s="96">
        <f t="shared" si="5"/>
        <v>0</v>
      </c>
      <c r="O140" s="253">
        <f t="shared" si="6"/>
        <v>0</v>
      </c>
      <c r="P140" s="254"/>
      <c r="Q140" s="59"/>
      <c r="R140" s="51"/>
      <c r="S140" s="51"/>
      <c r="T140" s="51"/>
      <c r="U140" s="54"/>
      <c r="W140" s="32"/>
      <c r="X140" s="32"/>
    </row>
    <row r="141" spans="1:24" x14ac:dyDescent="0.3">
      <c r="A141" s="182"/>
      <c r="B141" s="59"/>
      <c r="C141" s="189"/>
      <c r="D141" s="86">
        <v>121</v>
      </c>
      <c r="E141" s="40"/>
      <c r="F141" s="40"/>
      <c r="G141" s="88"/>
      <c r="H141" s="88"/>
      <c r="I141" s="41"/>
      <c r="J141" s="41"/>
      <c r="K141" s="93">
        <f t="shared" si="7"/>
        <v>0</v>
      </c>
      <c r="L141" s="43"/>
      <c r="M141" s="96">
        <f t="shared" si="4"/>
        <v>0</v>
      </c>
      <c r="N141" s="96">
        <f t="shared" si="5"/>
        <v>0</v>
      </c>
      <c r="O141" s="253">
        <f t="shared" si="6"/>
        <v>0</v>
      </c>
      <c r="P141" s="254"/>
      <c r="Q141" s="59"/>
      <c r="R141" s="51"/>
      <c r="S141" s="51"/>
      <c r="T141" s="51"/>
      <c r="U141" s="54"/>
      <c r="W141" s="32"/>
      <c r="X141" s="32"/>
    </row>
    <row r="142" spans="1:24" x14ac:dyDescent="0.3">
      <c r="A142" s="182"/>
      <c r="B142" s="59"/>
      <c r="C142" s="189"/>
      <c r="D142" s="86">
        <v>122</v>
      </c>
      <c r="E142" s="40"/>
      <c r="F142" s="40"/>
      <c r="G142" s="88"/>
      <c r="H142" s="88"/>
      <c r="I142" s="41"/>
      <c r="J142" s="41"/>
      <c r="K142" s="93">
        <f t="shared" si="7"/>
        <v>0</v>
      </c>
      <c r="L142" s="43"/>
      <c r="M142" s="96">
        <f t="shared" si="4"/>
        <v>0</v>
      </c>
      <c r="N142" s="96">
        <f t="shared" si="5"/>
        <v>0</v>
      </c>
      <c r="O142" s="253">
        <f t="shared" si="6"/>
        <v>0</v>
      </c>
      <c r="P142" s="254"/>
      <c r="Q142" s="59"/>
      <c r="R142" s="51"/>
      <c r="S142" s="51"/>
      <c r="T142" s="51"/>
      <c r="U142" s="54"/>
      <c r="W142" s="32"/>
      <c r="X142" s="32"/>
    </row>
    <row r="143" spans="1:24" x14ac:dyDescent="0.3">
      <c r="A143" s="182"/>
      <c r="B143" s="59"/>
      <c r="C143" s="189"/>
      <c r="D143" s="86">
        <v>123</v>
      </c>
      <c r="E143" s="40"/>
      <c r="F143" s="40"/>
      <c r="G143" s="88"/>
      <c r="H143" s="88"/>
      <c r="I143" s="41"/>
      <c r="J143" s="41"/>
      <c r="K143" s="93">
        <f t="shared" si="7"/>
        <v>0</v>
      </c>
      <c r="L143" s="43"/>
      <c r="M143" s="96">
        <f t="shared" si="4"/>
        <v>0</v>
      </c>
      <c r="N143" s="96">
        <f t="shared" si="5"/>
        <v>0</v>
      </c>
      <c r="O143" s="253">
        <f t="shared" si="6"/>
        <v>0</v>
      </c>
      <c r="P143" s="254"/>
      <c r="Q143" s="59"/>
      <c r="R143" s="51"/>
      <c r="S143" s="51"/>
      <c r="T143" s="51"/>
      <c r="U143" s="54"/>
      <c r="W143" s="32"/>
      <c r="X143" s="32"/>
    </row>
    <row r="144" spans="1:24" x14ac:dyDescent="0.3">
      <c r="A144" s="182"/>
      <c r="B144" s="59"/>
      <c r="C144" s="189"/>
      <c r="D144" s="86">
        <v>124</v>
      </c>
      <c r="E144" s="40"/>
      <c r="F144" s="40"/>
      <c r="G144" s="88"/>
      <c r="H144" s="88"/>
      <c r="I144" s="41"/>
      <c r="J144" s="41"/>
      <c r="K144" s="93">
        <f t="shared" si="7"/>
        <v>0</v>
      </c>
      <c r="L144" s="43"/>
      <c r="M144" s="96">
        <f t="shared" si="4"/>
        <v>0</v>
      </c>
      <c r="N144" s="96">
        <f t="shared" si="5"/>
        <v>0</v>
      </c>
      <c r="O144" s="253">
        <f t="shared" si="6"/>
        <v>0</v>
      </c>
      <c r="P144" s="254"/>
      <c r="Q144" s="59"/>
      <c r="R144" s="51"/>
      <c r="S144" s="51"/>
      <c r="T144" s="51"/>
      <c r="U144" s="54"/>
      <c r="W144" s="32"/>
      <c r="X144" s="32"/>
    </row>
    <row r="145" spans="1:24" x14ac:dyDescent="0.3">
      <c r="A145" s="182"/>
      <c r="B145" s="59"/>
      <c r="C145" s="189"/>
      <c r="D145" s="86">
        <v>125</v>
      </c>
      <c r="E145" s="40"/>
      <c r="F145" s="40"/>
      <c r="G145" s="88"/>
      <c r="H145" s="88"/>
      <c r="I145" s="41"/>
      <c r="J145" s="41"/>
      <c r="K145" s="93">
        <f t="shared" si="7"/>
        <v>0</v>
      </c>
      <c r="L145" s="43"/>
      <c r="M145" s="96">
        <f t="shared" si="4"/>
        <v>0</v>
      </c>
      <c r="N145" s="96">
        <f t="shared" si="5"/>
        <v>0</v>
      </c>
      <c r="O145" s="253">
        <f t="shared" si="6"/>
        <v>0</v>
      </c>
      <c r="P145" s="254"/>
      <c r="Q145" s="59"/>
      <c r="R145" s="51"/>
      <c r="S145" s="51"/>
      <c r="T145" s="51"/>
      <c r="U145" s="54"/>
      <c r="W145" s="32"/>
      <c r="X145" s="32"/>
    </row>
    <row r="146" spans="1:24" x14ac:dyDescent="0.3">
      <c r="A146" s="182"/>
      <c r="B146" s="59"/>
      <c r="C146" s="189"/>
      <c r="D146" s="86">
        <v>126</v>
      </c>
      <c r="E146" s="40"/>
      <c r="F146" s="40"/>
      <c r="G146" s="88"/>
      <c r="H146" s="88"/>
      <c r="I146" s="41"/>
      <c r="J146" s="41"/>
      <c r="K146" s="93">
        <f t="shared" si="7"/>
        <v>0</v>
      </c>
      <c r="L146" s="43"/>
      <c r="M146" s="96">
        <f t="shared" si="4"/>
        <v>0</v>
      </c>
      <c r="N146" s="96">
        <f t="shared" si="5"/>
        <v>0</v>
      </c>
      <c r="O146" s="253">
        <f t="shared" si="6"/>
        <v>0</v>
      </c>
      <c r="P146" s="254"/>
      <c r="Q146" s="59"/>
      <c r="R146" s="51"/>
      <c r="S146" s="51"/>
      <c r="T146" s="51"/>
      <c r="U146" s="54"/>
      <c r="W146" s="32"/>
      <c r="X146" s="32"/>
    </row>
    <row r="147" spans="1:24" x14ac:dyDescent="0.3">
      <c r="A147" s="182"/>
      <c r="B147" s="59"/>
      <c r="C147" s="189"/>
      <c r="D147" s="86">
        <v>127</v>
      </c>
      <c r="E147" s="40"/>
      <c r="F147" s="40"/>
      <c r="G147" s="88"/>
      <c r="H147" s="88"/>
      <c r="I147" s="41"/>
      <c r="J147" s="41"/>
      <c r="K147" s="93">
        <f t="shared" si="7"/>
        <v>0</v>
      </c>
      <c r="L147" s="43"/>
      <c r="M147" s="96">
        <f t="shared" si="4"/>
        <v>0</v>
      </c>
      <c r="N147" s="96">
        <f t="shared" si="5"/>
        <v>0</v>
      </c>
      <c r="O147" s="253">
        <f t="shared" si="6"/>
        <v>0</v>
      </c>
      <c r="P147" s="254"/>
      <c r="Q147" s="59"/>
      <c r="R147" s="51"/>
      <c r="S147" s="51"/>
      <c r="T147" s="51"/>
      <c r="U147" s="54"/>
      <c r="W147" s="32"/>
      <c r="X147" s="32"/>
    </row>
    <row r="148" spans="1:24" x14ac:dyDescent="0.3">
      <c r="A148" s="182"/>
      <c r="B148" s="59"/>
      <c r="C148" s="189"/>
      <c r="D148" s="86">
        <v>128</v>
      </c>
      <c r="E148" s="40"/>
      <c r="F148" s="40"/>
      <c r="G148" s="88"/>
      <c r="H148" s="88"/>
      <c r="I148" s="41"/>
      <c r="J148" s="41"/>
      <c r="K148" s="93">
        <f t="shared" si="7"/>
        <v>0</v>
      </c>
      <c r="L148" s="43"/>
      <c r="M148" s="96">
        <f t="shared" si="4"/>
        <v>0</v>
      </c>
      <c r="N148" s="96">
        <f t="shared" si="5"/>
        <v>0</v>
      </c>
      <c r="O148" s="253">
        <f t="shared" si="6"/>
        <v>0</v>
      </c>
      <c r="P148" s="254"/>
      <c r="Q148" s="59"/>
      <c r="R148" s="51"/>
      <c r="S148" s="51"/>
      <c r="T148" s="51"/>
      <c r="U148" s="54"/>
      <c r="W148" s="32"/>
      <c r="X148" s="32"/>
    </row>
    <row r="149" spans="1:24" x14ac:dyDescent="0.3">
      <c r="A149" s="182"/>
      <c r="B149" s="59"/>
      <c r="C149" s="189"/>
      <c r="D149" s="86">
        <v>129</v>
      </c>
      <c r="E149" s="40"/>
      <c r="F149" s="40"/>
      <c r="G149" s="88"/>
      <c r="H149" s="88"/>
      <c r="I149" s="41"/>
      <c r="J149" s="41"/>
      <c r="K149" s="93">
        <f t="shared" si="7"/>
        <v>0</v>
      </c>
      <c r="L149" s="43"/>
      <c r="M149" s="96">
        <f t="shared" ref="M149:M212" si="8">I149</f>
        <v>0</v>
      </c>
      <c r="N149" s="96">
        <f t="shared" ref="N149:N212" si="9">J149</f>
        <v>0</v>
      </c>
      <c r="O149" s="253">
        <f t="shared" ref="O149:O212" si="10">IF($F$17="&lt;vul aan&gt;",0,IF($F$17="Nee",M149+N149,IF($F$17="gemengd",M149+N149,M149)))</f>
        <v>0</v>
      </c>
      <c r="P149" s="254"/>
      <c r="Q149" s="59"/>
      <c r="R149" s="51"/>
      <c r="S149" s="51"/>
      <c r="T149" s="51"/>
      <c r="U149" s="54"/>
      <c r="W149" s="32"/>
      <c r="X149" s="32"/>
    </row>
    <row r="150" spans="1:24" x14ac:dyDescent="0.3">
      <c r="A150" s="182"/>
      <c r="B150" s="59"/>
      <c r="C150" s="189"/>
      <c r="D150" s="86">
        <v>130</v>
      </c>
      <c r="E150" s="40"/>
      <c r="F150" s="40"/>
      <c r="G150" s="88"/>
      <c r="H150" s="88"/>
      <c r="I150" s="41"/>
      <c r="J150" s="41"/>
      <c r="K150" s="93">
        <f t="shared" ref="K150:K213" si="11">IF($F$17="&lt;vul aan&gt;",0,IF($F$17="Nee",I150+J150,IF($F$17="gemengd",I150+J150,I150)))</f>
        <v>0</v>
      </c>
      <c r="L150" s="43"/>
      <c r="M150" s="96">
        <f t="shared" si="8"/>
        <v>0</v>
      </c>
      <c r="N150" s="96">
        <f t="shared" si="9"/>
        <v>0</v>
      </c>
      <c r="O150" s="253">
        <f t="shared" si="10"/>
        <v>0</v>
      </c>
      <c r="P150" s="254"/>
      <c r="Q150" s="59"/>
      <c r="R150" s="51"/>
      <c r="S150" s="51"/>
      <c r="T150" s="51"/>
      <c r="U150" s="54"/>
      <c r="W150" s="32"/>
      <c r="X150" s="32"/>
    </row>
    <row r="151" spans="1:24" x14ac:dyDescent="0.3">
      <c r="A151" s="182"/>
      <c r="B151" s="59"/>
      <c r="C151" s="189"/>
      <c r="D151" s="86">
        <v>131</v>
      </c>
      <c r="E151" s="40"/>
      <c r="F151" s="40"/>
      <c r="G151" s="88"/>
      <c r="H151" s="88"/>
      <c r="I151" s="41"/>
      <c r="J151" s="41"/>
      <c r="K151" s="93">
        <f t="shared" si="11"/>
        <v>0</v>
      </c>
      <c r="L151" s="43"/>
      <c r="M151" s="96">
        <f t="shared" si="8"/>
        <v>0</v>
      </c>
      <c r="N151" s="96">
        <f t="shared" si="9"/>
        <v>0</v>
      </c>
      <c r="O151" s="253">
        <f t="shared" si="10"/>
        <v>0</v>
      </c>
      <c r="P151" s="254"/>
      <c r="Q151" s="59"/>
      <c r="R151" s="51"/>
      <c r="S151" s="51"/>
      <c r="T151" s="51"/>
      <c r="U151" s="54"/>
      <c r="W151" s="32"/>
      <c r="X151" s="32"/>
    </row>
    <row r="152" spans="1:24" x14ac:dyDescent="0.3">
      <c r="A152" s="182"/>
      <c r="B152" s="59"/>
      <c r="C152" s="189"/>
      <c r="D152" s="86">
        <v>132</v>
      </c>
      <c r="E152" s="40"/>
      <c r="F152" s="40"/>
      <c r="G152" s="88"/>
      <c r="H152" s="88"/>
      <c r="I152" s="41"/>
      <c r="J152" s="41"/>
      <c r="K152" s="93">
        <f t="shared" si="11"/>
        <v>0</v>
      </c>
      <c r="L152" s="43"/>
      <c r="M152" s="96">
        <f t="shared" si="8"/>
        <v>0</v>
      </c>
      <c r="N152" s="96">
        <f t="shared" si="9"/>
        <v>0</v>
      </c>
      <c r="O152" s="253">
        <f t="shared" si="10"/>
        <v>0</v>
      </c>
      <c r="P152" s="254"/>
      <c r="Q152" s="59"/>
      <c r="R152" s="51"/>
      <c r="S152" s="51"/>
      <c r="T152" s="51"/>
      <c r="U152" s="54"/>
      <c r="W152" s="32"/>
      <c r="X152" s="32"/>
    </row>
    <row r="153" spans="1:24" x14ac:dyDescent="0.3">
      <c r="A153" s="182"/>
      <c r="B153" s="59"/>
      <c r="C153" s="189"/>
      <c r="D153" s="86">
        <v>133</v>
      </c>
      <c r="E153" s="40"/>
      <c r="F153" s="40"/>
      <c r="G153" s="88"/>
      <c r="H153" s="88"/>
      <c r="I153" s="41"/>
      <c r="J153" s="41"/>
      <c r="K153" s="93">
        <f t="shared" si="11"/>
        <v>0</v>
      </c>
      <c r="L153" s="43"/>
      <c r="M153" s="96">
        <f t="shared" si="8"/>
        <v>0</v>
      </c>
      <c r="N153" s="96">
        <f t="shared" si="9"/>
        <v>0</v>
      </c>
      <c r="O153" s="253">
        <f t="shared" si="10"/>
        <v>0</v>
      </c>
      <c r="P153" s="254"/>
      <c r="Q153" s="59"/>
      <c r="R153" s="51"/>
      <c r="S153" s="51"/>
      <c r="T153" s="51"/>
      <c r="U153" s="54"/>
      <c r="W153" s="32"/>
      <c r="X153" s="32"/>
    </row>
    <row r="154" spans="1:24" x14ac:dyDescent="0.3">
      <c r="A154" s="182"/>
      <c r="B154" s="59"/>
      <c r="C154" s="189"/>
      <c r="D154" s="86">
        <v>134</v>
      </c>
      <c r="E154" s="40"/>
      <c r="F154" s="40"/>
      <c r="G154" s="88"/>
      <c r="H154" s="88"/>
      <c r="I154" s="41"/>
      <c r="J154" s="41"/>
      <c r="K154" s="93">
        <f t="shared" si="11"/>
        <v>0</v>
      </c>
      <c r="L154" s="43"/>
      <c r="M154" s="96">
        <f t="shared" si="8"/>
        <v>0</v>
      </c>
      <c r="N154" s="96">
        <f t="shared" si="9"/>
        <v>0</v>
      </c>
      <c r="O154" s="253">
        <f t="shared" si="10"/>
        <v>0</v>
      </c>
      <c r="P154" s="254"/>
      <c r="Q154" s="59"/>
      <c r="R154" s="51"/>
      <c r="S154" s="51"/>
      <c r="T154" s="51"/>
      <c r="U154" s="54"/>
      <c r="W154" s="32"/>
      <c r="X154" s="32"/>
    </row>
    <row r="155" spans="1:24" x14ac:dyDescent="0.3">
      <c r="A155" s="182"/>
      <c r="B155" s="59"/>
      <c r="C155" s="189"/>
      <c r="D155" s="86">
        <v>135</v>
      </c>
      <c r="E155" s="40"/>
      <c r="F155" s="40"/>
      <c r="G155" s="88"/>
      <c r="H155" s="88"/>
      <c r="I155" s="41"/>
      <c r="J155" s="41"/>
      <c r="K155" s="93">
        <f t="shared" si="11"/>
        <v>0</v>
      </c>
      <c r="L155" s="43"/>
      <c r="M155" s="96">
        <f t="shared" si="8"/>
        <v>0</v>
      </c>
      <c r="N155" s="96">
        <f t="shared" si="9"/>
        <v>0</v>
      </c>
      <c r="O155" s="253">
        <f t="shared" si="10"/>
        <v>0</v>
      </c>
      <c r="P155" s="254"/>
      <c r="Q155" s="59"/>
      <c r="R155" s="51"/>
      <c r="S155" s="51"/>
      <c r="T155" s="51"/>
      <c r="U155" s="54"/>
      <c r="W155" s="32"/>
      <c r="X155" s="32"/>
    </row>
    <row r="156" spans="1:24" x14ac:dyDescent="0.3">
      <c r="A156" s="182"/>
      <c r="B156" s="59"/>
      <c r="C156" s="189"/>
      <c r="D156" s="86">
        <v>136</v>
      </c>
      <c r="E156" s="40"/>
      <c r="F156" s="40"/>
      <c r="G156" s="88"/>
      <c r="H156" s="88"/>
      <c r="I156" s="41"/>
      <c r="J156" s="41"/>
      <c r="K156" s="93">
        <f t="shared" si="11"/>
        <v>0</v>
      </c>
      <c r="L156" s="43"/>
      <c r="M156" s="96">
        <f t="shared" si="8"/>
        <v>0</v>
      </c>
      <c r="N156" s="96">
        <f t="shared" si="9"/>
        <v>0</v>
      </c>
      <c r="O156" s="253">
        <f t="shared" si="10"/>
        <v>0</v>
      </c>
      <c r="P156" s="254"/>
      <c r="Q156" s="59"/>
      <c r="R156" s="51"/>
      <c r="S156" s="51"/>
      <c r="T156" s="51"/>
      <c r="U156" s="54"/>
      <c r="W156" s="32"/>
      <c r="X156" s="32"/>
    </row>
    <row r="157" spans="1:24" x14ac:dyDescent="0.3">
      <c r="A157" s="182"/>
      <c r="B157" s="59"/>
      <c r="C157" s="189"/>
      <c r="D157" s="86">
        <v>137</v>
      </c>
      <c r="E157" s="40"/>
      <c r="F157" s="40"/>
      <c r="G157" s="88"/>
      <c r="H157" s="88"/>
      <c r="I157" s="41"/>
      <c r="J157" s="41"/>
      <c r="K157" s="93">
        <f t="shared" si="11"/>
        <v>0</v>
      </c>
      <c r="L157" s="43"/>
      <c r="M157" s="96">
        <f t="shared" si="8"/>
        <v>0</v>
      </c>
      <c r="N157" s="96">
        <f t="shared" si="9"/>
        <v>0</v>
      </c>
      <c r="O157" s="253">
        <f t="shared" si="10"/>
        <v>0</v>
      </c>
      <c r="P157" s="254"/>
      <c r="Q157" s="59"/>
      <c r="R157" s="51"/>
      <c r="S157" s="51"/>
      <c r="T157" s="51"/>
      <c r="U157" s="54"/>
      <c r="W157" s="32"/>
      <c r="X157" s="32"/>
    </row>
    <row r="158" spans="1:24" x14ac:dyDescent="0.3">
      <c r="A158" s="182"/>
      <c r="B158" s="59"/>
      <c r="C158" s="189"/>
      <c r="D158" s="86">
        <v>138</v>
      </c>
      <c r="E158" s="40"/>
      <c r="F158" s="40"/>
      <c r="G158" s="88"/>
      <c r="H158" s="88"/>
      <c r="I158" s="41"/>
      <c r="J158" s="41"/>
      <c r="K158" s="93">
        <f t="shared" si="11"/>
        <v>0</v>
      </c>
      <c r="L158" s="43"/>
      <c r="M158" s="96">
        <f t="shared" si="8"/>
        <v>0</v>
      </c>
      <c r="N158" s="96">
        <f t="shared" si="9"/>
        <v>0</v>
      </c>
      <c r="O158" s="253">
        <f t="shared" si="10"/>
        <v>0</v>
      </c>
      <c r="P158" s="254"/>
      <c r="Q158" s="59"/>
      <c r="R158" s="51"/>
      <c r="S158" s="51"/>
      <c r="T158" s="51"/>
      <c r="U158" s="54"/>
      <c r="W158" s="32"/>
      <c r="X158" s="32"/>
    </row>
    <row r="159" spans="1:24" x14ac:dyDescent="0.3">
      <c r="A159" s="182"/>
      <c r="B159" s="59"/>
      <c r="C159" s="189"/>
      <c r="D159" s="86">
        <v>139</v>
      </c>
      <c r="E159" s="40"/>
      <c r="F159" s="40"/>
      <c r="G159" s="88"/>
      <c r="H159" s="88"/>
      <c r="I159" s="41"/>
      <c r="J159" s="41"/>
      <c r="K159" s="93">
        <f t="shared" si="11"/>
        <v>0</v>
      </c>
      <c r="L159" s="43"/>
      <c r="M159" s="96">
        <f t="shared" si="8"/>
        <v>0</v>
      </c>
      <c r="N159" s="96">
        <f t="shared" si="9"/>
        <v>0</v>
      </c>
      <c r="O159" s="253">
        <f t="shared" si="10"/>
        <v>0</v>
      </c>
      <c r="P159" s="254"/>
      <c r="Q159" s="59"/>
      <c r="R159" s="51"/>
      <c r="S159" s="51"/>
      <c r="T159" s="51"/>
      <c r="U159" s="54"/>
      <c r="W159" s="32"/>
      <c r="X159" s="32"/>
    </row>
    <row r="160" spans="1:24" x14ac:dyDescent="0.3">
      <c r="A160" s="182"/>
      <c r="B160" s="59"/>
      <c r="C160" s="189"/>
      <c r="D160" s="86">
        <v>140</v>
      </c>
      <c r="E160" s="40"/>
      <c r="F160" s="40"/>
      <c r="G160" s="88"/>
      <c r="H160" s="88"/>
      <c r="I160" s="41"/>
      <c r="J160" s="41"/>
      <c r="K160" s="93">
        <f t="shared" si="11"/>
        <v>0</v>
      </c>
      <c r="L160" s="43"/>
      <c r="M160" s="96">
        <f t="shared" si="8"/>
        <v>0</v>
      </c>
      <c r="N160" s="96">
        <f t="shared" si="9"/>
        <v>0</v>
      </c>
      <c r="O160" s="253">
        <f t="shared" si="10"/>
        <v>0</v>
      </c>
      <c r="P160" s="254"/>
      <c r="Q160" s="59"/>
      <c r="R160" s="51"/>
      <c r="S160" s="51"/>
      <c r="T160" s="51"/>
      <c r="U160" s="54"/>
      <c r="W160" s="32"/>
      <c r="X160" s="32"/>
    </row>
    <row r="161" spans="1:24" x14ac:dyDescent="0.3">
      <c r="A161" s="182"/>
      <c r="B161" s="59"/>
      <c r="C161" s="189"/>
      <c r="D161" s="86">
        <v>141</v>
      </c>
      <c r="E161" s="40"/>
      <c r="F161" s="40"/>
      <c r="G161" s="88"/>
      <c r="H161" s="88"/>
      <c r="I161" s="41"/>
      <c r="J161" s="41"/>
      <c r="K161" s="93">
        <f t="shared" si="11"/>
        <v>0</v>
      </c>
      <c r="L161" s="43"/>
      <c r="M161" s="96">
        <f t="shared" si="8"/>
        <v>0</v>
      </c>
      <c r="N161" s="96">
        <f t="shared" si="9"/>
        <v>0</v>
      </c>
      <c r="O161" s="253">
        <f t="shared" si="10"/>
        <v>0</v>
      </c>
      <c r="P161" s="254"/>
      <c r="Q161" s="59"/>
      <c r="R161" s="51"/>
      <c r="S161" s="51"/>
      <c r="T161" s="51"/>
      <c r="U161" s="54"/>
      <c r="W161" s="32"/>
      <c r="X161" s="32"/>
    </row>
    <row r="162" spans="1:24" x14ac:dyDescent="0.3">
      <c r="A162" s="182"/>
      <c r="B162" s="59"/>
      <c r="C162" s="189"/>
      <c r="D162" s="86">
        <v>142</v>
      </c>
      <c r="E162" s="40"/>
      <c r="F162" s="40"/>
      <c r="G162" s="88"/>
      <c r="H162" s="88"/>
      <c r="I162" s="41"/>
      <c r="J162" s="41"/>
      <c r="K162" s="93">
        <f t="shared" si="11"/>
        <v>0</v>
      </c>
      <c r="L162" s="43"/>
      <c r="M162" s="96">
        <f t="shared" si="8"/>
        <v>0</v>
      </c>
      <c r="N162" s="96">
        <f t="shared" si="9"/>
        <v>0</v>
      </c>
      <c r="O162" s="253">
        <f t="shared" si="10"/>
        <v>0</v>
      </c>
      <c r="P162" s="254"/>
      <c r="Q162" s="59"/>
      <c r="R162" s="51"/>
      <c r="S162" s="51"/>
      <c r="T162" s="51"/>
      <c r="U162" s="54"/>
      <c r="W162" s="32"/>
      <c r="X162" s="32"/>
    </row>
    <row r="163" spans="1:24" x14ac:dyDescent="0.3">
      <c r="A163" s="182"/>
      <c r="B163" s="59"/>
      <c r="C163" s="189"/>
      <c r="D163" s="86">
        <v>143</v>
      </c>
      <c r="E163" s="40"/>
      <c r="F163" s="40"/>
      <c r="G163" s="88"/>
      <c r="H163" s="88"/>
      <c r="I163" s="41"/>
      <c r="J163" s="41"/>
      <c r="K163" s="93">
        <f t="shared" si="11"/>
        <v>0</v>
      </c>
      <c r="L163" s="43"/>
      <c r="M163" s="96">
        <f t="shared" si="8"/>
        <v>0</v>
      </c>
      <c r="N163" s="96">
        <f t="shared" si="9"/>
        <v>0</v>
      </c>
      <c r="O163" s="253">
        <f t="shared" si="10"/>
        <v>0</v>
      </c>
      <c r="P163" s="254"/>
      <c r="Q163" s="59"/>
      <c r="R163" s="51"/>
      <c r="S163" s="51"/>
      <c r="T163" s="51"/>
      <c r="U163" s="54"/>
      <c r="W163" s="32"/>
      <c r="X163" s="32"/>
    </row>
    <row r="164" spans="1:24" x14ac:dyDescent="0.3">
      <c r="A164" s="182"/>
      <c r="B164" s="59"/>
      <c r="C164" s="189"/>
      <c r="D164" s="86">
        <v>144</v>
      </c>
      <c r="E164" s="40"/>
      <c r="F164" s="40"/>
      <c r="G164" s="88"/>
      <c r="H164" s="88"/>
      <c r="I164" s="41"/>
      <c r="J164" s="41"/>
      <c r="K164" s="93">
        <f t="shared" si="11"/>
        <v>0</v>
      </c>
      <c r="L164" s="43"/>
      <c r="M164" s="96">
        <f t="shared" si="8"/>
        <v>0</v>
      </c>
      <c r="N164" s="96">
        <f t="shared" si="9"/>
        <v>0</v>
      </c>
      <c r="O164" s="253">
        <f t="shared" si="10"/>
        <v>0</v>
      </c>
      <c r="P164" s="254"/>
      <c r="Q164" s="59"/>
      <c r="R164" s="51"/>
      <c r="S164" s="51"/>
      <c r="T164" s="51"/>
      <c r="U164" s="54"/>
      <c r="W164" s="32"/>
      <c r="X164" s="32"/>
    </row>
    <row r="165" spans="1:24" x14ac:dyDescent="0.3">
      <c r="A165" s="182"/>
      <c r="B165" s="59"/>
      <c r="C165" s="189"/>
      <c r="D165" s="86">
        <v>145</v>
      </c>
      <c r="E165" s="40"/>
      <c r="F165" s="40"/>
      <c r="G165" s="88"/>
      <c r="H165" s="88"/>
      <c r="I165" s="41"/>
      <c r="J165" s="41"/>
      <c r="K165" s="93">
        <f t="shared" si="11"/>
        <v>0</v>
      </c>
      <c r="L165" s="43"/>
      <c r="M165" s="96">
        <f t="shared" si="8"/>
        <v>0</v>
      </c>
      <c r="N165" s="96">
        <f t="shared" si="9"/>
        <v>0</v>
      </c>
      <c r="O165" s="253">
        <f t="shared" si="10"/>
        <v>0</v>
      </c>
      <c r="P165" s="254"/>
      <c r="Q165" s="59"/>
      <c r="R165" s="51"/>
      <c r="S165" s="51"/>
      <c r="T165" s="51"/>
      <c r="U165" s="54"/>
      <c r="W165" s="32"/>
      <c r="X165" s="32"/>
    </row>
    <row r="166" spans="1:24" x14ac:dyDescent="0.3">
      <c r="A166" s="182"/>
      <c r="B166" s="59"/>
      <c r="C166" s="189"/>
      <c r="D166" s="86">
        <v>146</v>
      </c>
      <c r="E166" s="40"/>
      <c r="F166" s="40"/>
      <c r="G166" s="88"/>
      <c r="H166" s="88"/>
      <c r="I166" s="41"/>
      <c r="J166" s="41"/>
      <c r="K166" s="93">
        <f t="shared" si="11"/>
        <v>0</v>
      </c>
      <c r="L166" s="43"/>
      <c r="M166" s="96">
        <f t="shared" si="8"/>
        <v>0</v>
      </c>
      <c r="N166" s="96">
        <f t="shared" si="9"/>
        <v>0</v>
      </c>
      <c r="O166" s="253">
        <f t="shared" si="10"/>
        <v>0</v>
      </c>
      <c r="P166" s="254"/>
      <c r="Q166" s="59"/>
      <c r="R166" s="51"/>
      <c r="S166" s="51"/>
      <c r="T166" s="51"/>
      <c r="U166" s="54"/>
      <c r="W166" s="32"/>
      <c r="X166" s="32"/>
    </row>
    <row r="167" spans="1:24" x14ac:dyDescent="0.3">
      <c r="A167" s="182"/>
      <c r="B167" s="59"/>
      <c r="C167" s="189"/>
      <c r="D167" s="86">
        <v>147</v>
      </c>
      <c r="E167" s="40"/>
      <c r="F167" s="40"/>
      <c r="G167" s="88"/>
      <c r="H167" s="88"/>
      <c r="I167" s="41"/>
      <c r="J167" s="41"/>
      <c r="K167" s="93">
        <f t="shared" si="11"/>
        <v>0</v>
      </c>
      <c r="L167" s="43"/>
      <c r="M167" s="96">
        <f t="shared" si="8"/>
        <v>0</v>
      </c>
      <c r="N167" s="96">
        <f t="shared" si="9"/>
        <v>0</v>
      </c>
      <c r="O167" s="253">
        <f t="shared" si="10"/>
        <v>0</v>
      </c>
      <c r="P167" s="254"/>
      <c r="Q167" s="59"/>
      <c r="R167" s="51"/>
      <c r="S167" s="51"/>
      <c r="T167" s="51"/>
      <c r="U167" s="54"/>
      <c r="W167" s="32"/>
      <c r="X167" s="32"/>
    </row>
    <row r="168" spans="1:24" x14ac:dyDescent="0.3">
      <c r="A168" s="182"/>
      <c r="B168" s="59"/>
      <c r="C168" s="189"/>
      <c r="D168" s="86">
        <v>148</v>
      </c>
      <c r="E168" s="40"/>
      <c r="F168" s="40"/>
      <c r="G168" s="88"/>
      <c r="H168" s="88"/>
      <c r="I168" s="41"/>
      <c r="J168" s="41"/>
      <c r="K168" s="93">
        <f t="shared" si="11"/>
        <v>0</v>
      </c>
      <c r="L168" s="43"/>
      <c r="M168" s="96">
        <f t="shared" si="8"/>
        <v>0</v>
      </c>
      <c r="N168" s="96">
        <f t="shared" si="9"/>
        <v>0</v>
      </c>
      <c r="O168" s="253">
        <f t="shared" si="10"/>
        <v>0</v>
      </c>
      <c r="P168" s="254"/>
      <c r="Q168" s="59"/>
      <c r="R168" s="51"/>
      <c r="S168" s="51"/>
      <c r="T168" s="51"/>
      <c r="U168" s="54"/>
      <c r="W168" s="32"/>
      <c r="X168" s="32"/>
    </row>
    <row r="169" spans="1:24" x14ac:dyDescent="0.3">
      <c r="A169" s="182"/>
      <c r="B169" s="59"/>
      <c r="C169" s="189"/>
      <c r="D169" s="86">
        <v>149</v>
      </c>
      <c r="E169" s="40"/>
      <c r="F169" s="40"/>
      <c r="G169" s="88"/>
      <c r="H169" s="88"/>
      <c r="I169" s="41"/>
      <c r="J169" s="41"/>
      <c r="K169" s="93">
        <f t="shared" si="11"/>
        <v>0</v>
      </c>
      <c r="L169" s="43"/>
      <c r="M169" s="96">
        <f t="shared" si="8"/>
        <v>0</v>
      </c>
      <c r="N169" s="96">
        <f t="shared" si="9"/>
        <v>0</v>
      </c>
      <c r="O169" s="253">
        <f t="shared" si="10"/>
        <v>0</v>
      </c>
      <c r="P169" s="254"/>
      <c r="Q169" s="59"/>
      <c r="R169" s="51"/>
      <c r="S169" s="51"/>
      <c r="T169" s="51"/>
      <c r="U169" s="54"/>
      <c r="W169" s="32"/>
      <c r="X169" s="32"/>
    </row>
    <row r="170" spans="1:24" x14ac:dyDescent="0.3">
      <c r="A170" s="182"/>
      <c r="B170" s="59"/>
      <c r="C170" s="189"/>
      <c r="D170" s="86">
        <v>150</v>
      </c>
      <c r="E170" s="40"/>
      <c r="F170" s="40"/>
      <c r="G170" s="88"/>
      <c r="H170" s="88"/>
      <c r="I170" s="41"/>
      <c r="J170" s="41"/>
      <c r="K170" s="93">
        <f t="shared" si="11"/>
        <v>0</v>
      </c>
      <c r="L170" s="43"/>
      <c r="M170" s="96">
        <f t="shared" si="8"/>
        <v>0</v>
      </c>
      <c r="N170" s="96">
        <f t="shared" si="9"/>
        <v>0</v>
      </c>
      <c r="O170" s="253">
        <f t="shared" si="10"/>
        <v>0</v>
      </c>
      <c r="P170" s="254"/>
      <c r="Q170" s="59"/>
      <c r="R170" s="51"/>
      <c r="S170" s="51"/>
      <c r="T170" s="51"/>
      <c r="U170" s="54"/>
      <c r="W170" s="32"/>
      <c r="X170" s="32"/>
    </row>
    <row r="171" spans="1:24" x14ac:dyDescent="0.3">
      <c r="A171" s="182"/>
      <c r="B171" s="59"/>
      <c r="C171" s="189"/>
      <c r="D171" s="86">
        <v>151</v>
      </c>
      <c r="E171" s="40"/>
      <c r="F171" s="40"/>
      <c r="G171" s="88"/>
      <c r="H171" s="88"/>
      <c r="I171" s="41"/>
      <c r="J171" s="41"/>
      <c r="K171" s="93">
        <f t="shared" si="11"/>
        <v>0</v>
      </c>
      <c r="L171" s="43"/>
      <c r="M171" s="96">
        <f t="shared" si="8"/>
        <v>0</v>
      </c>
      <c r="N171" s="96">
        <f t="shared" si="9"/>
        <v>0</v>
      </c>
      <c r="O171" s="253">
        <f t="shared" si="10"/>
        <v>0</v>
      </c>
      <c r="P171" s="254"/>
      <c r="Q171" s="59"/>
      <c r="R171" s="51"/>
      <c r="S171" s="51"/>
      <c r="T171" s="51"/>
      <c r="U171" s="54"/>
      <c r="W171" s="32"/>
      <c r="X171" s="32"/>
    </row>
    <row r="172" spans="1:24" x14ac:dyDescent="0.3">
      <c r="A172" s="182"/>
      <c r="B172" s="59"/>
      <c r="C172" s="189"/>
      <c r="D172" s="86">
        <v>152</v>
      </c>
      <c r="E172" s="40"/>
      <c r="F172" s="40"/>
      <c r="G172" s="88"/>
      <c r="H172" s="88"/>
      <c r="I172" s="41"/>
      <c r="J172" s="41"/>
      <c r="K172" s="93">
        <f t="shared" si="11"/>
        <v>0</v>
      </c>
      <c r="L172" s="43"/>
      <c r="M172" s="96">
        <f t="shared" si="8"/>
        <v>0</v>
      </c>
      <c r="N172" s="96">
        <f t="shared" si="9"/>
        <v>0</v>
      </c>
      <c r="O172" s="253">
        <f t="shared" si="10"/>
        <v>0</v>
      </c>
      <c r="P172" s="254"/>
      <c r="Q172" s="59"/>
      <c r="R172" s="51"/>
      <c r="S172" s="51"/>
      <c r="T172" s="51"/>
      <c r="U172" s="54"/>
      <c r="W172" s="32"/>
      <c r="X172" s="32"/>
    </row>
    <row r="173" spans="1:24" x14ac:dyDescent="0.3">
      <c r="A173" s="182"/>
      <c r="B173" s="59"/>
      <c r="C173" s="189"/>
      <c r="D173" s="86">
        <v>153</v>
      </c>
      <c r="E173" s="40"/>
      <c r="F173" s="40"/>
      <c r="G173" s="88"/>
      <c r="H173" s="88"/>
      <c r="I173" s="41"/>
      <c r="J173" s="41"/>
      <c r="K173" s="93">
        <f t="shared" si="11"/>
        <v>0</v>
      </c>
      <c r="L173" s="43"/>
      <c r="M173" s="96">
        <f t="shared" si="8"/>
        <v>0</v>
      </c>
      <c r="N173" s="96">
        <f t="shared" si="9"/>
        <v>0</v>
      </c>
      <c r="O173" s="253">
        <f t="shared" si="10"/>
        <v>0</v>
      </c>
      <c r="P173" s="254"/>
      <c r="Q173" s="59"/>
      <c r="R173" s="51"/>
      <c r="S173" s="51"/>
      <c r="T173" s="51"/>
      <c r="U173" s="54"/>
      <c r="W173" s="32"/>
      <c r="X173" s="32"/>
    </row>
    <row r="174" spans="1:24" x14ac:dyDescent="0.3">
      <c r="A174" s="182"/>
      <c r="B174" s="59"/>
      <c r="C174" s="189"/>
      <c r="D174" s="86">
        <v>154</v>
      </c>
      <c r="E174" s="40"/>
      <c r="F174" s="40"/>
      <c r="G174" s="88"/>
      <c r="H174" s="88"/>
      <c r="I174" s="41"/>
      <c r="J174" s="41"/>
      <c r="K174" s="93">
        <f t="shared" si="11"/>
        <v>0</v>
      </c>
      <c r="L174" s="43"/>
      <c r="M174" s="96">
        <f t="shared" si="8"/>
        <v>0</v>
      </c>
      <c r="N174" s="96">
        <f t="shared" si="9"/>
        <v>0</v>
      </c>
      <c r="O174" s="253">
        <f t="shared" si="10"/>
        <v>0</v>
      </c>
      <c r="P174" s="254"/>
      <c r="Q174" s="59"/>
      <c r="R174" s="51"/>
      <c r="S174" s="51"/>
      <c r="T174" s="51"/>
      <c r="U174" s="54"/>
      <c r="W174" s="32"/>
      <c r="X174" s="32"/>
    </row>
    <row r="175" spans="1:24" x14ac:dyDescent="0.3">
      <c r="A175" s="182"/>
      <c r="B175" s="59"/>
      <c r="C175" s="189"/>
      <c r="D175" s="86">
        <v>155</v>
      </c>
      <c r="E175" s="40"/>
      <c r="F175" s="40"/>
      <c r="G175" s="88"/>
      <c r="H175" s="88"/>
      <c r="I175" s="41"/>
      <c r="J175" s="41"/>
      <c r="K175" s="93">
        <f t="shared" si="11"/>
        <v>0</v>
      </c>
      <c r="L175" s="43"/>
      <c r="M175" s="96">
        <f t="shared" si="8"/>
        <v>0</v>
      </c>
      <c r="N175" s="96">
        <f t="shared" si="9"/>
        <v>0</v>
      </c>
      <c r="O175" s="253">
        <f t="shared" si="10"/>
        <v>0</v>
      </c>
      <c r="P175" s="254"/>
      <c r="Q175" s="59"/>
      <c r="R175" s="51"/>
      <c r="S175" s="51"/>
      <c r="T175" s="51"/>
      <c r="U175" s="54"/>
      <c r="W175" s="32"/>
      <c r="X175" s="32"/>
    </row>
    <row r="176" spans="1:24" x14ac:dyDescent="0.3">
      <c r="A176" s="182"/>
      <c r="B176" s="59"/>
      <c r="C176" s="189"/>
      <c r="D176" s="86">
        <v>156</v>
      </c>
      <c r="E176" s="40"/>
      <c r="F176" s="40"/>
      <c r="G176" s="88"/>
      <c r="H176" s="88"/>
      <c r="I176" s="41"/>
      <c r="J176" s="41"/>
      <c r="K176" s="93">
        <f t="shared" si="11"/>
        <v>0</v>
      </c>
      <c r="L176" s="43"/>
      <c r="M176" s="96">
        <f t="shared" si="8"/>
        <v>0</v>
      </c>
      <c r="N176" s="96">
        <f t="shared" si="9"/>
        <v>0</v>
      </c>
      <c r="O176" s="253">
        <f t="shared" si="10"/>
        <v>0</v>
      </c>
      <c r="P176" s="254"/>
      <c r="Q176" s="59"/>
      <c r="R176" s="51"/>
      <c r="S176" s="51"/>
      <c r="T176" s="51"/>
      <c r="U176" s="54"/>
      <c r="W176" s="32"/>
      <c r="X176" s="32"/>
    </row>
    <row r="177" spans="1:24" x14ac:dyDescent="0.3">
      <c r="A177" s="182"/>
      <c r="B177" s="59"/>
      <c r="C177" s="189"/>
      <c r="D177" s="86">
        <v>157</v>
      </c>
      <c r="E177" s="40"/>
      <c r="F177" s="40"/>
      <c r="G177" s="88"/>
      <c r="H177" s="88"/>
      <c r="I177" s="41"/>
      <c r="J177" s="41"/>
      <c r="K177" s="93">
        <f t="shared" si="11"/>
        <v>0</v>
      </c>
      <c r="L177" s="43"/>
      <c r="M177" s="96">
        <f t="shared" si="8"/>
        <v>0</v>
      </c>
      <c r="N177" s="96">
        <f t="shared" si="9"/>
        <v>0</v>
      </c>
      <c r="O177" s="253">
        <f t="shared" si="10"/>
        <v>0</v>
      </c>
      <c r="P177" s="254"/>
      <c r="Q177" s="59"/>
      <c r="R177" s="51"/>
      <c r="S177" s="51"/>
      <c r="T177" s="51"/>
      <c r="U177" s="54"/>
      <c r="W177" s="32"/>
      <c r="X177" s="32"/>
    </row>
    <row r="178" spans="1:24" x14ac:dyDescent="0.3">
      <c r="A178" s="182"/>
      <c r="B178" s="59"/>
      <c r="C178" s="189"/>
      <c r="D178" s="86">
        <v>158</v>
      </c>
      <c r="E178" s="40"/>
      <c r="F178" s="40"/>
      <c r="G178" s="88"/>
      <c r="H178" s="88"/>
      <c r="I178" s="41"/>
      <c r="J178" s="41"/>
      <c r="K178" s="93">
        <f t="shared" si="11"/>
        <v>0</v>
      </c>
      <c r="L178" s="43"/>
      <c r="M178" s="96">
        <f t="shared" si="8"/>
        <v>0</v>
      </c>
      <c r="N178" s="96">
        <f t="shared" si="9"/>
        <v>0</v>
      </c>
      <c r="O178" s="253">
        <f t="shared" si="10"/>
        <v>0</v>
      </c>
      <c r="P178" s="254"/>
      <c r="Q178" s="59"/>
      <c r="R178" s="51"/>
      <c r="S178" s="51"/>
      <c r="T178" s="51"/>
      <c r="U178" s="54"/>
      <c r="W178" s="32"/>
      <c r="X178" s="32"/>
    </row>
    <row r="179" spans="1:24" x14ac:dyDescent="0.3">
      <c r="A179" s="182"/>
      <c r="B179" s="59"/>
      <c r="C179" s="189"/>
      <c r="D179" s="86">
        <v>159</v>
      </c>
      <c r="E179" s="40"/>
      <c r="F179" s="40"/>
      <c r="G179" s="88"/>
      <c r="H179" s="88"/>
      <c r="I179" s="41"/>
      <c r="J179" s="41"/>
      <c r="K179" s="93">
        <f t="shared" si="11"/>
        <v>0</v>
      </c>
      <c r="L179" s="43"/>
      <c r="M179" s="96">
        <f t="shared" si="8"/>
        <v>0</v>
      </c>
      <c r="N179" s="96">
        <f t="shared" si="9"/>
        <v>0</v>
      </c>
      <c r="O179" s="253">
        <f t="shared" si="10"/>
        <v>0</v>
      </c>
      <c r="P179" s="254"/>
      <c r="Q179" s="59"/>
      <c r="R179" s="51"/>
      <c r="S179" s="51"/>
      <c r="T179" s="51"/>
      <c r="U179" s="54"/>
      <c r="W179" s="32"/>
      <c r="X179" s="32"/>
    </row>
    <row r="180" spans="1:24" x14ac:dyDescent="0.3">
      <c r="A180" s="182"/>
      <c r="B180" s="59"/>
      <c r="C180" s="189"/>
      <c r="D180" s="86">
        <v>160</v>
      </c>
      <c r="E180" s="40"/>
      <c r="F180" s="40"/>
      <c r="G180" s="88"/>
      <c r="H180" s="88"/>
      <c r="I180" s="41"/>
      <c r="J180" s="41"/>
      <c r="K180" s="93">
        <f t="shared" si="11"/>
        <v>0</v>
      </c>
      <c r="L180" s="43"/>
      <c r="M180" s="96">
        <f t="shared" si="8"/>
        <v>0</v>
      </c>
      <c r="N180" s="96">
        <f t="shared" si="9"/>
        <v>0</v>
      </c>
      <c r="O180" s="253">
        <f t="shared" si="10"/>
        <v>0</v>
      </c>
      <c r="P180" s="254"/>
      <c r="Q180" s="59"/>
      <c r="R180" s="51"/>
      <c r="S180" s="51"/>
      <c r="T180" s="51"/>
      <c r="U180" s="54"/>
      <c r="W180" s="32"/>
      <c r="X180" s="32"/>
    </row>
    <row r="181" spans="1:24" x14ac:dyDescent="0.3">
      <c r="A181" s="182"/>
      <c r="B181" s="59"/>
      <c r="C181" s="189"/>
      <c r="D181" s="86">
        <v>161</v>
      </c>
      <c r="E181" s="40"/>
      <c r="F181" s="40"/>
      <c r="G181" s="88"/>
      <c r="H181" s="88"/>
      <c r="I181" s="41"/>
      <c r="J181" s="41"/>
      <c r="K181" s="93">
        <f t="shared" si="11"/>
        <v>0</v>
      </c>
      <c r="L181" s="43"/>
      <c r="M181" s="96">
        <f t="shared" si="8"/>
        <v>0</v>
      </c>
      <c r="N181" s="96">
        <f t="shared" si="9"/>
        <v>0</v>
      </c>
      <c r="O181" s="253">
        <f t="shared" si="10"/>
        <v>0</v>
      </c>
      <c r="P181" s="254"/>
      <c r="Q181" s="59"/>
      <c r="R181" s="51"/>
      <c r="S181" s="51"/>
      <c r="T181" s="51"/>
      <c r="U181" s="54"/>
      <c r="W181" s="32"/>
      <c r="X181" s="32"/>
    </row>
    <row r="182" spans="1:24" x14ac:dyDescent="0.3">
      <c r="A182" s="182"/>
      <c r="B182" s="59"/>
      <c r="C182" s="189"/>
      <c r="D182" s="86">
        <v>162</v>
      </c>
      <c r="E182" s="40"/>
      <c r="F182" s="40"/>
      <c r="G182" s="88"/>
      <c r="H182" s="88"/>
      <c r="I182" s="41"/>
      <c r="J182" s="41"/>
      <c r="K182" s="93">
        <f t="shared" si="11"/>
        <v>0</v>
      </c>
      <c r="L182" s="43"/>
      <c r="M182" s="96">
        <f t="shared" si="8"/>
        <v>0</v>
      </c>
      <c r="N182" s="96">
        <f t="shared" si="9"/>
        <v>0</v>
      </c>
      <c r="O182" s="253">
        <f t="shared" si="10"/>
        <v>0</v>
      </c>
      <c r="P182" s="254"/>
      <c r="Q182" s="59"/>
      <c r="R182" s="51"/>
      <c r="S182" s="51"/>
      <c r="T182" s="51"/>
      <c r="U182" s="54"/>
      <c r="W182" s="32"/>
      <c r="X182" s="32"/>
    </row>
    <row r="183" spans="1:24" x14ac:dyDescent="0.3">
      <c r="A183" s="182"/>
      <c r="B183" s="59"/>
      <c r="C183" s="189"/>
      <c r="D183" s="86">
        <v>163</v>
      </c>
      <c r="E183" s="40"/>
      <c r="F183" s="40"/>
      <c r="G183" s="88"/>
      <c r="H183" s="88"/>
      <c r="I183" s="41"/>
      <c r="J183" s="41"/>
      <c r="K183" s="93">
        <f t="shared" si="11"/>
        <v>0</v>
      </c>
      <c r="L183" s="43"/>
      <c r="M183" s="96">
        <f t="shared" si="8"/>
        <v>0</v>
      </c>
      <c r="N183" s="96">
        <f t="shared" si="9"/>
        <v>0</v>
      </c>
      <c r="O183" s="253">
        <f t="shared" si="10"/>
        <v>0</v>
      </c>
      <c r="P183" s="254"/>
      <c r="Q183" s="59"/>
      <c r="R183" s="51"/>
      <c r="S183" s="51"/>
      <c r="T183" s="51"/>
      <c r="U183" s="54"/>
      <c r="W183" s="32"/>
      <c r="X183" s="32"/>
    </row>
    <row r="184" spans="1:24" x14ac:dyDescent="0.3">
      <c r="A184" s="182"/>
      <c r="B184" s="59"/>
      <c r="C184" s="189"/>
      <c r="D184" s="86">
        <v>164</v>
      </c>
      <c r="E184" s="40"/>
      <c r="F184" s="40"/>
      <c r="G184" s="88"/>
      <c r="H184" s="88"/>
      <c r="I184" s="41"/>
      <c r="J184" s="41"/>
      <c r="K184" s="93">
        <f t="shared" si="11"/>
        <v>0</v>
      </c>
      <c r="L184" s="43"/>
      <c r="M184" s="96">
        <f t="shared" si="8"/>
        <v>0</v>
      </c>
      <c r="N184" s="96">
        <f t="shared" si="9"/>
        <v>0</v>
      </c>
      <c r="O184" s="253">
        <f t="shared" si="10"/>
        <v>0</v>
      </c>
      <c r="P184" s="254"/>
      <c r="Q184" s="59"/>
      <c r="R184" s="51"/>
      <c r="S184" s="51"/>
      <c r="T184" s="51"/>
      <c r="U184" s="54"/>
      <c r="W184" s="32"/>
      <c r="X184" s="32"/>
    </row>
    <row r="185" spans="1:24" x14ac:dyDescent="0.3">
      <c r="A185" s="182"/>
      <c r="B185" s="59"/>
      <c r="C185" s="189"/>
      <c r="D185" s="86">
        <v>165</v>
      </c>
      <c r="E185" s="40"/>
      <c r="F185" s="40"/>
      <c r="G185" s="88"/>
      <c r="H185" s="88"/>
      <c r="I185" s="41"/>
      <c r="J185" s="41"/>
      <c r="K185" s="93">
        <f t="shared" si="11"/>
        <v>0</v>
      </c>
      <c r="L185" s="43"/>
      <c r="M185" s="96">
        <f t="shared" si="8"/>
        <v>0</v>
      </c>
      <c r="N185" s="96">
        <f t="shared" si="9"/>
        <v>0</v>
      </c>
      <c r="O185" s="253">
        <f t="shared" si="10"/>
        <v>0</v>
      </c>
      <c r="P185" s="254"/>
      <c r="Q185" s="59"/>
      <c r="R185" s="51"/>
      <c r="S185" s="51"/>
      <c r="T185" s="51"/>
      <c r="U185" s="54"/>
      <c r="W185" s="32"/>
      <c r="X185" s="32"/>
    </row>
    <row r="186" spans="1:24" x14ac:dyDescent="0.3">
      <c r="A186" s="182"/>
      <c r="B186" s="59"/>
      <c r="C186" s="189"/>
      <c r="D186" s="86">
        <v>166</v>
      </c>
      <c r="E186" s="40"/>
      <c r="F186" s="40"/>
      <c r="G186" s="88"/>
      <c r="H186" s="88"/>
      <c r="I186" s="41"/>
      <c r="J186" s="41"/>
      <c r="K186" s="93">
        <f t="shared" si="11"/>
        <v>0</v>
      </c>
      <c r="L186" s="43"/>
      <c r="M186" s="96">
        <f t="shared" si="8"/>
        <v>0</v>
      </c>
      <c r="N186" s="96">
        <f t="shared" si="9"/>
        <v>0</v>
      </c>
      <c r="O186" s="253">
        <f t="shared" si="10"/>
        <v>0</v>
      </c>
      <c r="P186" s="254"/>
      <c r="Q186" s="59"/>
      <c r="R186" s="51"/>
      <c r="S186" s="51"/>
      <c r="T186" s="51"/>
      <c r="U186" s="54"/>
      <c r="W186" s="32"/>
      <c r="X186" s="32"/>
    </row>
    <row r="187" spans="1:24" x14ac:dyDescent="0.3">
      <c r="A187" s="182"/>
      <c r="B187" s="59"/>
      <c r="C187" s="189"/>
      <c r="D187" s="86">
        <v>167</v>
      </c>
      <c r="E187" s="40"/>
      <c r="F187" s="40"/>
      <c r="G187" s="88"/>
      <c r="H187" s="88"/>
      <c r="I187" s="41"/>
      <c r="J187" s="41"/>
      <c r="K187" s="93">
        <f t="shared" si="11"/>
        <v>0</v>
      </c>
      <c r="L187" s="43"/>
      <c r="M187" s="96">
        <f t="shared" si="8"/>
        <v>0</v>
      </c>
      <c r="N187" s="96">
        <f t="shared" si="9"/>
        <v>0</v>
      </c>
      <c r="O187" s="253">
        <f t="shared" si="10"/>
        <v>0</v>
      </c>
      <c r="P187" s="254"/>
      <c r="Q187" s="59"/>
      <c r="R187" s="51"/>
      <c r="S187" s="51"/>
      <c r="T187" s="51"/>
      <c r="U187" s="54"/>
      <c r="W187" s="32"/>
      <c r="X187" s="32"/>
    </row>
    <row r="188" spans="1:24" x14ac:dyDescent="0.3">
      <c r="A188" s="182"/>
      <c r="B188" s="59"/>
      <c r="C188" s="189"/>
      <c r="D188" s="86">
        <v>168</v>
      </c>
      <c r="E188" s="40"/>
      <c r="F188" s="40"/>
      <c r="G188" s="88"/>
      <c r="H188" s="88"/>
      <c r="I188" s="41"/>
      <c r="J188" s="41"/>
      <c r="K188" s="93">
        <f t="shared" si="11"/>
        <v>0</v>
      </c>
      <c r="L188" s="43"/>
      <c r="M188" s="96">
        <f t="shared" si="8"/>
        <v>0</v>
      </c>
      <c r="N188" s="96">
        <f t="shared" si="9"/>
        <v>0</v>
      </c>
      <c r="O188" s="253">
        <f t="shared" si="10"/>
        <v>0</v>
      </c>
      <c r="P188" s="254"/>
      <c r="Q188" s="59"/>
      <c r="R188" s="51"/>
      <c r="S188" s="51"/>
      <c r="T188" s="51"/>
      <c r="U188" s="54"/>
      <c r="W188" s="32"/>
      <c r="X188" s="32"/>
    </row>
    <row r="189" spans="1:24" x14ac:dyDescent="0.3">
      <c r="A189" s="182"/>
      <c r="B189" s="59"/>
      <c r="C189" s="189"/>
      <c r="D189" s="86">
        <v>169</v>
      </c>
      <c r="E189" s="40"/>
      <c r="F189" s="40"/>
      <c r="G189" s="88"/>
      <c r="H189" s="88"/>
      <c r="I189" s="41"/>
      <c r="J189" s="41"/>
      <c r="K189" s="93">
        <f t="shared" si="11"/>
        <v>0</v>
      </c>
      <c r="L189" s="43"/>
      <c r="M189" s="96">
        <f t="shared" si="8"/>
        <v>0</v>
      </c>
      <c r="N189" s="96">
        <f t="shared" si="9"/>
        <v>0</v>
      </c>
      <c r="O189" s="253">
        <f t="shared" si="10"/>
        <v>0</v>
      </c>
      <c r="P189" s="254"/>
      <c r="Q189" s="59"/>
      <c r="R189" s="51"/>
      <c r="S189" s="51"/>
      <c r="T189" s="51"/>
      <c r="U189" s="54"/>
      <c r="W189" s="32"/>
      <c r="X189" s="32"/>
    </row>
    <row r="190" spans="1:24" x14ac:dyDescent="0.3">
      <c r="A190" s="182"/>
      <c r="B190" s="59"/>
      <c r="C190" s="189"/>
      <c r="D190" s="86">
        <v>170</v>
      </c>
      <c r="E190" s="40"/>
      <c r="F190" s="40"/>
      <c r="G190" s="88"/>
      <c r="H190" s="88"/>
      <c r="I190" s="41"/>
      <c r="J190" s="41"/>
      <c r="K190" s="93">
        <f t="shared" si="11"/>
        <v>0</v>
      </c>
      <c r="L190" s="43"/>
      <c r="M190" s="96">
        <f t="shared" si="8"/>
        <v>0</v>
      </c>
      <c r="N190" s="96">
        <f t="shared" si="9"/>
        <v>0</v>
      </c>
      <c r="O190" s="253">
        <f t="shared" si="10"/>
        <v>0</v>
      </c>
      <c r="P190" s="254"/>
      <c r="Q190" s="59"/>
      <c r="R190" s="51"/>
      <c r="S190" s="51"/>
      <c r="T190" s="51"/>
      <c r="U190" s="54"/>
      <c r="W190" s="32"/>
      <c r="X190" s="32"/>
    </row>
    <row r="191" spans="1:24" x14ac:dyDescent="0.3">
      <c r="A191" s="182"/>
      <c r="B191" s="59"/>
      <c r="C191" s="189"/>
      <c r="D191" s="86">
        <v>171</v>
      </c>
      <c r="E191" s="40"/>
      <c r="F191" s="40"/>
      <c r="G191" s="88"/>
      <c r="H191" s="88"/>
      <c r="I191" s="41"/>
      <c r="J191" s="41"/>
      <c r="K191" s="93">
        <f t="shared" si="11"/>
        <v>0</v>
      </c>
      <c r="L191" s="43"/>
      <c r="M191" s="96">
        <f t="shared" si="8"/>
        <v>0</v>
      </c>
      <c r="N191" s="96">
        <f t="shared" si="9"/>
        <v>0</v>
      </c>
      <c r="O191" s="253">
        <f t="shared" si="10"/>
        <v>0</v>
      </c>
      <c r="P191" s="254"/>
      <c r="Q191" s="59"/>
      <c r="R191" s="51"/>
      <c r="S191" s="51"/>
      <c r="T191" s="51"/>
      <c r="U191" s="54"/>
      <c r="W191" s="32"/>
      <c r="X191" s="32"/>
    </row>
    <row r="192" spans="1:24" x14ac:dyDescent="0.3">
      <c r="A192" s="182"/>
      <c r="B192" s="59"/>
      <c r="C192" s="189"/>
      <c r="D192" s="86">
        <v>172</v>
      </c>
      <c r="E192" s="40"/>
      <c r="F192" s="40"/>
      <c r="G192" s="88"/>
      <c r="H192" s="88"/>
      <c r="I192" s="41"/>
      <c r="J192" s="41"/>
      <c r="K192" s="93">
        <f t="shared" si="11"/>
        <v>0</v>
      </c>
      <c r="L192" s="43"/>
      <c r="M192" s="96">
        <f t="shared" si="8"/>
        <v>0</v>
      </c>
      <c r="N192" s="96">
        <f t="shared" si="9"/>
        <v>0</v>
      </c>
      <c r="O192" s="253">
        <f t="shared" si="10"/>
        <v>0</v>
      </c>
      <c r="P192" s="254"/>
      <c r="Q192" s="59"/>
      <c r="R192" s="51"/>
      <c r="S192" s="51"/>
      <c r="T192" s="51"/>
      <c r="U192" s="54"/>
      <c r="W192" s="32"/>
      <c r="X192" s="32"/>
    </row>
    <row r="193" spans="1:24" x14ac:dyDescent="0.3">
      <c r="A193" s="182"/>
      <c r="B193" s="59"/>
      <c r="C193" s="189"/>
      <c r="D193" s="86">
        <v>173</v>
      </c>
      <c r="E193" s="40"/>
      <c r="F193" s="40"/>
      <c r="G193" s="88"/>
      <c r="H193" s="88"/>
      <c r="I193" s="41"/>
      <c r="J193" s="41"/>
      <c r="K193" s="93">
        <f t="shared" si="11"/>
        <v>0</v>
      </c>
      <c r="L193" s="43"/>
      <c r="M193" s="96">
        <f t="shared" si="8"/>
        <v>0</v>
      </c>
      <c r="N193" s="96">
        <f t="shared" si="9"/>
        <v>0</v>
      </c>
      <c r="O193" s="253">
        <f t="shared" si="10"/>
        <v>0</v>
      </c>
      <c r="P193" s="254"/>
      <c r="Q193" s="59"/>
      <c r="R193" s="51"/>
      <c r="S193" s="51"/>
      <c r="T193" s="51"/>
      <c r="U193" s="54"/>
      <c r="W193" s="32"/>
      <c r="X193" s="32"/>
    </row>
    <row r="194" spans="1:24" x14ac:dyDescent="0.3">
      <c r="A194" s="182"/>
      <c r="B194" s="59"/>
      <c r="C194" s="189"/>
      <c r="D194" s="86">
        <v>174</v>
      </c>
      <c r="E194" s="40"/>
      <c r="F194" s="40"/>
      <c r="G194" s="88"/>
      <c r="H194" s="88"/>
      <c r="I194" s="41"/>
      <c r="J194" s="41"/>
      <c r="K194" s="93">
        <f t="shared" si="11"/>
        <v>0</v>
      </c>
      <c r="L194" s="43"/>
      <c r="M194" s="96">
        <f t="shared" si="8"/>
        <v>0</v>
      </c>
      <c r="N194" s="96">
        <f t="shared" si="9"/>
        <v>0</v>
      </c>
      <c r="O194" s="253">
        <f t="shared" si="10"/>
        <v>0</v>
      </c>
      <c r="P194" s="254"/>
      <c r="Q194" s="59"/>
      <c r="R194" s="51"/>
      <c r="S194" s="51"/>
      <c r="T194" s="51"/>
      <c r="U194" s="54"/>
      <c r="W194" s="32"/>
      <c r="X194" s="32"/>
    </row>
    <row r="195" spans="1:24" x14ac:dyDescent="0.3">
      <c r="A195" s="182"/>
      <c r="B195" s="59"/>
      <c r="C195" s="189"/>
      <c r="D195" s="86">
        <v>175</v>
      </c>
      <c r="E195" s="40"/>
      <c r="F195" s="40"/>
      <c r="G195" s="88"/>
      <c r="H195" s="88"/>
      <c r="I195" s="41"/>
      <c r="J195" s="41"/>
      <c r="K195" s="93">
        <f t="shared" si="11"/>
        <v>0</v>
      </c>
      <c r="L195" s="43"/>
      <c r="M195" s="96">
        <f t="shared" si="8"/>
        <v>0</v>
      </c>
      <c r="N195" s="96">
        <f t="shared" si="9"/>
        <v>0</v>
      </c>
      <c r="O195" s="253">
        <f t="shared" si="10"/>
        <v>0</v>
      </c>
      <c r="P195" s="254"/>
      <c r="Q195" s="59"/>
      <c r="R195" s="51"/>
      <c r="S195" s="51"/>
      <c r="T195" s="51"/>
      <c r="U195" s="54"/>
      <c r="W195" s="32"/>
      <c r="X195" s="32"/>
    </row>
    <row r="196" spans="1:24" x14ac:dyDescent="0.3">
      <c r="A196" s="182"/>
      <c r="B196" s="59"/>
      <c r="C196" s="189"/>
      <c r="D196" s="86">
        <v>176</v>
      </c>
      <c r="E196" s="40"/>
      <c r="F196" s="40"/>
      <c r="G196" s="88"/>
      <c r="H196" s="88"/>
      <c r="I196" s="41"/>
      <c r="J196" s="41"/>
      <c r="K196" s="93">
        <f t="shared" si="11"/>
        <v>0</v>
      </c>
      <c r="L196" s="43"/>
      <c r="M196" s="96">
        <f t="shared" si="8"/>
        <v>0</v>
      </c>
      <c r="N196" s="96">
        <f t="shared" si="9"/>
        <v>0</v>
      </c>
      <c r="O196" s="253">
        <f t="shared" si="10"/>
        <v>0</v>
      </c>
      <c r="P196" s="254"/>
      <c r="Q196" s="59"/>
      <c r="R196" s="51"/>
      <c r="S196" s="51"/>
      <c r="T196" s="51"/>
      <c r="U196" s="54"/>
      <c r="W196" s="32"/>
      <c r="X196" s="32"/>
    </row>
    <row r="197" spans="1:24" x14ac:dyDescent="0.3">
      <c r="A197" s="182"/>
      <c r="B197" s="59"/>
      <c r="C197" s="189"/>
      <c r="D197" s="86">
        <v>177</v>
      </c>
      <c r="E197" s="40"/>
      <c r="F197" s="40"/>
      <c r="G197" s="88"/>
      <c r="H197" s="88"/>
      <c r="I197" s="41"/>
      <c r="J197" s="41"/>
      <c r="K197" s="93">
        <f t="shared" si="11"/>
        <v>0</v>
      </c>
      <c r="L197" s="43"/>
      <c r="M197" s="96">
        <f t="shared" si="8"/>
        <v>0</v>
      </c>
      <c r="N197" s="96">
        <f t="shared" si="9"/>
        <v>0</v>
      </c>
      <c r="O197" s="253">
        <f t="shared" si="10"/>
        <v>0</v>
      </c>
      <c r="P197" s="254"/>
      <c r="Q197" s="59"/>
      <c r="R197" s="51"/>
      <c r="S197" s="51"/>
      <c r="T197" s="51"/>
      <c r="U197" s="54"/>
      <c r="W197" s="32"/>
      <c r="X197" s="32"/>
    </row>
    <row r="198" spans="1:24" x14ac:dyDescent="0.3">
      <c r="A198" s="182"/>
      <c r="B198" s="59"/>
      <c r="C198" s="189"/>
      <c r="D198" s="86">
        <v>178</v>
      </c>
      <c r="E198" s="40"/>
      <c r="F198" s="40"/>
      <c r="G198" s="88"/>
      <c r="H198" s="88"/>
      <c r="I198" s="41"/>
      <c r="J198" s="41"/>
      <c r="K198" s="93">
        <f t="shared" si="11"/>
        <v>0</v>
      </c>
      <c r="L198" s="43"/>
      <c r="M198" s="96">
        <f t="shared" si="8"/>
        <v>0</v>
      </c>
      <c r="N198" s="96">
        <f t="shared" si="9"/>
        <v>0</v>
      </c>
      <c r="O198" s="253">
        <f t="shared" si="10"/>
        <v>0</v>
      </c>
      <c r="P198" s="254"/>
      <c r="Q198" s="59"/>
      <c r="R198" s="51"/>
      <c r="S198" s="51"/>
      <c r="T198" s="51"/>
      <c r="U198" s="54"/>
      <c r="W198" s="32"/>
      <c r="X198" s="32"/>
    </row>
    <row r="199" spans="1:24" x14ac:dyDescent="0.3">
      <c r="A199" s="182"/>
      <c r="B199" s="59"/>
      <c r="C199" s="189"/>
      <c r="D199" s="86">
        <v>179</v>
      </c>
      <c r="E199" s="40"/>
      <c r="F199" s="40"/>
      <c r="G199" s="88"/>
      <c r="H199" s="88"/>
      <c r="I199" s="41"/>
      <c r="J199" s="41"/>
      <c r="K199" s="93">
        <f t="shared" si="11"/>
        <v>0</v>
      </c>
      <c r="L199" s="43"/>
      <c r="M199" s="96">
        <f t="shared" si="8"/>
        <v>0</v>
      </c>
      <c r="N199" s="96">
        <f t="shared" si="9"/>
        <v>0</v>
      </c>
      <c r="O199" s="253">
        <f t="shared" si="10"/>
        <v>0</v>
      </c>
      <c r="P199" s="254"/>
      <c r="Q199" s="59"/>
      <c r="R199" s="51"/>
      <c r="S199" s="51"/>
      <c r="T199" s="51"/>
      <c r="U199" s="54"/>
      <c r="W199" s="32"/>
      <c r="X199" s="32"/>
    </row>
    <row r="200" spans="1:24" x14ac:dyDescent="0.3">
      <c r="A200" s="182"/>
      <c r="B200" s="59"/>
      <c r="C200" s="189"/>
      <c r="D200" s="86">
        <v>180</v>
      </c>
      <c r="E200" s="40"/>
      <c r="F200" s="40"/>
      <c r="G200" s="88"/>
      <c r="H200" s="88"/>
      <c r="I200" s="41"/>
      <c r="J200" s="41"/>
      <c r="K200" s="93">
        <f t="shared" si="11"/>
        <v>0</v>
      </c>
      <c r="L200" s="43"/>
      <c r="M200" s="96">
        <f t="shared" si="8"/>
        <v>0</v>
      </c>
      <c r="N200" s="96">
        <f t="shared" si="9"/>
        <v>0</v>
      </c>
      <c r="O200" s="253">
        <f t="shared" si="10"/>
        <v>0</v>
      </c>
      <c r="P200" s="254"/>
      <c r="Q200" s="59"/>
      <c r="R200" s="51"/>
      <c r="S200" s="51"/>
      <c r="T200" s="51"/>
      <c r="U200" s="54"/>
      <c r="W200" s="32"/>
      <c r="X200" s="32"/>
    </row>
    <row r="201" spans="1:24" x14ac:dyDescent="0.3">
      <c r="A201" s="182"/>
      <c r="B201" s="59"/>
      <c r="C201" s="189"/>
      <c r="D201" s="86">
        <v>181</v>
      </c>
      <c r="E201" s="40"/>
      <c r="F201" s="40"/>
      <c r="G201" s="88"/>
      <c r="H201" s="88"/>
      <c r="I201" s="41"/>
      <c r="J201" s="41"/>
      <c r="K201" s="93">
        <f t="shared" si="11"/>
        <v>0</v>
      </c>
      <c r="L201" s="43"/>
      <c r="M201" s="96">
        <f t="shared" si="8"/>
        <v>0</v>
      </c>
      <c r="N201" s="96">
        <f t="shared" si="9"/>
        <v>0</v>
      </c>
      <c r="O201" s="253">
        <f t="shared" si="10"/>
        <v>0</v>
      </c>
      <c r="P201" s="254"/>
      <c r="Q201" s="59"/>
      <c r="R201" s="51"/>
      <c r="S201" s="51"/>
      <c r="T201" s="51"/>
      <c r="U201" s="54"/>
      <c r="W201" s="32"/>
      <c r="X201" s="32"/>
    </row>
    <row r="202" spans="1:24" x14ac:dyDescent="0.3">
      <c r="A202" s="182"/>
      <c r="B202" s="59"/>
      <c r="C202" s="189"/>
      <c r="D202" s="86">
        <v>182</v>
      </c>
      <c r="E202" s="40"/>
      <c r="F202" s="40"/>
      <c r="G202" s="88"/>
      <c r="H202" s="88"/>
      <c r="I202" s="41"/>
      <c r="J202" s="41"/>
      <c r="K202" s="93">
        <f t="shared" si="11"/>
        <v>0</v>
      </c>
      <c r="L202" s="43"/>
      <c r="M202" s="96">
        <f t="shared" si="8"/>
        <v>0</v>
      </c>
      <c r="N202" s="96">
        <f t="shared" si="9"/>
        <v>0</v>
      </c>
      <c r="O202" s="253">
        <f t="shared" si="10"/>
        <v>0</v>
      </c>
      <c r="P202" s="254"/>
      <c r="Q202" s="59"/>
      <c r="R202" s="51"/>
      <c r="S202" s="51"/>
      <c r="T202" s="51"/>
      <c r="U202" s="54"/>
      <c r="W202" s="32"/>
      <c r="X202" s="32"/>
    </row>
    <row r="203" spans="1:24" x14ac:dyDescent="0.3">
      <c r="A203" s="182"/>
      <c r="B203" s="59"/>
      <c r="C203" s="189"/>
      <c r="D203" s="86">
        <v>183</v>
      </c>
      <c r="E203" s="40"/>
      <c r="F203" s="40"/>
      <c r="G203" s="88"/>
      <c r="H203" s="88"/>
      <c r="I203" s="41"/>
      <c r="J203" s="41"/>
      <c r="K203" s="93">
        <f t="shared" si="11"/>
        <v>0</v>
      </c>
      <c r="L203" s="43"/>
      <c r="M203" s="96">
        <f t="shared" si="8"/>
        <v>0</v>
      </c>
      <c r="N203" s="96">
        <f t="shared" si="9"/>
        <v>0</v>
      </c>
      <c r="O203" s="253">
        <f t="shared" si="10"/>
        <v>0</v>
      </c>
      <c r="P203" s="254"/>
      <c r="Q203" s="59"/>
      <c r="R203" s="51"/>
      <c r="S203" s="51"/>
      <c r="T203" s="51"/>
      <c r="U203" s="54"/>
      <c r="W203" s="32"/>
      <c r="X203" s="32"/>
    </row>
    <row r="204" spans="1:24" x14ac:dyDescent="0.3">
      <c r="A204" s="182"/>
      <c r="B204" s="59"/>
      <c r="C204" s="189"/>
      <c r="D204" s="86">
        <v>184</v>
      </c>
      <c r="E204" s="40"/>
      <c r="F204" s="40"/>
      <c r="G204" s="88"/>
      <c r="H204" s="88"/>
      <c r="I204" s="41"/>
      <c r="J204" s="41"/>
      <c r="K204" s="93">
        <f t="shared" si="11"/>
        <v>0</v>
      </c>
      <c r="L204" s="43"/>
      <c r="M204" s="96">
        <f t="shared" si="8"/>
        <v>0</v>
      </c>
      <c r="N204" s="96">
        <f t="shared" si="9"/>
        <v>0</v>
      </c>
      <c r="O204" s="253">
        <f t="shared" si="10"/>
        <v>0</v>
      </c>
      <c r="P204" s="254"/>
      <c r="Q204" s="59"/>
      <c r="R204" s="51"/>
      <c r="S204" s="51"/>
      <c r="T204" s="51"/>
      <c r="U204" s="54"/>
      <c r="W204" s="32"/>
      <c r="X204" s="32"/>
    </row>
    <row r="205" spans="1:24" x14ac:dyDescent="0.3">
      <c r="A205" s="182"/>
      <c r="B205" s="59"/>
      <c r="C205" s="189"/>
      <c r="D205" s="86">
        <v>185</v>
      </c>
      <c r="E205" s="40"/>
      <c r="F205" s="40"/>
      <c r="G205" s="88"/>
      <c r="H205" s="88"/>
      <c r="I205" s="41"/>
      <c r="J205" s="41"/>
      <c r="K205" s="93">
        <f t="shared" si="11"/>
        <v>0</v>
      </c>
      <c r="L205" s="43"/>
      <c r="M205" s="96">
        <f t="shared" si="8"/>
        <v>0</v>
      </c>
      <c r="N205" s="96">
        <f t="shared" si="9"/>
        <v>0</v>
      </c>
      <c r="O205" s="253">
        <f t="shared" si="10"/>
        <v>0</v>
      </c>
      <c r="P205" s="254"/>
      <c r="Q205" s="59"/>
      <c r="R205" s="51"/>
      <c r="S205" s="51"/>
      <c r="T205" s="51"/>
      <c r="U205" s="54"/>
      <c r="W205" s="32"/>
      <c r="X205" s="32"/>
    </row>
    <row r="206" spans="1:24" x14ac:dyDescent="0.3">
      <c r="A206" s="182"/>
      <c r="B206" s="59"/>
      <c r="C206" s="189"/>
      <c r="D206" s="86">
        <v>186</v>
      </c>
      <c r="E206" s="40"/>
      <c r="F206" s="40"/>
      <c r="G206" s="88"/>
      <c r="H206" s="88"/>
      <c r="I206" s="41"/>
      <c r="J206" s="41"/>
      <c r="K206" s="93">
        <f t="shared" si="11"/>
        <v>0</v>
      </c>
      <c r="L206" s="43"/>
      <c r="M206" s="96">
        <f t="shared" si="8"/>
        <v>0</v>
      </c>
      <c r="N206" s="96">
        <f t="shared" si="9"/>
        <v>0</v>
      </c>
      <c r="O206" s="253">
        <f t="shared" si="10"/>
        <v>0</v>
      </c>
      <c r="P206" s="254"/>
      <c r="Q206" s="59"/>
      <c r="R206" s="51"/>
      <c r="S206" s="51"/>
      <c r="T206" s="51"/>
      <c r="U206" s="54"/>
      <c r="W206" s="32"/>
      <c r="X206" s="32"/>
    </row>
    <row r="207" spans="1:24" x14ac:dyDescent="0.3">
      <c r="A207" s="182"/>
      <c r="B207" s="59"/>
      <c r="C207" s="189"/>
      <c r="D207" s="86">
        <v>187</v>
      </c>
      <c r="E207" s="40"/>
      <c r="F207" s="40"/>
      <c r="G207" s="88"/>
      <c r="H207" s="88"/>
      <c r="I207" s="41"/>
      <c r="J207" s="41"/>
      <c r="K207" s="93">
        <f t="shared" si="11"/>
        <v>0</v>
      </c>
      <c r="L207" s="43"/>
      <c r="M207" s="96">
        <f t="shared" si="8"/>
        <v>0</v>
      </c>
      <c r="N207" s="96">
        <f t="shared" si="9"/>
        <v>0</v>
      </c>
      <c r="O207" s="253">
        <f t="shared" si="10"/>
        <v>0</v>
      </c>
      <c r="P207" s="254"/>
      <c r="Q207" s="59"/>
      <c r="R207" s="51"/>
      <c r="S207" s="51"/>
      <c r="T207" s="51"/>
      <c r="U207" s="54"/>
      <c r="W207" s="32"/>
      <c r="X207" s="32"/>
    </row>
    <row r="208" spans="1:24" x14ac:dyDescent="0.3">
      <c r="A208" s="182"/>
      <c r="B208" s="59"/>
      <c r="C208" s="189"/>
      <c r="D208" s="86">
        <v>188</v>
      </c>
      <c r="E208" s="40"/>
      <c r="F208" s="40"/>
      <c r="G208" s="88"/>
      <c r="H208" s="88"/>
      <c r="I208" s="41"/>
      <c r="J208" s="41"/>
      <c r="K208" s="93">
        <f t="shared" si="11"/>
        <v>0</v>
      </c>
      <c r="L208" s="43"/>
      <c r="M208" s="96">
        <f t="shared" si="8"/>
        <v>0</v>
      </c>
      <c r="N208" s="96">
        <f t="shared" si="9"/>
        <v>0</v>
      </c>
      <c r="O208" s="253">
        <f t="shared" si="10"/>
        <v>0</v>
      </c>
      <c r="P208" s="254"/>
      <c r="Q208" s="59"/>
      <c r="R208" s="51"/>
      <c r="S208" s="51"/>
      <c r="T208" s="51"/>
      <c r="U208" s="54"/>
      <c r="W208" s="32"/>
      <c r="X208" s="32"/>
    </row>
    <row r="209" spans="1:24" x14ac:dyDescent="0.3">
      <c r="A209" s="182"/>
      <c r="B209" s="59"/>
      <c r="C209" s="189"/>
      <c r="D209" s="86">
        <v>189</v>
      </c>
      <c r="E209" s="40"/>
      <c r="F209" s="40"/>
      <c r="G209" s="88"/>
      <c r="H209" s="88"/>
      <c r="I209" s="41"/>
      <c r="J209" s="41"/>
      <c r="K209" s="93">
        <f t="shared" si="11"/>
        <v>0</v>
      </c>
      <c r="L209" s="43"/>
      <c r="M209" s="96">
        <f t="shared" si="8"/>
        <v>0</v>
      </c>
      <c r="N209" s="96">
        <f t="shared" si="9"/>
        <v>0</v>
      </c>
      <c r="O209" s="253">
        <f t="shared" si="10"/>
        <v>0</v>
      </c>
      <c r="P209" s="254"/>
      <c r="Q209" s="59"/>
      <c r="R209" s="51"/>
      <c r="S209" s="51"/>
      <c r="T209" s="51"/>
      <c r="U209" s="54"/>
      <c r="W209" s="32"/>
      <c r="X209" s="32"/>
    </row>
    <row r="210" spans="1:24" x14ac:dyDescent="0.3">
      <c r="A210" s="182"/>
      <c r="B210" s="59"/>
      <c r="C210" s="189"/>
      <c r="D210" s="86">
        <v>190</v>
      </c>
      <c r="E210" s="40"/>
      <c r="F210" s="40"/>
      <c r="G210" s="88"/>
      <c r="H210" s="88"/>
      <c r="I210" s="41"/>
      <c r="J210" s="41"/>
      <c r="K210" s="93">
        <f t="shared" si="11"/>
        <v>0</v>
      </c>
      <c r="L210" s="43"/>
      <c r="M210" s="96">
        <f t="shared" si="8"/>
        <v>0</v>
      </c>
      <c r="N210" s="96">
        <f t="shared" si="9"/>
        <v>0</v>
      </c>
      <c r="O210" s="253">
        <f t="shared" si="10"/>
        <v>0</v>
      </c>
      <c r="P210" s="254"/>
      <c r="Q210" s="59"/>
      <c r="R210" s="51"/>
      <c r="S210" s="51"/>
      <c r="T210" s="51"/>
      <c r="U210" s="54"/>
      <c r="W210" s="32"/>
      <c r="X210" s="32"/>
    </row>
    <row r="211" spans="1:24" x14ac:dyDescent="0.3">
      <c r="A211" s="182"/>
      <c r="B211" s="59"/>
      <c r="C211" s="189"/>
      <c r="D211" s="86">
        <v>191</v>
      </c>
      <c r="E211" s="40"/>
      <c r="F211" s="40"/>
      <c r="G211" s="88"/>
      <c r="H211" s="88"/>
      <c r="I211" s="41"/>
      <c r="J211" s="41"/>
      <c r="K211" s="93">
        <f t="shared" si="11"/>
        <v>0</v>
      </c>
      <c r="L211" s="43"/>
      <c r="M211" s="96">
        <f t="shared" si="8"/>
        <v>0</v>
      </c>
      <c r="N211" s="96">
        <f t="shared" si="9"/>
        <v>0</v>
      </c>
      <c r="O211" s="253">
        <f t="shared" si="10"/>
        <v>0</v>
      </c>
      <c r="P211" s="254"/>
      <c r="Q211" s="59"/>
      <c r="R211" s="51"/>
      <c r="S211" s="51"/>
      <c r="T211" s="51"/>
      <c r="U211" s="54"/>
      <c r="W211" s="32"/>
      <c r="X211" s="32"/>
    </row>
    <row r="212" spans="1:24" x14ac:dyDescent="0.3">
      <c r="A212" s="182"/>
      <c r="B212" s="59"/>
      <c r="C212" s="189"/>
      <c r="D212" s="86">
        <v>192</v>
      </c>
      <c r="E212" s="40"/>
      <c r="F212" s="40"/>
      <c r="G212" s="88"/>
      <c r="H212" s="88"/>
      <c r="I212" s="41"/>
      <c r="J212" s="41"/>
      <c r="K212" s="93">
        <f t="shared" si="11"/>
        <v>0</v>
      </c>
      <c r="L212" s="43"/>
      <c r="M212" s="96">
        <f t="shared" si="8"/>
        <v>0</v>
      </c>
      <c r="N212" s="96">
        <f t="shared" si="9"/>
        <v>0</v>
      </c>
      <c r="O212" s="253">
        <f t="shared" si="10"/>
        <v>0</v>
      </c>
      <c r="P212" s="254"/>
      <c r="Q212" s="59"/>
      <c r="R212" s="51"/>
      <c r="S212" s="51"/>
      <c r="T212" s="51"/>
      <c r="U212" s="54"/>
      <c r="W212" s="32"/>
      <c r="X212" s="32"/>
    </row>
    <row r="213" spans="1:24" x14ac:dyDescent="0.3">
      <c r="A213" s="182"/>
      <c r="B213" s="59"/>
      <c r="C213" s="189"/>
      <c r="D213" s="86">
        <v>193</v>
      </c>
      <c r="E213" s="40"/>
      <c r="F213" s="40"/>
      <c r="G213" s="88"/>
      <c r="H213" s="88"/>
      <c r="I213" s="41"/>
      <c r="J213" s="41"/>
      <c r="K213" s="93">
        <f t="shared" si="11"/>
        <v>0</v>
      </c>
      <c r="L213" s="43"/>
      <c r="M213" s="96">
        <f t="shared" ref="M213:M276" si="12">I213</f>
        <v>0</v>
      </c>
      <c r="N213" s="96">
        <f t="shared" ref="N213:N276" si="13">J213</f>
        <v>0</v>
      </c>
      <c r="O213" s="253">
        <f t="shared" ref="O213:O276" si="14">IF($F$17="&lt;vul aan&gt;",0,IF($F$17="Nee",M213+N213,IF($F$17="gemengd",M213+N213,M213)))</f>
        <v>0</v>
      </c>
      <c r="P213" s="254"/>
      <c r="Q213" s="59"/>
      <c r="R213" s="51"/>
      <c r="S213" s="51"/>
      <c r="T213" s="51"/>
      <c r="U213" s="54"/>
      <c r="W213" s="32"/>
      <c r="X213" s="32"/>
    </row>
    <row r="214" spans="1:24" x14ac:dyDescent="0.3">
      <c r="A214" s="182"/>
      <c r="B214" s="59"/>
      <c r="C214" s="189"/>
      <c r="D214" s="86">
        <v>194</v>
      </c>
      <c r="E214" s="40"/>
      <c r="F214" s="40"/>
      <c r="G214" s="88"/>
      <c r="H214" s="88"/>
      <c r="I214" s="41"/>
      <c r="J214" s="41"/>
      <c r="K214" s="93">
        <f t="shared" ref="K214:K277" si="15">IF($F$17="&lt;vul aan&gt;",0,IF($F$17="Nee",I214+J214,IF($F$17="gemengd",I214+J214,I214)))</f>
        <v>0</v>
      </c>
      <c r="L214" s="43"/>
      <c r="M214" s="96">
        <f t="shared" si="12"/>
        <v>0</v>
      </c>
      <c r="N214" s="96">
        <f t="shared" si="13"/>
        <v>0</v>
      </c>
      <c r="O214" s="253">
        <f t="shared" si="14"/>
        <v>0</v>
      </c>
      <c r="P214" s="254"/>
      <c r="Q214" s="59"/>
      <c r="R214" s="51"/>
      <c r="S214" s="51"/>
      <c r="T214" s="51"/>
      <c r="U214" s="54"/>
      <c r="W214" s="32"/>
      <c r="X214" s="32"/>
    </row>
    <row r="215" spans="1:24" x14ac:dyDescent="0.3">
      <c r="A215" s="182"/>
      <c r="B215" s="59"/>
      <c r="C215" s="189"/>
      <c r="D215" s="86">
        <v>195</v>
      </c>
      <c r="E215" s="40"/>
      <c r="F215" s="40"/>
      <c r="G215" s="88"/>
      <c r="H215" s="88"/>
      <c r="I215" s="41"/>
      <c r="J215" s="41"/>
      <c r="K215" s="93">
        <f t="shared" si="15"/>
        <v>0</v>
      </c>
      <c r="L215" s="43"/>
      <c r="M215" s="96">
        <f t="shared" si="12"/>
        <v>0</v>
      </c>
      <c r="N215" s="96">
        <f t="shared" si="13"/>
        <v>0</v>
      </c>
      <c r="O215" s="253">
        <f t="shared" si="14"/>
        <v>0</v>
      </c>
      <c r="P215" s="254"/>
      <c r="Q215" s="59"/>
      <c r="R215" s="51"/>
      <c r="S215" s="51"/>
      <c r="T215" s="51"/>
      <c r="U215" s="54"/>
      <c r="W215" s="32"/>
      <c r="X215" s="32"/>
    </row>
    <row r="216" spans="1:24" x14ac:dyDescent="0.3">
      <c r="A216" s="182"/>
      <c r="B216" s="59"/>
      <c r="C216" s="189"/>
      <c r="D216" s="86">
        <v>196</v>
      </c>
      <c r="E216" s="40"/>
      <c r="F216" s="40"/>
      <c r="G216" s="88"/>
      <c r="H216" s="88"/>
      <c r="I216" s="41"/>
      <c r="J216" s="41"/>
      <c r="K216" s="93">
        <f t="shared" si="15"/>
        <v>0</v>
      </c>
      <c r="L216" s="43"/>
      <c r="M216" s="96">
        <f t="shared" si="12"/>
        <v>0</v>
      </c>
      <c r="N216" s="96">
        <f t="shared" si="13"/>
        <v>0</v>
      </c>
      <c r="O216" s="253">
        <f t="shared" si="14"/>
        <v>0</v>
      </c>
      <c r="P216" s="254"/>
      <c r="Q216" s="59"/>
      <c r="R216" s="51"/>
      <c r="S216" s="51"/>
      <c r="T216" s="51"/>
      <c r="U216" s="54"/>
      <c r="W216" s="32"/>
      <c r="X216" s="32"/>
    </row>
    <row r="217" spans="1:24" x14ac:dyDescent="0.3">
      <c r="A217" s="182"/>
      <c r="B217" s="59"/>
      <c r="C217" s="189"/>
      <c r="D217" s="86">
        <v>197</v>
      </c>
      <c r="E217" s="40"/>
      <c r="F217" s="40"/>
      <c r="G217" s="88"/>
      <c r="H217" s="88"/>
      <c r="I217" s="41"/>
      <c r="J217" s="41"/>
      <c r="K217" s="93">
        <f t="shared" si="15"/>
        <v>0</v>
      </c>
      <c r="L217" s="43"/>
      <c r="M217" s="96">
        <f t="shared" si="12"/>
        <v>0</v>
      </c>
      <c r="N217" s="96">
        <f t="shared" si="13"/>
        <v>0</v>
      </c>
      <c r="O217" s="253">
        <f t="shared" si="14"/>
        <v>0</v>
      </c>
      <c r="P217" s="254"/>
      <c r="Q217" s="59"/>
      <c r="R217" s="51"/>
      <c r="S217" s="51"/>
      <c r="T217" s="51"/>
      <c r="U217" s="54"/>
      <c r="W217" s="32"/>
      <c r="X217" s="32"/>
    </row>
    <row r="218" spans="1:24" x14ac:dyDescent="0.3">
      <c r="A218" s="182"/>
      <c r="B218" s="59"/>
      <c r="C218" s="189"/>
      <c r="D218" s="86">
        <v>198</v>
      </c>
      <c r="E218" s="40"/>
      <c r="F218" s="40"/>
      <c r="G218" s="88"/>
      <c r="H218" s="88"/>
      <c r="I218" s="41"/>
      <c r="J218" s="41"/>
      <c r="K218" s="93">
        <f t="shared" si="15"/>
        <v>0</v>
      </c>
      <c r="L218" s="43"/>
      <c r="M218" s="96">
        <f t="shared" si="12"/>
        <v>0</v>
      </c>
      <c r="N218" s="96">
        <f t="shared" si="13"/>
        <v>0</v>
      </c>
      <c r="O218" s="253">
        <f t="shared" si="14"/>
        <v>0</v>
      </c>
      <c r="P218" s="254"/>
      <c r="Q218" s="59"/>
      <c r="R218" s="51"/>
      <c r="S218" s="51"/>
      <c r="T218" s="51"/>
      <c r="U218" s="54"/>
      <c r="W218" s="32"/>
      <c r="X218" s="32"/>
    </row>
    <row r="219" spans="1:24" x14ac:dyDescent="0.3">
      <c r="A219" s="182"/>
      <c r="B219" s="59"/>
      <c r="C219" s="189"/>
      <c r="D219" s="86">
        <v>199</v>
      </c>
      <c r="E219" s="40"/>
      <c r="F219" s="40"/>
      <c r="G219" s="88"/>
      <c r="H219" s="88"/>
      <c r="I219" s="41"/>
      <c r="J219" s="41"/>
      <c r="K219" s="93">
        <f t="shared" si="15"/>
        <v>0</v>
      </c>
      <c r="L219" s="43"/>
      <c r="M219" s="96">
        <f t="shared" si="12"/>
        <v>0</v>
      </c>
      <c r="N219" s="96">
        <f t="shared" si="13"/>
        <v>0</v>
      </c>
      <c r="O219" s="253">
        <f t="shared" si="14"/>
        <v>0</v>
      </c>
      <c r="P219" s="254"/>
      <c r="Q219" s="59"/>
      <c r="R219" s="51"/>
      <c r="S219" s="51"/>
      <c r="T219" s="51"/>
      <c r="U219" s="54"/>
      <c r="W219" s="32"/>
      <c r="X219" s="32"/>
    </row>
    <row r="220" spans="1:24" x14ac:dyDescent="0.3">
      <c r="A220" s="182"/>
      <c r="B220" s="59"/>
      <c r="C220" s="189"/>
      <c r="D220" s="86">
        <v>200</v>
      </c>
      <c r="E220" s="40"/>
      <c r="F220" s="40"/>
      <c r="G220" s="88"/>
      <c r="H220" s="88"/>
      <c r="I220" s="41"/>
      <c r="J220" s="41"/>
      <c r="K220" s="93">
        <f t="shared" si="15"/>
        <v>0</v>
      </c>
      <c r="L220" s="43"/>
      <c r="M220" s="96">
        <f t="shared" si="12"/>
        <v>0</v>
      </c>
      <c r="N220" s="96">
        <f t="shared" si="13"/>
        <v>0</v>
      </c>
      <c r="O220" s="253">
        <f t="shared" si="14"/>
        <v>0</v>
      </c>
      <c r="P220" s="254"/>
      <c r="Q220" s="59"/>
      <c r="R220" s="51"/>
      <c r="S220" s="51"/>
      <c r="T220" s="51"/>
      <c r="U220" s="54"/>
      <c r="W220" s="32"/>
      <c r="X220" s="32"/>
    </row>
    <row r="221" spans="1:24" x14ac:dyDescent="0.3">
      <c r="A221" s="182"/>
      <c r="B221" s="59"/>
      <c r="C221" s="189"/>
      <c r="D221" s="86">
        <v>201</v>
      </c>
      <c r="E221" s="40"/>
      <c r="F221" s="40"/>
      <c r="G221" s="88"/>
      <c r="H221" s="88"/>
      <c r="I221" s="41"/>
      <c r="J221" s="41"/>
      <c r="K221" s="93">
        <f t="shared" si="15"/>
        <v>0</v>
      </c>
      <c r="L221" s="43"/>
      <c r="M221" s="96">
        <f t="shared" si="12"/>
        <v>0</v>
      </c>
      <c r="N221" s="96">
        <f t="shared" si="13"/>
        <v>0</v>
      </c>
      <c r="O221" s="253">
        <f t="shared" si="14"/>
        <v>0</v>
      </c>
      <c r="P221" s="254"/>
      <c r="Q221" s="59"/>
      <c r="R221" s="51"/>
      <c r="S221" s="51"/>
      <c r="T221" s="51"/>
      <c r="U221" s="54"/>
      <c r="W221" s="32"/>
      <c r="X221" s="32"/>
    </row>
    <row r="222" spans="1:24" x14ac:dyDescent="0.3">
      <c r="A222" s="182"/>
      <c r="B222" s="59"/>
      <c r="C222" s="189"/>
      <c r="D222" s="86">
        <v>202</v>
      </c>
      <c r="E222" s="40"/>
      <c r="F222" s="40"/>
      <c r="G222" s="88"/>
      <c r="H222" s="88"/>
      <c r="I222" s="41"/>
      <c r="J222" s="41"/>
      <c r="K222" s="93">
        <f t="shared" si="15"/>
        <v>0</v>
      </c>
      <c r="L222" s="43"/>
      <c r="M222" s="96">
        <f t="shared" si="12"/>
        <v>0</v>
      </c>
      <c r="N222" s="96">
        <f t="shared" si="13"/>
        <v>0</v>
      </c>
      <c r="O222" s="253">
        <f t="shared" si="14"/>
        <v>0</v>
      </c>
      <c r="P222" s="254"/>
      <c r="Q222" s="59"/>
      <c r="R222" s="51"/>
      <c r="S222" s="51"/>
      <c r="T222" s="51"/>
      <c r="U222" s="54"/>
      <c r="W222" s="32"/>
      <c r="X222" s="32"/>
    </row>
    <row r="223" spans="1:24" x14ac:dyDescent="0.3">
      <c r="A223" s="182"/>
      <c r="B223" s="59"/>
      <c r="C223" s="189"/>
      <c r="D223" s="86">
        <v>203</v>
      </c>
      <c r="E223" s="40"/>
      <c r="F223" s="40"/>
      <c r="G223" s="88"/>
      <c r="H223" s="88"/>
      <c r="I223" s="41"/>
      <c r="J223" s="41"/>
      <c r="K223" s="93">
        <f t="shared" si="15"/>
        <v>0</v>
      </c>
      <c r="L223" s="43"/>
      <c r="M223" s="96">
        <f t="shared" si="12"/>
        <v>0</v>
      </c>
      <c r="N223" s="96">
        <f t="shared" si="13"/>
        <v>0</v>
      </c>
      <c r="O223" s="253">
        <f t="shared" si="14"/>
        <v>0</v>
      </c>
      <c r="P223" s="254"/>
      <c r="Q223" s="59"/>
      <c r="R223" s="51"/>
      <c r="S223" s="51"/>
      <c r="T223" s="51"/>
      <c r="U223" s="54"/>
      <c r="W223" s="32"/>
      <c r="X223" s="32"/>
    </row>
    <row r="224" spans="1:24" x14ac:dyDescent="0.3">
      <c r="A224" s="182"/>
      <c r="B224" s="59"/>
      <c r="C224" s="189"/>
      <c r="D224" s="86">
        <v>204</v>
      </c>
      <c r="E224" s="40"/>
      <c r="F224" s="40"/>
      <c r="G224" s="88"/>
      <c r="H224" s="88"/>
      <c r="I224" s="41"/>
      <c r="J224" s="41"/>
      <c r="K224" s="93">
        <f t="shared" si="15"/>
        <v>0</v>
      </c>
      <c r="L224" s="43"/>
      <c r="M224" s="96">
        <f t="shared" si="12"/>
        <v>0</v>
      </c>
      <c r="N224" s="96">
        <f t="shared" si="13"/>
        <v>0</v>
      </c>
      <c r="O224" s="253">
        <f t="shared" si="14"/>
        <v>0</v>
      </c>
      <c r="P224" s="254"/>
      <c r="Q224" s="59"/>
      <c r="R224" s="51"/>
      <c r="S224" s="51"/>
      <c r="T224" s="51"/>
      <c r="U224" s="54"/>
      <c r="W224" s="32"/>
      <c r="X224" s="32"/>
    </row>
    <row r="225" spans="1:24" x14ac:dyDescent="0.3">
      <c r="A225" s="182"/>
      <c r="B225" s="59"/>
      <c r="C225" s="189"/>
      <c r="D225" s="86">
        <v>205</v>
      </c>
      <c r="E225" s="40"/>
      <c r="F225" s="40"/>
      <c r="G225" s="88"/>
      <c r="H225" s="88"/>
      <c r="I225" s="41"/>
      <c r="J225" s="41"/>
      <c r="K225" s="93">
        <f t="shared" si="15"/>
        <v>0</v>
      </c>
      <c r="L225" s="43"/>
      <c r="M225" s="96">
        <f t="shared" si="12"/>
        <v>0</v>
      </c>
      <c r="N225" s="96">
        <f t="shared" si="13"/>
        <v>0</v>
      </c>
      <c r="O225" s="253">
        <f t="shared" si="14"/>
        <v>0</v>
      </c>
      <c r="P225" s="254"/>
      <c r="Q225" s="59"/>
      <c r="R225" s="51"/>
      <c r="S225" s="51"/>
      <c r="T225" s="51"/>
      <c r="U225" s="54"/>
      <c r="W225" s="32"/>
      <c r="X225" s="32"/>
    </row>
    <row r="226" spans="1:24" x14ac:dyDescent="0.3">
      <c r="A226" s="182"/>
      <c r="B226" s="59"/>
      <c r="C226" s="189"/>
      <c r="D226" s="86">
        <v>206</v>
      </c>
      <c r="E226" s="40"/>
      <c r="F226" s="40"/>
      <c r="G226" s="88"/>
      <c r="H226" s="88"/>
      <c r="I226" s="41"/>
      <c r="J226" s="41"/>
      <c r="K226" s="93">
        <f t="shared" si="15"/>
        <v>0</v>
      </c>
      <c r="L226" s="43"/>
      <c r="M226" s="96">
        <f t="shared" si="12"/>
        <v>0</v>
      </c>
      <c r="N226" s="96">
        <f t="shared" si="13"/>
        <v>0</v>
      </c>
      <c r="O226" s="253">
        <f t="shared" si="14"/>
        <v>0</v>
      </c>
      <c r="P226" s="254"/>
      <c r="Q226" s="59"/>
      <c r="R226" s="51"/>
      <c r="S226" s="51"/>
      <c r="T226" s="51"/>
      <c r="U226" s="54"/>
      <c r="W226" s="32"/>
      <c r="X226" s="32"/>
    </row>
    <row r="227" spans="1:24" x14ac:dyDescent="0.3">
      <c r="A227" s="182"/>
      <c r="B227" s="59"/>
      <c r="C227" s="189"/>
      <c r="D227" s="86">
        <v>207</v>
      </c>
      <c r="E227" s="40"/>
      <c r="F227" s="40"/>
      <c r="G227" s="88"/>
      <c r="H227" s="88"/>
      <c r="I227" s="41"/>
      <c r="J227" s="41"/>
      <c r="K227" s="93">
        <f t="shared" si="15"/>
        <v>0</v>
      </c>
      <c r="L227" s="43"/>
      <c r="M227" s="96">
        <f t="shared" si="12"/>
        <v>0</v>
      </c>
      <c r="N227" s="96">
        <f t="shared" si="13"/>
        <v>0</v>
      </c>
      <c r="O227" s="253">
        <f t="shared" si="14"/>
        <v>0</v>
      </c>
      <c r="P227" s="254"/>
      <c r="Q227" s="59"/>
      <c r="R227" s="51"/>
      <c r="S227" s="51"/>
      <c r="T227" s="51"/>
      <c r="U227" s="54"/>
      <c r="W227" s="32"/>
      <c r="X227" s="32"/>
    </row>
    <row r="228" spans="1:24" x14ac:dyDescent="0.3">
      <c r="A228" s="182"/>
      <c r="B228" s="59"/>
      <c r="C228" s="189"/>
      <c r="D228" s="86">
        <v>208</v>
      </c>
      <c r="E228" s="40"/>
      <c r="F228" s="40"/>
      <c r="G228" s="88"/>
      <c r="H228" s="88"/>
      <c r="I228" s="41"/>
      <c r="J228" s="41"/>
      <c r="K228" s="93">
        <f t="shared" si="15"/>
        <v>0</v>
      </c>
      <c r="L228" s="43"/>
      <c r="M228" s="96">
        <f t="shared" si="12"/>
        <v>0</v>
      </c>
      <c r="N228" s="96">
        <f t="shared" si="13"/>
        <v>0</v>
      </c>
      <c r="O228" s="253">
        <f t="shared" si="14"/>
        <v>0</v>
      </c>
      <c r="P228" s="254"/>
      <c r="Q228" s="59"/>
      <c r="R228" s="51"/>
      <c r="S228" s="51"/>
      <c r="T228" s="51"/>
      <c r="U228" s="54"/>
      <c r="W228" s="32"/>
      <c r="X228" s="32"/>
    </row>
    <row r="229" spans="1:24" x14ac:dyDescent="0.3">
      <c r="A229" s="182"/>
      <c r="B229" s="59"/>
      <c r="C229" s="189"/>
      <c r="D229" s="86">
        <v>209</v>
      </c>
      <c r="E229" s="40"/>
      <c r="F229" s="40"/>
      <c r="G229" s="88"/>
      <c r="H229" s="88"/>
      <c r="I229" s="41"/>
      <c r="J229" s="41"/>
      <c r="K229" s="93">
        <f t="shared" si="15"/>
        <v>0</v>
      </c>
      <c r="L229" s="43"/>
      <c r="M229" s="96">
        <f t="shared" si="12"/>
        <v>0</v>
      </c>
      <c r="N229" s="96">
        <f t="shared" si="13"/>
        <v>0</v>
      </c>
      <c r="O229" s="253">
        <f t="shared" si="14"/>
        <v>0</v>
      </c>
      <c r="P229" s="254"/>
      <c r="Q229" s="59"/>
      <c r="R229" s="51"/>
      <c r="S229" s="51"/>
      <c r="T229" s="51"/>
      <c r="U229" s="54"/>
      <c r="W229" s="32"/>
      <c r="X229" s="32"/>
    </row>
    <row r="230" spans="1:24" x14ac:dyDescent="0.3">
      <c r="A230" s="182"/>
      <c r="B230" s="59"/>
      <c r="C230" s="189"/>
      <c r="D230" s="86">
        <v>210</v>
      </c>
      <c r="E230" s="40"/>
      <c r="F230" s="40"/>
      <c r="G230" s="88"/>
      <c r="H230" s="88"/>
      <c r="I230" s="41"/>
      <c r="J230" s="41"/>
      <c r="K230" s="93">
        <f t="shared" si="15"/>
        <v>0</v>
      </c>
      <c r="L230" s="43"/>
      <c r="M230" s="96">
        <f t="shared" si="12"/>
        <v>0</v>
      </c>
      <c r="N230" s="96">
        <f t="shared" si="13"/>
        <v>0</v>
      </c>
      <c r="O230" s="253">
        <f t="shared" si="14"/>
        <v>0</v>
      </c>
      <c r="P230" s="254"/>
      <c r="Q230" s="59"/>
      <c r="R230" s="51"/>
      <c r="S230" s="51"/>
      <c r="T230" s="51"/>
      <c r="U230" s="54"/>
      <c r="W230" s="32"/>
      <c r="X230" s="32"/>
    </row>
    <row r="231" spans="1:24" x14ac:dyDescent="0.3">
      <c r="A231" s="182"/>
      <c r="B231" s="59"/>
      <c r="C231" s="189"/>
      <c r="D231" s="86">
        <v>211</v>
      </c>
      <c r="E231" s="40"/>
      <c r="F231" s="40"/>
      <c r="G231" s="88"/>
      <c r="H231" s="88"/>
      <c r="I231" s="41"/>
      <c r="J231" s="41"/>
      <c r="K231" s="93">
        <f t="shared" si="15"/>
        <v>0</v>
      </c>
      <c r="L231" s="43"/>
      <c r="M231" s="96">
        <f t="shared" si="12"/>
        <v>0</v>
      </c>
      <c r="N231" s="96">
        <f t="shared" si="13"/>
        <v>0</v>
      </c>
      <c r="O231" s="253">
        <f t="shared" si="14"/>
        <v>0</v>
      </c>
      <c r="P231" s="254"/>
      <c r="Q231" s="59"/>
      <c r="R231" s="51"/>
      <c r="S231" s="51"/>
      <c r="T231" s="51"/>
      <c r="U231" s="54"/>
      <c r="W231" s="32"/>
      <c r="X231" s="32"/>
    </row>
    <row r="232" spans="1:24" x14ac:dyDescent="0.3">
      <c r="A232" s="182"/>
      <c r="B232" s="59"/>
      <c r="C232" s="189"/>
      <c r="D232" s="86">
        <v>212</v>
      </c>
      <c r="E232" s="40"/>
      <c r="F232" s="40"/>
      <c r="G232" s="88"/>
      <c r="H232" s="88"/>
      <c r="I232" s="41"/>
      <c r="J232" s="41"/>
      <c r="K232" s="93">
        <f t="shared" si="15"/>
        <v>0</v>
      </c>
      <c r="L232" s="43"/>
      <c r="M232" s="96">
        <f t="shared" si="12"/>
        <v>0</v>
      </c>
      <c r="N232" s="96">
        <f t="shared" si="13"/>
        <v>0</v>
      </c>
      <c r="O232" s="253">
        <f t="shared" si="14"/>
        <v>0</v>
      </c>
      <c r="P232" s="254"/>
      <c r="Q232" s="59"/>
      <c r="R232" s="51"/>
      <c r="S232" s="51"/>
      <c r="T232" s="51"/>
      <c r="U232" s="54"/>
      <c r="W232" s="32"/>
      <c r="X232" s="32"/>
    </row>
    <row r="233" spans="1:24" x14ac:dyDescent="0.3">
      <c r="A233" s="182"/>
      <c r="B233" s="59"/>
      <c r="C233" s="189"/>
      <c r="D233" s="86">
        <v>213</v>
      </c>
      <c r="E233" s="40"/>
      <c r="F233" s="40"/>
      <c r="G233" s="88"/>
      <c r="H233" s="88"/>
      <c r="I233" s="41"/>
      <c r="J233" s="41"/>
      <c r="K233" s="93">
        <f t="shared" si="15"/>
        <v>0</v>
      </c>
      <c r="L233" s="43"/>
      <c r="M233" s="96">
        <f t="shared" si="12"/>
        <v>0</v>
      </c>
      <c r="N233" s="96">
        <f t="shared" si="13"/>
        <v>0</v>
      </c>
      <c r="O233" s="253">
        <f t="shared" si="14"/>
        <v>0</v>
      </c>
      <c r="P233" s="254"/>
      <c r="Q233" s="59"/>
      <c r="R233" s="51"/>
      <c r="S233" s="51"/>
      <c r="T233" s="51"/>
      <c r="U233" s="54"/>
      <c r="W233" s="32"/>
      <c r="X233" s="32"/>
    </row>
    <row r="234" spans="1:24" x14ac:dyDescent="0.3">
      <c r="A234" s="182"/>
      <c r="B234" s="59"/>
      <c r="C234" s="189"/>
      <c r="D234" s="86">
        <v>214</v>
      </c>
      <c r="E234" s="40"/>
      <c r="F234" s="40"/>
      <c r="G234" s="88"/>
      <c r="H234" s="88"/>
      <c r="I234" s="41"/>
      <c r="J234" s="41"/>
      <c r="K234" s="93">
        <f t="shared" si="15"/>
        <v>0</v>
      </c>
      <c r="L234" s="43"/>
      <c r="M234" s="96">
        <f t="shared" si="12"/>
        <v>0</v>
      </c>
      <c r="N234" s="96">
        <f t="shared" si="13"/>
        <v>0</v>
      </c>
      <c r="O234" s="253">
        <f t="shared" si="14"/>
        <v>0</v>
      </c>
      <c r="P234" s="254"/>
      <c r="Q234" s="59"/>
      <c r="R234" s="51"/>
      <c r="S234" s="51"/>
      <c r="T234" s="51"/>
      <c r="U234" s="54"/>
      <c r="W234" s="32"/>
      <c r="X234" s="32"/>
    </row>
    <row r="235" spans="1:24" x14ac:dyDescent="0.3">
      <c r="A235" s="182"/>
      <c r="B235" s="59"/>
      <c r="C235" s="189"/>
      <c r="D235" s="86">
        <v>215</v>
      </c>
      <c r="E235" s="40"/>
      <c r="F235" s="40"/>
      <c r="G235" s="88"/>
      <c r="H235" s="88"/>
      <c r="I235" s="41"/>
      <c r="J235" s="41"/>
      <c r="K235" s="93">
        <f t="shared" si="15"/>
        <v>0</v>
      </c>
      <c r="L235" s="43"/>
      <c r="M235" s="96">
        <f t="shared" si="12"/>
        <v>0</v>
      </c>
      <c r="N235" s="96">
        <f t="shared" si="13"/>
        <v>0</v>
      </c>
      <c r="O235" s="253">
        <f t="shared" si="14"/>
        <v>0</v>
      </c>
      <c r="P235" s="254"/>
      <c r="Q235" s="59"/>
      <c r="R235" s="51"/>
      <c r="S235" s="51"/>
      <c r="T235" s="51"/>
      <c r="U235" s="54"/>
      <c r="W235" s="32"/>
      <c r="X235" s="32"/>
    </row>
    <row r="236" spans="1:24" x14ac:dyDescent="0.3">
      <c r="A236" s="182"/>
      <c r="B236" s="59"/>
      <c r="C236" s="189"/>
      <c r="D236" s="86">
        <v>216</v>
      </c>
      <c r="E236" s="40"/>
      <c r="F236" s="40"/>
      <c r="G236" s="88"/>
      <c r="H236" s="88"/>
      <c r="I236" s="41"/>
      <c r="J236" s="41"/>
      <c r="K236" s="93">
        <f t="shared" si="15"/>
        <v>0</v>
      </c>
      <c r="L236" s="43"/>
      <c r="M236" s="96">
        <f t="shared" si="12"/>
        <v>0</v>
      </c>
      <c r="N236" s="96">
        <f t="shared" si="13"/>
        <v>0</v>
      </c>
      <c r="O236" s="253">
        <f t="shared" si="14"/>
        <v>0</v>
      </c>
      <c r="P236" s="254"/>
      <c r="Q236" s="59"/>
      <c r="R236" s="51"/>
      <c r="S236" s="51"/>
      <c r="T236" s="51"/>
      <c r="U236" s="54"/>
      <c r="W236" s="32"/>
      <c r="X236" s="32"/>
    </row>
    <row r="237" spans="1:24" x14ac:dyDescent="0.3">
      <c r="A237" s="182"/>
      <c r="B237" s="59"/>
      <c r="C237" s="189"/>
      <c r="D237" s="86">
        <v>217</v>
      </c>
      <c r="E237" s="40"/>
      <c r="F237" s="40"/>
      <c r="G237" s="88"/>
      <c r="H237" s="88"/>
      <c r="I237" s="41"/>
      <c r="J237" s="41"/>
      <c r="K237" s="93">
        <f t="shared" si="15"/>
        <v>0</v>
      </c>
      <c r="L237" s="43"/>
      <c r="M237" s="96">
        <f t="shared" si="12"/>
        <v>0</v>
      </c>
      <c r="N237" s="96">
        <f t="shared" si="13"/>
        <v>0</v>
      </c>
      <c r="O237" s="253">
        <f t="shared" si="14"/>
        <v>0</v>
      </c>
      <c r="P237" s="254"/>
      <c r="Q237" s="59"/>
      <c r="R237" s="51"/>
      <c r="S237" s="51"/>
      <c r="T237" s="51"/>
      <c r="U237" s="54"/>
      <c r="W237" s="32"/>
      <c r="X237" s="32"/>
    </row>
    <row r="238" spans="1:24" x14ac:dyDescent="0.3">
      <c r="A238" s="182"/>
      <c r="B238" s="59"/>
      <c r="C238" s="189"/>
      <c r="D238" s="86">
        <v>218</v>
      </c>
      <c r="E238" s="40"/>
      <c r="F238" s="40"/>
      <c r="G238" s="88"/>
      <c r="H238" s="88"/>
      <c r="I238" s="41"/>
      <c r="J238" s="41"/>
      <c r="K238" s="93">
        <f t="shared" si="15"/>
        <v>0</v>
      </c>
      <c r="L238" s="43"/>
      <c r="M238" s="96">
        <f t="shared" si="12"/>
        <v>0</v>
      </c>
      <c r="N238" s="96">
        <f t="shared" si="13"/>
        <v>0</v>
      </c>
      <c r="O238" s="253">
        <f t="shared" si="14"/>
        <v>0</v>
      </c>
      <c r="P238" s="254"/>
      <c r="Q238" s="59"/>
      <c r="R238" s="51"/>
      <c r="S238" s="51"/>
      <c r="T238" s="51"/>
      <c r="U238" s="54"/>
      <c r="W238" s="32"/>
      <c r="X238" s="32"/>
    </row>
    <row r="239" spans="1:24" x14ac:dyDescent="0.3">
      <c r="A239" s="182"/>
      <c r="B239" s="59"/>
      <c r="C239" s="189"/>
      <c r="D239" s="86">
        <v>219</v>
      </c>
      <c r="E239" s="40"/>
      <c r="F239" s="40"/>
      <c r="G239" s="88"/>
      <c r="H239" s="88"/>
      <c r="I239" s="41"/>
      <c r="J239" s="41"/>
      <c r="K239" s="93">
        <f t="shared" si="15"/>
        <v>0</v>
      </c>
      <c r="L239" s="43"/>
      <c r="M239" s="96">
        <f t="shared" si="12"/>
        <v>0</v>
      </c>
      <c r="N239" s="96">
        <f t="shared" si="13"/>
        <v>0</v>
      </c>
      <c r="O239" s="253">
        <f t="shared" si="14"/>
        <v>0</v>
      </c>
      <c r="P239" s="254"/>
      <c r="Q239" s="59"/>
      <c r="R239" s="51"/>
      <c r="S239" s="51"/>
      <c r="T239" s="51"/>
      <c r="U239" s="54"/>
      <c r="W239" s="32"/>
      <c r="X239" s="32"/>
    </row>
    <row r="240" spans="1:24" x14ac:dyDescent="0.3">
      <c r="A240" s="182"/>
      <c r="B240" s="59"/>
      <c r="C240" s="189"/>
      <c r="D240" s="86">
        <v>220</v>
      </c>
      <c r="E240" s="40"/>
      <c r="F240" s="40"/>
      <c r="G240" s="88"/>
      <c r="H240" s="88"/>
      <c r="I240" s="41"/>
      <c r="J240" s="41"/>
      <c r="K240" s="93">
        <f t="shared" si="15"/>
        <v>0</v>
      </c>
      <c r="L240" s="43"/>
      <c r="M240" s="96">
        <f t="shared" si="12"/>
        <v>0</v>
      </c>
      <c r="N240" s="96">
        <f t="shared" si="13"/>
        <v>0</v>
      </c>
      <c r="O240" s="253">
        <f t="shared" si="14"/>
        <v>0</v>
      </c>
      <c r="P240" s="254"/>
      <c r="Q240" s="59"/>
      <c r="R240" s="51"/>
      <c r="S240" s="51"/>
      <c r="T240" s="51"/>
      <c r="U240" s="54"/>
      <c r="W240" s="32"/>
      <c r="X240" s="32"/>
    </row>
    <row r="241" spans="1:24" x14ac:dyDescent="0.3">
      <c r="A241" s="182"/>
      <c r="B241" s="59"/>
      <c r="C241" s="189"/>
      <c r="D241" s="86">
        <v>221</v>
      </c>
      <c r="E241" s="40"/>
      <c r="F241" s="40"/>
      <c r="G241" s="88"/>
      <c r="H241" s="88"/>
      <c r="I241" s="41"/>
      <c r="J241" s="41"/>
      <c r="K241" s="93">
        <f t="shared" si="15"/>
        <v>0</v>
      </c>
      <c r="L241" s="43"/>
      <c r="M241" s="96">
        <f t="shared" si="12"/>
        <v>0</v>
      </c>
      <c r="N241" s="96">
        <f t="shared" si="13"/>
        <v>0</v>
      </c>
      <c r="O241" s="253">
        <f t="shared" si="14"/>
        <v>0</v>
      </c>
      <c r="P241" s="254"/>
      <c r="Q241" s="59"/>
      <c r="R241" s="51"/>
      <c r="S241" s="51"/>
      <c r="T241" s="51"/>
      <c r="U241" s="54"/>
      <c r="W241" s="32"/>
      <c r="X241" s="32"/>
    </row>
    <row r="242" spans="1:24" x14ac:dyDescent="0.3">
      <c r="A242" s="182"/>
      <c r="B242" s="59"/>
      <c r="C242" s="189"/>
      <c r="D242" s="86">
        <v>222</v>
      </c>
      <c r="E242" s="40"/>
      <c r="F242" s="40"/>
      <c r="G242" s="88"/>
      <c r="H242" s="88"/>
      <c r="I242" s="41"/>
      <c r="J242" s="41"/>
      <c r="K242" s="93">
        <f t="shared" si="15"/>
        <v>0</v>
      </c>
      <c r="L242" s="43"/>
      <c r="M242" s="96">
        <f t="shared" si="12"/>
        <v>0</v>
      </c>
      <c r="N242" s="96">
        <f t="shared" si="13"/>
        <v>0</v>
      </c>
      <c r="O242" s="253">
        <f t="shared" si="14"/>
        <v>0</v>
      </c>
      <c r="P242" s="254"/>
      <c r="Q242" s="59"/>
      <c r="R242" s="51"/>
      <c r="S242" s="51"/>
      <c r="T242" s="51"/>
      <c r="U242" s="54"/>
      <c r="W242" s="32"/>
      <c r="X242" s="32"/>
    </row>
    <row r="243" spans="1:24" x14ac:dyDescent="0.3">
      <c r="A243" s="182"/>
      <c r="B243" s="59"/>
      <c r="C243" s="189"/>
      <c r="D243" s="86">
        <v>223</v>
      </c>
      <c r="E243" s="40"/>
      <c r="F243" s="40"/>
      <c r="G243" s="88"/>
      <c r="H243" s="88"/>
      <c r="I243" s="41"/>
      <c r="J243" s="41"/>
      <c r="K243" s="93">
        <f t="shared" si="15"/>
        <v>0</v>
      </c>
      <c r="L243" s="43"/>
      <c r="M243" s="96">
        <f t="shared" si="12"/>
        <v>0</v>
      </c>
      <c r="N243" s="96">
        <f t="shared" si="13"/>
        <v>0</v>
      </c>
      <c r="O243" s="253">
        <f t="shared" si="14"/>
        <v>0</v>
      </c>
      <c r="P243" s="254"/>
      <c r="Q243" s="59"/>
      <c r="R243" s="51"/>
      <c r="S243" s="51"/>
      <c r="T243" s="51"/>
      <c r="U243" s="54"/>
      <c r="W243" s="32"/>
      <c r="X243" s="32"/>
    </row>
    <row r="244" spans="1:24" x14ac:dyDescent="0.3">
      <c r="A244" s="182"/>
      <c r="B244" s="59"/>
      <c r="C244" s="189"/>
      <c r="D244" s="86">
        <v>224</v>
      </c>
      <c r="E244" s="40"/>
      <c r="F244" s="40"/>
      <c r="G244" s="88"/>
      <c r="H244" s="88"/>
      <c r="I244" s="41"/>
      <c r="J244" s="41"/>
      <c r="K244" s="93">
        <f t="shared" si="15"/>
        <v>0</v>
      </c>
      <c r="L244" s="43"/>
      <c r="M244" s="96">
        <f t="shared" si="12"/>
        <v>0</v>
      </c>
      <c r="N244" s="96">
        <f t="shared" si="13"/>
        <v>0</v>
      </c>
      <c r="O244" s="253">
        <f t="shared" si="14"/>
        <v>0</v>
      </c>
      <c r="P244" s="254"/>
      <c r="Q244" s="59"/>
      <c r="R244" s="51"/>
      <c r="S244" s="51"/>
      <c r="T244" s="51"/>
      <c r="U244" s="54"/>
      <c r="W244" s="32"/>
      <c r="X244" s="32"/>
    </row>
    <row r="245" spans="1:24" x14ac:dyDescent="0.3">
      <c r="A245" s="182"/>
      <c r="B245" s="59"/>
      <c r="C245" s="189"/>
      <c r="D245" s="86">
        <v>225</v>
      </c>
      <c r="E245" s="40"/>
      <c r="F245" s="40"/>
      <c r="G245" s="88"/>
      <c r="H245" s="88"/>
      <c r="I245" s="41"/>
      <c r="J245" s="41"/>
      <c r="K245" s="93">
        <f t="shared" si="15"/>
        <v>0</v>
      </c>
      <c r="L245" s="43"/>
      <c r="M245" s="96">
        <f t="shared" si="12"/>
        <v>0</v>
      </c>
      <c r="N245" s="96">
        <f t="shared" si="13"/>
        <v>0</v>
      </c>
      <c r="O245" s="253">
        <f t="shared" si="14"/>
        <v>0</v>
      </c>
      <c r="P245" s="254"/>
      <c r="Q245" s="59"/>
      <c r="R245" s="51"/>
      <c r="S245" s="51"/>
      <c r="T245" s="51"/>
      <c r="U245" s="54"/>
      <c r="W245" s="32"/>
      <c r="X245" s="32"/>
    </row>
    <row r="246" spans="1:24" x14ac:dyDescent="0.3">
      <c r="A246" s="182"/>
      <c r="B246" s="59"/>
      <c r="C246" s="189"/>
      <c r="D246" s="86">
        <v>226</v>
      </c>
      <c r="E246" s="40"/>
      <c r="F246" s="40"/>
      <c r="G246" s="88"/>
      <c r="H246" s="88"/>
      <c r="I246" s="41"/>
      <c r="J246" s="41"/>
      <c r="K246" s="93">
        <f t="shared" si="15"/>
        <v>0</v>
      </c>
      <c r="L246" s="43"/>
      <c r="M246" s="96">
        <f t="shared" si="12"/>
        <v>0</v>
      </c>
      <c r="N246" s="96">
        <f t="shared" si="13"/>
        <v>0</v>
      </c>
      <c r="O246" s="253">
        <f t="shared" si="14"/>
        <v>0</v>
      </c>
      <c r="P246" s="254"/>
      <c r="Q246" s="59"/>
      <c r="R246" s="51"/>
      <c r="S246" s="51"/>
      <c r="T246" s="51"/>
      <c r="U246" s="54"/>
      <c r="W246" s="32"/>
      <c r="X246" s="32"/>
    </row>
    <row r="247" spans="1:24" x14ac:dyDescent="0.3">
      <c r="A247" s="182"/>
      <c r="B247" s="59"/>
      <c r="C247" s="189"/>
      <c r="D247" s="86">
        <v>227</v>
      </c>
      <c r="E247" s="40"/>
      <c r="F247" s="40"/>
      <c r="G247" s="88"/>
      <c r="H247" s="88"/>
      <c r="I247" s="41"/>
      <c r="J247" s="41"/>
      <c r="K247" s="93">
        <f t="shared" si="15"/>
        <v>0</v>
      </c>
      <c r="L247" s="43"/>
      <c r="M247" s="96">
        <f t="shared" si="12"/>
        <v>0</v>
      </c>
      <c r="N247" s="96">
        <f t="shared" si="13"/>
        <v>0</v>
      </c>
      <c r="O247" s="253">
        <f t="shared" si="14"/>
        <v>0</v>
      </c>
      <c r="P247" s="254"/>
      <c r="Q247" s="59"/>
      <c r="R247" s="51"/>
      <c r="S247" s="51"/>
      <c r="T247" s="51"/>
      <c r="U247" s="54"/>
      <c r="W247" s="32"/>
      <c r="X247" s="32"/>
    </row>
    <row r="248" spans="1:24" x14ac:dyDescent="0.3">
      <c r="A248" s="182"/>
      <c r="B248" s="59"/>
      <c r="C248" s="189"/>
      <c r="D248" s="86">
        <v>228</v>
      </c>
      <c r="E248" s="40"/>
      <c r="F248" s="40"/>
      <c r="G248" s="88"/>
      <c r="H248" s="88"/>
      <c r="I248" s="41"/>
      <c r="J248" s="41"/>
      <c r="K248" s="93">
        <f t="shared" si="15"/>
        <v>0</v>
      </c>
      <c r="L248" s="43"/>
      <c r="M248" s="96">
        <f t="shared" si="12"/>
        <v>0</v>
      </c>
      <c r="N248" s="96">
        <f t="shared" si="13"/>
        <v>0</v>
      </c>
      <c r="O248" s="253">
        <f t="shared" si="14"/>
        <v>0</v>
      </c>
      <c r="P248" s="254"/>
      <c r="Q248" s="59"/>
      <c r="R248" s="51"/>
      <c r="S248" s="51"/>
      <c r="T248" s="51"/>
      <c r="U248" s="54"/>
      <c r="W248" s="32"/>
      <c r="X248" s="32"/>
    </row>
    <row r="249" spans="1:24" x14ac:dyDescent="0.3">
      <c r="A249" s="182"/>
      <c r="B249" s="59"/>
      <c r="C249" s="189"/>
      <c r="D249" s="86">
        <v>229</v>
      </c>
      <c r="E249" s="40"/>
      <c r="F249" s="40"/>
      <c r="G249" s="88"/>
      <c r="H249" s="88"/>
      <c r="I249" s="41"/>
      <c r="J249" s="41"/>
      <c r="K249" s="93">
        <f t="shared" si="15"/>
        <v>0</v>
      </c>
      <c r="L249" s="43"/>
      <c r="M249" s="96">
        <f t="shared" si="12"/>
        <v>0</v>
      </c>
      <c r="N249" s="96">
        <f t="shared" si="13"/>
        <v>0</v>
      </c>
      <c r="O249" s="253">
        <f t="shared" si="14"/>
        <v>0</v>
      </c>
      <c r="P249" s="254"/>
      <c r="Q249" s="59"/>
      <c r="R249" s="51"/>
      <c r="S249" s="51"/>
      <c r="T249" s="51"/>
      <c r="U249" s="54"/>
      <c r="W249" s="32"/>
      <c r="X249" s="32"/>
    </row>
    <row r="250" spans="1:24" x14ac:dyDescent="0.3">
      <c r="A250" s="182"/>
      <c r="B250" s="59"/>
      <c r="C250" s="189"/>
      <c r="D250" s="86">
        <v>230</v>
      </c>
      <c r="E250" s="40"/>
      <c r="F250" s="40"/>
      <c r="G250" s="88"/>
      <c r="H250" s="88"/>
      <c r="I250" s="41"/>
      <c r="J250" s="41"/>
      <c r="K250" s="93">
        <f t="shared" si="15"/>
        <v>0</v>
      </c>
      <c r="L250" s="43"/>
      <c r="M250" s="96">
        <f t="shared" si="12"/>
        <v>0</v>
      </c>
      <c r="N250" s="96">
        <f t="shared" si="13"/>
        <v>0</v>
      </c>
      <c r="O250" s="253">
        <f t="shared" si="14"/>
        <v>0</v>
      </c>
      <c r="P250" s="254"/>
      <c r="Q250" s="59"/>
      <c r="R250" s="51"/>
      <c r="S250" s="51"/>
      <c r="T250" s="51"/>
      <c r="U250" s="54"/>
      <c r="W250" s="32"/>
      <c r="X250" s="32"/>
    </row>
    <row r="251" spans="1:24" x14ac:dyDescent="0.3">
      <c r="A251" s="182"/>
      <c r="B251" s="59"/>
      <c r="C251" s="189"/>
      <c r="D251" s="86">
        <v>231</v>
      </c>
      <c r="E251" s="40"/>
      <c r="F251" s="40"/>
      <c r="G251" s="88"/>
      <c r="H251" s="88"/>
      <c r="I251" s="41"/>
      <c r="J251" s="41"/>
      <c r="K251" s="93">
        <f t="shared" si="15"/>
        <v>0</v>
      </c>
      <c r="L251" s="43"/>
      <c r="M251" s="96">
        <f t="shared" si="12"/>
        <v>0</v>
      </c>
      <c r="N251" s="96">
        <f t="shared" si="13"/>
        <v>0</v>
      </c>
      <c r="O251" s="253">
        <f t="shared" si="14"/>
        <v>0</v>
      </c>
      <c r="P251" s="254"/>
      <c r="Q251" s="59"/>
      <c r="R251" s="51"/>
      <c r="S251" s="51"/>
      <c r="T251" s="51"/>
      <c r="U251" s="54"/>
      <c r="W251" s="32"/>
      <c r="X251" s="32"/>
    </row>
    <row r="252" spans="1:24" x14ac:dyDescent="0.3">
      <c r="A252" s="182"/>
      <c r="B252" s="59"/>
      <c r="C252" s="189"/>
      <c r="D252" s="86">
        <v>232</v>
      </c>
      <c r="E252" s="40"/>
      <c r="F252" s="40"/>
      <c r="G252" s="88"/>
      <c r="H252" s="88"/>
      <c r="I252" s="41"/>
      <c r="J252" s="41"/>
      <c r="K252" s="93">
        <f t="shared" si="15"/>
        <v>0</v>
      </c>
      <c r="L252" s="43"/>
      <c r="M252" s="96">
        <f t="shared" si="12"/>
        <v>0</v>
      </c>
      <c r="N252" s="96">
        <f t="shared" si="13"/>
        <v>0</v>
      </c>
      <c r="O252" s="253">
        <f t="shared" si="14"/>
        <v>0</v>
      </c>
      <c r="P252" s="254"/>
      <c r="Q252" s="59"/>
      <c r="R252" s="51"/>
      <c r="S252" s="51"/>
      <c r="T252" s="51"/>
      <c r="U252" s="54"/>
      <c r="W252" s="32"/>
      <c r="X252" s="32"/>
    </row>
    <row r="253" spans="1:24" x14ac:dyDescent="0.3">
      <c r="A253" s="182"/>
      <c r="B253" s="59"/>
      <c r="C253" s="189"/>
      <c r="D253" s="86">
        <v>233</v>
      </c>
      <c r="E253" s="40"/>
      <c r="F253" s="40"/>
      <c r="G253" s="88"/>
      <c r="H253" s="88"/>
      <c r="I253" s="41"/>
      <c r="J253" s="41"/>
      <c r="K253" s="93">
        <f t="shared" si="15"/>
        <v>0</v>
      </c>
      <c r="L253" s="43"/>
      <c r="M253" s="96">
        <f t="shared" si="12"/>
        <v>0</v>
      </c>
      <c r="N253" s="96">
        <f t="shared" si="13"/>
        <v>0</v>
      </c>
      <c r="O253" s="253">
        <f t="shared" si="14"/>
        <v>0</v>
      </c>
      <c r="P253" s="254"/>
      <c r="Q253" s="59"/>
      <c r="R253" s="51"/>
      <c r="S253" s="51"/>
      <c r="T253" s="51"/>
      <c r="U253" s="54"/>
      <c r="W253" s="32"/>
      <c r="X253" s="32"/>
    </row>
    <row r="254" spans="1:24" x14ac:dyDescent="0.3">
      <c r="A254" s="182"/>
      <c r="B254" s="59"/>
      <c r="C254" s="189"/>
      <c r="D254" s="86">
        <v>234</v>
      </c>
      <c r="E254" s="40"/>
      <c r="F254" s="40"/>
      <c r="G254" s="88"/>
      <c r="H254" s="88"/>
      <c r="I254" s="41"/>
      <c r="J254" s="41"/>
      <c r="K254" s="93">
        <f t="shared" si="15"/>
        <v>0</v>
      </c>
      <c r="L254" s="43"/>
      <c r="M254" s="96">
        <f t="shared" si="12"/>
        <v>0</v>
      </c>
      <c r="N254" s="96">
        <f t="shared" si="13"/>
        <v>0</v>
      </c>
      <c r="O254" s="253">
        <f t="shared" si="14"/>
        <v>0</v>
      </c>
      <c r="P254" s="254"/>
      <c r="Q254" s="59"/>
      <c r="R254" s="51"/>
      <c r="S254" s="51"/>
      <c r="T254" s="51"/>
      <c r="U254" s="54"/>
      <c r="W254" s="32"/>
      <c r="X254" s="32"/>
    </row>
    <row r="255" spans="1:24" x14ac:dyDescent="0.3">
      <c r="A255" s="182"/>
      <c r="B255" s="59"/>
      <c r="C255" s="189"/>
      <c r="D255" s="86">
        <v>235</v>
      </c>
      <c r="E255" s="40"/>
      <c r="F255" s="40"/>
      <c r="G255" s="88"/>
      <c r="H255" s="88"/>
      <c r="I255" s="41"/>
      <c r="J255" s="41"/>
      <c r="K255" s="93">
        <f t="shared" si="15"/>
        <v>0</v>
      </c>
      <c r="L255" s="43"/>
      <c r="M255" s="96">
        <f t="shared" si="12"/>
        <v>0</v>
      </c>
      <c r="N255" s="96">
        <f t="shared" si="13"/>
        <v>0</v>
      </c>
      <c r="O255" s="253">
        <f t="shared" si="14"/>
        <v>0</v>
      </c>
      <c r="P255" s="254"/>
      <c r="Q255" s="59"/>
      <c r="R255" s="51"/>
      <c r="S255" s="51"/>
      <c r="T255" s="51"/>
      <c r="U255" s="54"/>
      <c r="W255" s="32"/>
      <c r="X255" s="32"/>
    </row>
    <row r="256" spans="1:24" x14ac:dyDescent="0.3">
      <c r="A256" s="182"/>
      <c r="B256" s="59"/>
      <c r="C256" s="189"/>
      <c r="D256" s="86">
        <v>236</v>
      </c>
      <c r="E256" s="40"/>
      <c r="F256" s="40"/>
      <c r="G256" s="88"/>
      <c r="H256" s="88"/>
      <c r="I256" s="41"/>
      <c r="J256" s="41"/>
      <c r="K256" s="93">
        <f t="shared" si="15"/>
        <v>0</v>
      </c>
      <c r="L256" s="43"/>
      <c r="M256" s="96">
        <f t="shared" si="12"/>
        <v>0</v>
      </c>
      <c r="N256" s="96">
        <f t="shared" si="13"/>
        <v>0</v>
      </c>
      <c r="O256" s="253">
        <f t="shared" si="14"/>
        <v>0</v>
      </c>
      <c r="P256" s="254"/>
      <c r="Q256" s="59"/>
      <c r="R256" s="51"/>
      <c r="S256" s="51"/>
      <c r="T256" s="51"/>
      <c r="U256" s="54"/>
      <c r="W256" s="32"/>
      <c r="X256" s="32"/>
    </row>
    <row r="257" spans="1:24" x14ac:dyDescent="0.3">
      <c r="A257" s="182"/>
      <c r="B257" s="59"/>
      <c r="C257" s="189"/>
      <c r="D257" s="86">
        <v>237</v>
      </c>
      <c r="E257" s="40"/>
      <c r="F257" s="40"/>
      <c r="G257" s="88"/>
      <c r="H257" s="88"/>
      <c r="I257" s="41"/>
      <c r="J257" s="41"/>
      <c r="K257" s="93">
        <f t="shared" si="15"/>
        <v>0</v>
      </c>
      <c r="L257" s="43"/>
      <c r="M257" s="96">
        <f t="shared" si="12"/>
        <v>0</v>
      </c>
      <c r="N257" s="96">
        <f t="shared" si="13"/>
        <v>0</v>
      </c>
      <c r="O257" s="253">
        <f t="shared" si="14"/>
        <v>0</v>
      </c>
      <c r="P257" s="254"/>
      <c r="Q257" s="59"/>
      <c r="R257" s="51"/>
      <c r="S257" s="51"/>
      <c r="T257" s="51"/>
      <c r="U257" s="54"/>
      <c r="W257" s="32"/>
      <c r="X257" s="32"/>
    </row>
    <row r="258" spans="1:24" x14ac:dyDescent="0.3">
      <c r="A258" s="182"/>
      <c r="B258" s="59"/>
      <c r="C258" s="189"/>
      <c r="D258" s="86">
        <v>238</v>
      </c>
      <c r="E258" s="40"/>
      <c r="F258" s="40"/>
      <c r="G258" s="88"/>
      <c r="H258" s="88"/>
      <c r="I258" s="41"/>
      <c r="J258" s="41"/>
      <c r="K258" s="93">
        <f t="shared" si="15"/>
        <v>0</v>
      </c>
      <c r="L258" s="43"/>
      <c r="M258" s="96">
        <f t="shared" si="12"/>
        <v>0</v>
      </c>
      <c r="N258" s="96">
        <f t="shared" si="13"/>
        <v>0</v>
      </c>
      <c r="O258" s="253">
        <f t="shared" si="14"/>
        <v>0</v>
      </c>
      <c r="P258" s="254"/>
      <c r="Q258" s="59"/>
      <c r="R258" s="51"/>
      <c r="S258" s="51"/>
      <c r="T258" s="51"/>
      <c r="U258" s="54"/>
      <c r="W258" s="32"/>
      <c r="X258" s="32"/>
    </row>
    <row r="259" spans="1:24" x14ac:dyDescent="0.3">
      <c r="A259" s="182"/>
      <c r="B259" s="59"/>
      <c r="C259" s="189"/>
      <c r="D259" s="86">
        <v>239</v>
      </c>
      <c r="E259" s="40"/>
      <c r="F259" s="40"/>
      <c r="G259" s="88"/>
      <c r="H259" s="88"/>
      <c r="I259" s="41"/>
      <c r="J259" s="41"/>
      <c r="K259" s="93">
        <f t="shared" si="15"/>
        <v>0</v>
      </c>
      <c r="L259" s="43"/>
      <c r="M259" s="96">
        <f t="shared" si="12"/>
        <v>0</v>
      </c>
      <c r="N259" s="96">
        <f t="shared" si="13"/>
        <v>0</v>
      </c>
      <c r="O259" s="253">
        <f t="shared" si="14"/>
        <v>0</v>
      </c>
      <c r="P259" s="254"/>
      <c r="Q259" s="59"/>
      <c r="R259" s="51"/>
      <c r="S259" s="51"/>
      <c r="T259" s="51"/>
      <c r="U259" s="54"/>
      <c r="W259" s="32"/>
      <c r="X259" s="32"/>
    </row>
    <row r="260" spans="1:24" x14ac:dyDescent="0.3">
      <c r="A260" s="182"/>
      <c r="B260" s="59"/>
      <c r="C260" s="189"/>
      <c r="D260" s="86">
        <v>240</v>
      </c>
      <c r="E260" s="40"/>
      <c r="F260" s="40"/>
      <c r="G260" s="88"/>
      <c r="H260" s="88"/>
      <c r="I260" s="41"/>
      <c r="J260" s="41"/>
      <c r="K260" s="93">
        <f t="shared" si="15"/>
        <v>0</v>
      </c>
      <c r="L260" s="43"/>
      <c r="M260" s="96">
        <f t="shared" si="12"/>
        <v>0</v>
      </c>
      <c r="N260" s="96">
        <f t="shared" si="13"/>
        <v>0</v>
      </c>
      <c r="O260" s="253">
        <f t="shared" si="14"/>
        <v>0</v>
      </c>
      <c r="P260" s="254"/>
      <c r="Q260" s="59"/>
      <c r="R260" s="51"/>
      <c r="S260" s="51"/>
      <c r="T260" s="51"/>
      <c r="U260" s="54"/>
      <c r="W260" s="32"/>
      <c r="X260" s="32"/>
    </row>
    <row r="261" spans="1:24" x14ac:dyDescent="0.3">
      <c r="A261" s="182"/>
      <c r="B261" s="59"/>
      <c r="C261" s="189"/>
      <c r="D261" s="86">
        <v>241</v>
      </c>
      <c r="E261" s="40"/>
      <c r="F261" s="40"/>
      <c r="G261" s="88"/>
      <c r="H261" s="88"/>
      <c r="I261" s="41"/>
      <c r="J261" s="41"/>
      <c r="K261" s="93">
        <f t="shared" si="15"/>
        <v>0</v>
      </c>
      <c r="L261" s="43"/>
      <c r="M261" s="96">
        <f t="shared" si="12"/>
        <v>0</v>
      </c>
      <c r="N261" s="96">
        <f t="shared" si="13"/>
        <v>0</v>
      </c>
      <c r="O261" s="253">
        <f t="shared" si="14"/>
        <v>0</v>
      </c>
      <c r="P261" s="254"/>
      <c r="Q261" s="59"/>
      <c r="R261" s="51"/>
      <c r="S261" s="51"/>
      <c r="T261" s="51"/>
      <c r="U261" s="54"/>
      <c r="W261" s="32"/>
      <c r="X261" s="32"/>
    </row>
    <row r="262" spans="1:24" x14ac:dyDescent="0.3">
      <c r="A262" s="182"/>
      <c r="B262" s="59"/>
      <c r="C262" s="189"/>
      <c r="D262" s="86">
        <v>242</v>
      </c>
      <c r="E262" s="40"/>
      <c r="F262" s="40"/>
      <c r="G262" s="88"/>
      <c r="H262" s="88"/>
      <c r="I262" s="41"/>
      <c r="J262" s="41"/>
      <c r="K262" s="93">
        <f t="shared" si="15"/>
        <v>0</v>
      </c>
      <c r="L262" s="43"/>
      <c r="M262" s="96">
        <f t="shared" si="12"/>
        <v>0</v>
      </c>
      <c r="N262" s="96">
        <f t="shared" si="13"/>
        <v>0</v>
      </c>
      <c r="O262" s="253">
        <f t="shared" si="14"/>
        <v>0</v>
      </c>
      <c r="P262" s="254"/>
      <c r="Q262" s="59"/>
      <c r="R262" s="51"/>
      <c r="S262" s="51"/>
      <c r="T262" s="51"/>
      <c r="U262" s="54"/>
      <c r="W262" s="32"/>
      <c r="X262" s="32"/>
    </row>
    <row r="263" spans="1:24" x14ac:dyDescent="0.3">
      <c r="A263" s="182"/>
      <c r="B263" s="59"/>
      <c r="C263" s="189"/>
      <c r="D263" s="86">
        <v>243</v>
      </c>
      <c r="E263" s="40"/>
      <c r="F263" s="40"/>
      <c r="G263" s="88"/>
      <c r="H263" s="88"/>
      <c r="I263" s="41"/>
      <c r="J263" s="41"/>
      <c r="K263" s="93">
        <f t="shared" si="15"/>
        <v>0</v>
      </c>
      <c r="L263" s="43"/>
      <c r="M263" s="96">
        <f t="shared" si="12"/>
        <v>0</v>
      </c>
      <c r="N263" s="96">
        <f t="shared" si="13"/>
        <v>0</v>
      </c>
      <c r="O263" s="253">
        <f t="shared" si="14"/>
        <v>0</v>
      </c>
      <c r="P263" s="254"/>
      <c r="Q263" s="59"/>
      <c r="R263" s="51"/>
      <c r="S263" s="51"/>
      <c r="T263" s="51"/>
      <c r="U263" s="54"/>
      <c r="W263" s="32"/>
      <c r="X263" s="32"/>
    </row>
    <row r="264" spans="1:24" x14ac:dyDescent="0.3">
      <c r="A264" s="182"/>
      <c r="B264" s="59"/>
      <c r="C264" s="189"/>
      <c r="D264" s="86">
        <v>244</v>
      </c>
      <c r="E264" s="40"/>
      <c r="F264" s="40"/>
      <c r="G264" s="88"/>
      <c r="H264" s="88"/>
      <c r="I264" s="41"/>
      <c r="J264" s="41"/>
      <c r="K264" s="93">
        <f t="shared" si="15"/>
        <v>0</v>
      </c>
      <c r="L264" s="43"/>
      <c r="M264" s="96">
        <f t="shared" si="12"/>
        <v>0</v>
      </c>
      <c r="N264" s="96">
        <f t="shared" si="13"/>
        <v>0</v>
      </c>
      <c r="O264" s="253">
        <f t="shared" si="14"/>
        <v>0</v>
      </c>
      <c r="P264" s="254"/>
      <c r="Q264" s="59"/>
      <c r="R264" s="51"/>
      <c r="S264" s="51"/>
      <c r="T264" s="51"/>
      <c r="U264" s="54"/>
      <c r="W264" s="32"/>
      <c r="X264" s="32"/>
    </row>
    <row r="265" spans="1:24" x14ac:dyDescent="0.3">
      <c r="A265" s="182"/>
      <c r="B265" s="59"/>
      <c r="C265" s="189"/>
      <c r="D265" s="86">
        <v>245</v>
      </c>
      <c r="E265" s="40"/>
      <c r="F265" s="40"/>
      <c r="G265" s="88"/>
      <c r="H265" s="88"/>
      <c r="I265" s="41"/>
      <c r="J265" s="41"/>
      <c r="K265" s="93">
        <f t="shared" si="15"/>
        <v>0</v>
      </c>
      <c r="L265" s="43"/>
      <c r="M265" s="96">
        <f t="shared" si="12"/>
        <v>0</v>
      </c>
      <c r="N265" s="96">
        <f t="shared" si="13"/>
        <v>0</v>
      </c>
      <c r="O265" s="253">
        <f t="shared" si="14"/>
        <v>0</v>
      </c>
      <c r="P265" s="254"/>
      <c r="Q265" s="59"/>
      <c r="R265" s="51"/>
      <c r="S265" s="51"/>
      <c r="T265" s="51"/>
      <c r="U265" s="54"/>
      <c r="W265" s="32"/>
      <c r="X265" s="32"/>
    </row>
    <row r="266" spans="1:24" x14ac:dyDescent="0.3">
      <c r="A266" s="182"/>
      <c r="B266" s="59"/>
      <c r="C266" s="189"/>
      <c r="D266" s="86">
        <v>246</v>
      </c>
      <c r="E266" s="40"/>
      <c r="F266" s="40"/>
      <c r="G266" s="88"/>
      <c r="H266" s="88"/>
      <c r="I266" s="41"/>
      <c r="J266" s="41"/>
      <c r="K266" s="93">
        <f t="shared" si="15"/>
        <v>0</v>
      </c>
      <c r="L266" s="43"/>
      <c r="M266" s="96">
        <f t="shared" si="12"/>
        <v>0</v>
      </c>
      <c r="N266" s="96">
        <f t="shared" si="13"/>
        <v>0</v>
      </c>
      <c r="O266" s="253">
        <f t="shared" si="14"/>
        <v>0</v>
      </c>
      <c r="P266" s="254"/>
      <c r="Q266" s="59"/>
      <c r="R266" s="51"/>
      <c r="S266" s="51"/>
      <c r="T266" s="51"/>
      <c r="U266" s="54"/>
      <c r="W266" s="32"/>
      <c r="X266" s="32"/>
    </row>
    <row r="267" spans="1:24" x14ac:dyDescent="0.3">
      <c r="A267" s="182"/>
      <c r="B267" s="59"/>
      <c r="C267" s="189"/>
      <c r="D267" s="86">
        <v>247</v>
      </c>
      <c r="E267" s="40"/>
      <c r="F267" s="40"/>
      <c r="G267" s="88"/>
      <c r="H267" s="88"/>
      <c r="I267" s="41"/>
      <c r="J267" s="41"/>
      <c r="K267" s="93">
        <f t="shared" si="15"/>
        <v>0</v>
      </c>
      <c r="L267" s="43"/>
      <c r="M267" s="96">
        <f t="shared" si="12"/>
        <v>0</v>
      </c>
      <c r="N267" s="96">
        <f t="shared" si="13"/>
        <v>0</v>
      </c>
      <c r="O267" s="253">
        <f t="shared" si="14"/>
        <v>0</v>
      </c>
      <c r="P267" s="254"/>
      <c r="Q267" s="59"/>
      <c r="R267" s="51"/>
      <c r="S267" s="51"/>
      <c r="T267" s="51"/>
      <c r="U267" s="54"/>
      <c r="W267" s="32"/>
      <c r="X267" s="32"/>
    </row>
    <row r="268" spans="1:24" x14ac:dyDescent="0.3">
      <c r="A268" s="182"/>
      <c r="B268" s="59"/>
      <c r="C268" s="189"/>
      <c r="D268" s="86">
        <v>248</v>
      </c>
      <c r="E268" s="40"/>
      <c r="F268" s="40"/>
      <c r="G268" s="88"/>
      <c r="H268" s="88"/>
      <c r="I268" s="41"/>
      <c r="J268" s="41"/>
      <c r="K268" s="93">
        <f t="shared" si="15"/>
        <v>0</v>
      </c>
      <c r="L268" s="43"/>
      <c r="M268" s="96">
        <f t="shared" si="12"/>
        <v>0</v>
      </c>
      <c r="N268" s="96">
        <f t="shared" si="13"/>
        <v>0</v>
      </c>
      <c r="O268" s="253">
        <f t="shared" si="14"/>
        <v>0</v>
      </c>
      <c r="P268" s="254"/>
      <c r="Q268" s="59"/>
      <c r="R268" s="51"/>
      <c r="S268" s="51"/>
      <c r="T268" s="51"/>
      <c r="U268" s="54"/>
      <c r="W268" s="32"/>
      <c r="X268" s="32"/>
    </row>
    <row r="269" spans="1:24" x14ac:dyDescent="0.3">
      <c r="A269" s="182"/>
      <c r="B269" s="59"/>
      <c r="C269" s="189"/>
      <c r="D269" s="86">
        <v>249</v>
      </c>
      <c r="E269" s="40"/>
      <c r="F269" s="40"/>
      <c r="G269" s="88"/>
      <c r="H269" s="88"/>
      <c r="I269" s="41"/>
      <c r="J269" s="41"/>
      <c r="K269" s="93">
        <f t="shared" si="15"/>
        <v>0</v>
      </c>
      <c r="L269" s="43"/>
      <c r="M269" s="96">
        <f t="shared" si="12"/>
        <v>0</v>
      </c>
      <c r="N269" s="96">
        <f t="shared" si="13"/>
        <v>0</v>
      </c>
      <c r="O269" s="253">
        <f t="shared" si="14"/>
        <v>0</v>
      </c>
      <c r="P269" s="254"/>
      <c r="Q269" s="59"/>
      <c r="R269" s="51"/>
      <c r="S269" s="51"/>
      <c r="T269" s="51"/>
      <c r="U269" s="54"/>
      <c r="W269" s="32"/>
      <c r="X269" s="32"/>
    </row>
    <row r="270" spans="1:24" x14ac:dyDescent="0.3">
      <c r="A270" s="182"/>
      <c r="B270" s="59"/>
      <c r="C270" s="189"/>
      <c r="D270" s="86">
        <v>250</v>
      </c>
      <c r="E270" s="40"/>
      <c r="F270" s="40"/>
      <c r="G270" s="88"/>
      <c r="H270" s="88"/>
      <c r="I270" s="41"/>
      <c r="J270" s="41"/>
      <c r="K270" s="93">
        <f t="shared" si="15"/>
        <v>0</v>
      </c>
      <c r="L270" s="43"/>
      <c r="M270" s="96">
        <f t="shared" si="12"/>
        <v>0</v>
      </c>
      <c r="N270" s="96">
        <f t="shared" si="13"/>
        <v>0</v>
      </c>
      <c r="O270" s="253">
        <f t="shared" si="14"/>
        <v>0</v>
      </c>
      <c r="P270" s="254"/>
      <c r="Q270" s="59"/>
      <c r="R270" s="51"/>
      <c r="S270" s="51"/>
      <c r="T270" s="51"/>
      <c r="U270" s="54"/>
      <c r="W270" s="32"/>
      <c r="X270" s="32"/>
    </row>
    <row r="271" spans="1:24" x14ac:dyDescent="0.3">
      <c r="A271" s="182"/>
      <c r="B271" s="59"/>
      <c r="C271" s="189"/>
      <c r="D271" s="86">
        <v>251</v>
      </c>
      <c r="E271" s="40"/>
      <c r="F271" s="40"/>
      <c r="G271" s="88"/>
      <c r="H271" s="88"/>
      <c r="I271" s="41"/>
      <c r="J271" s="41"/>
      <c r="K271" s="93">
        <f t="shared" si="15"/>
        <v>0</v>
      </c>
      <c r="L271" s="43"/>
      <c r="M271" s="96">
        <f t="shared" si="12"/>
        <v>0</v>
      </c>
      <c r="N271" s="96">
        <f t="shared" si="13"/>
        <v>0</v>
      </c>
      <c r="O271" s="253">
        <f t="shared" si="14"/>
        <v>0</v>
      </c>
      <c r="P271" s="254"/>
      <c r="Q271" s="59"/>
      <c r="R271" s="51"/>
      <c r="S271" s="51"/>
      <c r="T271" s="51"/>
      <c r="U271" s="54"/>
      <c r="W271" s="32"/>
      <c r="X271" s="32"/>
    </row>
    <row r="272" spans="1:24" x14ac:dyDescent="0.3">
      <c r="A272" s="182"/>
      <c r="B272" s="59"/>
      <c r="C272" s="189"/>
      <c r="D272" s="86">
        <v>252</v>
      </c>
      <c r="E272" s="40"/>
      <c r="F272" s="40"/>
      <c r="G272" s="88"/>
      <c r="H272" s="88"/>
      <c r="I272" s="41"/>
      <c r="J272" s="41"/>
      <c r="K272" s="93">
        <f t="shared" si="15"/>
        <v>0</v>
      </c>
      <c r="L272" s="43"/>
      <c r="M272" s="96">
        <f t="shared" si="12"/>
        <v>0</v>
      </c>
      <c r="N272" s="96">
        <f t="shared" si="13"/>
        <v>0</v>
      </c>
      <c r="O272" s="253">
        <f t="shared" si="14"/>
        <v>0</v>
      </c>
      <c r="P272" s="254"/>
      <c r="Q272" s="59"/>
      <c r="R272" s="51"/>
      <c r="S272" s="51"/>
      <c r="T272" s="51"/>
      <c r="U272" s="54"/>
      <c r="W272" s="32"/>
      <c r="X272" s="32"/>
    </row>
    <row r="273" spans="1:24" x14ac:dyDescent="0.3">
      <c r="A273" s="182"/>
      <c r="B273" s="59"/>
      <c r="C273" s="189"/>
      <c r="D273" s="86">
        <v>253</v>
      </c>
      <c r="E273" s="40"/>
      <c r="F273" s="40"/>
      <c r="G273" s="88"/>
      <c r="H273" s="88"/>
      <c r="I273" s="41"/>
      <c r="J273" s="41"/>
      <c r="K273" s="93">
        <f t="shared" si="15"/>
        <v>0</v>
      </c>
      <c r="L273" s="43"/>
      <c r="M273" s="96">
        <f t="shared" si="12"/>
        <v>0</v>
      </c>
      <c r="N273" s="96">
        <f t="shared" si="13"/>
        <v>0</v>
      </c>
      <c r="O273" s="253">
        <f t="shared" si="14"/>
        <v>0</v>
      </c>
      <c r="P273" s="254"/>
      <c r="Q273" s="59"/>
      <c r="R273" s="51"/>
      <c r="S273" s="51"/>
      <c r="T273" s="51"/>
      <c r="U273" s="54"/>
      <c r="W273" s="32"/>
      <c r="X273" s="32"/>
    </row>
    <row r="274" spans="1:24" x14ac:dyDescent="0.3">
      <c r="A274" s="182"/>
      <c r="B274" s="59"/>
      <c r="C274" s="189"/>
      <c r="D274" s="86">
        <v>254</v>
      </c>
      <c r="E274" s="40"/>
      <c r="F274" s="40"/>
      <c r="G274" s="88"/>
      <c r="H274" s="88"/>
      <c r="I274" s="41"/>
      <c r="J274" s="41"/>
      <c r="K274" s="93">
        <f t="shared" si="15"/>
        <v>0</v>
      </c>
      <c r="L274" s="43"/>
      <c r="M274" s="96">
        <f t="shared" si="12"/>
        <v>0</v>
      </c>
      <c r="N274" s="96">
        <f t="shared" si="13"/>
        <v>0</v>
      </c>
      <c r="O274" s="253">
        <f t="shared" si="14"/>
        <v>0</v>
      </c>
      <c r="P274" s="254"/>
      <c r="Q274" s="59"/>
      <c r="R274" s="51"/>
      <c r="S274" s="51"/>
      <c r="T274" s="51"/>
      <c r="U274" s="54"/>
      <c r="W274" s="32"/>
      <c r="X274" s="32"/>
    </row>
    <row r="275" spans="1:24" x14ac:dyDescent="0.3">
      <c r="A275" s="182"/>
      <c r="B275" s="59"/>
      <c r="C275" s="189"/>
      <c r="D275" s="86">
        <v>255</v>
      </c>
      <c r="E275" s="40"/>
      <c r="F275" s="40"/>
      <c r="G275" s="88"/>
      <c r="H275" s="88"/>
      <c r="I275" s="41"/>
      <c r="J275" s="41"/>
      <c r="K275" s="93">
        <f t="shared" si="15"/>
        <v>0</v>
      </c>
      <c r="L275" s="43"/>
      <c r="M275" s="96">
        <f t="shared" si="12"/>
        <v>0</v>
      </c>
      <c r="N275" s="96">
        <f t="shared" si="13"/>
        <v>0</v>
      </c>
      <c r="O275" s="253">
        <f t="shared" si="14"/>
        <v>0</v>
      </c>
      <c r="P275" s="254"/>
      <c r="Q275" s="59"/>
      <c r="R275" s="51"/>
      <c r="S275" s="51"/>
      <c r="T275" s="51"/>
      <c r="U275" s="54"/>
      <c r="W275" s="32"/>
      <c r="X275" s="32"/>
    </row>
    <row r="276" spans="1:24" x14ac:dyDescent="0.3">
      <c r="A276" s="182"/>
      <c r="B276" s="59"/>
      <c r="C276" s="189"/>
      <c r="D276" s="86">
        <v>256</v>
      </c>
      <c r="E276" s="40"/>
      <c r="F276" s="40"/>
      <c r="G276" s="88"/>
      <c r="H276" s="88"/>
      <c r="I276" s="41"/>
      <c r="J276" s="41"/>
      <c r="K276" s="93">
        <f t="shared" si="15"/>
        <v>0</v>
      </c>
      <c r="L276" s="43"/>
      <c r="M276" s="96">
        <f t="shared" si="12"/>
        <v>0</v>
      </c>
      <c r="N276" s="96">
        <f t="shared" si="13"/>
        <v>0</v>
      </c>
      <c r="O276" s="253">
        <f t="shared" si="14"/>
        <v>0</v>
      </c>
      <c r="P276" s="254"/>
      <c r="Q276" s="59"/>
      <c r="R276" s="51"/>
      <c r="S276" s="51"/>
      <c r="T276" s="51"/>
      <c r="U276" s="54"/>
      <c r="W276" s="32"/>
      <c r="X276" s="32"/>
    </row>
    <row r="277" spans="1:24" x14ac:dyDescent="0.3">
      <c r="A277" s="182"/>
      <c r="B277" s="59"/>
      <c r="C277" s="189"/>
      <c r="D277" s="86">
        <v>257</v>
      </c>
      <c r="E277" s="40"/>
      <c r="F277" s="40"/>
      <c r="G277" s="88"/>
      <c r="H277" s="88"/>
      <c r="I277" s="41"/>
      <c r="J277" s="41"/>
      <c r="K277" s="93">
        <f t="shared" si="15"/>
        <v>0</v>
      </c>
      <c r="L277" s="43"/>
      <c r="M277" s="96">
        <f t="shared" ref="M277:M340" si="16">I277</f>
        <v>0</v>
      </c>
      <c r="N277" s="96">
        <f t="shared" ref="N277:N340" si="17">J277</f>
        <v>0</v>
      </c>
      <c r="O277" s="253">
        <f t="shared" ref="O277:O340" si="18">IF($F$17="&lt;vul aan&gt;",0,IF($F$17="Nee",M277+N277,IF($F$17="gemengd",M277+N277,M277)))</f>
        <v>0</v>
      </c>
      <c r="P277" s="254"/>
      <c r="Q277" s="59"/>
      <c r="R277" s="51"/>
      <c r="S277" s="51"/>
      <c r="T277" s="51"/>
      <c r="U277" s="54"/>
      <c r="W277" s="32"/>
      <c r="X277" s="32"/>
    </row>
    <row r="278" spans="1:24" x14ac:dyDescent="0.3">
      <c r="A278" s="182"/>
      <c r="B278" s="59"/>
      <c r="C278" s="189"/>
      <c r="D278" s="86">
        <v>258</v>
      </c>
      <c r="E278" s="40"/>
      <c r="F278" s="40"/>
      <c r="G278" s="88"/>
      <c r="H278" s="88"/>
      <c r="I278" s="41"/>
      <c r="J278" s="41"/>
      <c r="K278" s="93">
        <f t="shared" ref="K278:K341" si="19">IF($F$17="&lt;vul aan&gt;",0,IF($F$17="Nee",I278+J278,IF($F$17="gemengd",I278+J278,I278)))</f>
        <v>0</v>
      </c>
      <c r="L278" s="43"/>
      <c r="M278" s="96">
        <f t="shared" si="16"/>
        <v>0</v>
      </c>
      <c r="N278" s="96">
        <f t="shared" si="17"/>
        <v>0</v>
      </c>
      <c r="O278" s="253">
        <f t="shared" si="18"/>
        <v>0</v>
      </c>
      <c r="P278" s="254"/>
      <c r="Q278" s="59"/>
      <c r="R278" s="51"/>
      <c r="S278" s="51"/>
      <c r="T278" s="51"/>
      <c r="U278" s="54"/>
      <c r="W278" s="32"/>
      <c r="X278" s="32"/>
    </row>
    <row r="279" spans="1:24" x14ac:dyDescent="0.3">
      <c r="A279" s="182"/>
      <c r="B279" s="59"/>
      <c r="C279" s="189"/>
      <c r="D279" s="86">
        <v>259</v>
      </c>
      <c r="E279" s="40"/>
      <c r="F279" s="40"/>
      <c r="G279" s="88"/>
      <c r="H279" s="88"/>
      <c r="I279" s="41"/>
      <c r="J279" s="41"/>
      <c r="K279" s="93">
        <f t="shared" si="19"/>
        <v>0</v>
      </c>
      <c r="L279" s="43"/>
      <c r="M279" s="96">
        <f t="shared" si="16"/>
        <v>0</v>
      </c>
      <c r="N279" s="96">
        <f t="shared" si="17"/>
        <v>0</v>
      </c>
      <c r="O279" s="253">
        <f t="shared" si="18"/>
        <v>0</v>
      </c>
      <c r="P279" s="254"/>
      <c r="Q279" s="59"/>
      <c r="R279" s="51"/>
      <c r="S279" s="51"/>
      <c r="T279" s="51"/>
      <c r="U279" s="54"/>
      <c r="W279" s="32"/>
      <c r="X279" s="32"/>
    </row>
    <row r="280" spans="1:24" x14ac:dyDescent="0.3">
      <c r="A280" s="182"/>
      <c r="B280" s="59"/>
      <c r="C280" s="189"/>
      <c r="D280" s="86">
        <v>260</v>
      </c>
      <c r="E280" s="40"/>
      <c r="F280" s="40"/>
      <c r="G280" s="88"/>
      <c r="H280" s="88"/>
      <c r="I280" s="41"/>
      <c r="J280" s="41"/>
      <c r="K280" s="93">
        <f t="shared" si="19"/>
        <v>0</v>
      </c>
      <c r="L280" s="43"/>
      <c r="M280" s="96">
        <f t="shared" si="16"/>
        <v>0</v>
      </c>
      <c r="N280" s="96">
        <f t="shared" si="17"/>
        <v>0</v>
      </c>
      <c r="O280" s="253">
        <f t="shared" si="18"/>
        <v>0</v>
      </c>
      <c r="P280" s="254"/>
      <c r="Q280" s="59"/>
      <c r="R280" s="51"/>
      <c r="S280" s="51"/>
      <c r="T280" s="51"/>
      <c r="U280" s="54"/>
      <c r="W280" s="32"/>
      <c r="X280" s="32"/>
    </row>
    <row r="281" spans="1:24" x14ac:dyDescent="0.3">
      <c r="A281" s="182"/>
      <c r="B281" s="59"/>
      <c r="C281" s="189"/>
      <c r="D281" s="86">
        <v>261</v>
      </c>
      <c r="E281" s="40"/>
      <c r="F281" s="40"/>
      <c r="G281" s="88"/>
      <c r="H281" s="88"/>
      <c r="I281" s="41"/>
      <c r="J281" s="41"/>
      <c r="K281" s="93">
        <f t="shared" si="19"/>
        <v>0</v>
      </c>
      <c r="L281" s="43"/>
      <c r="M281" s="96">
        <f t="shared" si="16"/>
        <v>0</v>
      </c>
      <c r="N281" s="96">
        <f t="shared" si="17"/>
        <v>0</v>
      </c>
      <c r="O281" s="253">
        <f t="shared" si="18"/>
        <v>0</v>
      </c>
      <c r="P281" s="254"/>
      <c r="Q281" s="59"/>
      <c r="R281" s="51"/>
      <c r="S281" s="51"/>
      <c r="T281" s="51"/>
      <c r="U281" s="54"/>
      <c r="W281" s="32"/>
      <c r="X281" s="32"/>
    </row>
    <row r="282" spans="1:24" x14ac:dyDescent="0.3">
      <c r="A282" s="182"/>
      <c r="B282" s="59"/>
      <c r="C282" s="189"/>
      <c r="D282" s="86">
        <v>262</v>
      </c>
      <c r="E282" s="40"/>
      <c r="F282" s="40"/>
      <c r="G282" s="88"/>
      <c r="H282" s="88"/>
      <c r="I282" s="41"/>
      <c r="J282" s="41"/>
      <c r="K282" s="93">
        <f t="shared" si="19"/>
        <v>0</v>
      </c>
      <c r="L282" s="43"/>
      <c r="M282" s="96">
        <f t="shared" si="16"/>
        <v>0</v>
      </c>
      <c r="N282" s="96">
        <f t="shared" si="17"/>
        <v>0</v>
      </c>
      <c r="O282" s="253">
        <f t="shared" si="18"/>
        <v>0</v>
      </c>
      <c r="P282" s="254"/>
      <c r="Q282" s="59"/>
      <c r="R282" s="51"/>
      <c r="S282" s="51"/>
      <c r="T282" s="51"/>
      <c r="U282" s="54"/>
      <c r="W282" s="32"/>
      <c r="X282" s="32"/>
    </row>
    <row r="283" spans="1:24" x14ac:dyDescent="0.3">
      <c r="A283" s="182"/>
      <c r="B283" s="59"/>
      <c r="C283" s="189"/>
      <c r="D283" s="86">
        <v>263</v>
      </c>
      <c r="E283" s="40"/>
      <c r="F283" s="40"/>
      <c r="G283" s="88"/>
      <c r="H283" s="88"/>
      <c r="I283" s="41"/>
      <c r="J283" s="41"/>
      <c r="K283" s="93">
        <f t="shared" si="19"/>
        <v>0</v>
      </c>
      <c r="L283" s="43"/>
      <c r="M283" s="96">
        <f t="shared" si="16"/>
        <v>0</v>
      </c>
      <c r="N283" s="96">
        <f t="shared" si="17"/>
        <v>0</v>
      </c>
      <c r="O283" s="253">
        <f t="shared" si="18"/>
        <v>0</v>
      </c>
      <c r="P283" s="254"/>
      <c r="Q283" s="59"/>
      <c r="R283" s="51"/>
      <c r="S283" s="51"/>
      <c r="T283" s="51"/>
      <c r="U283" s="54"/>
      <c r="W283" s="32"/>
      <c r="X283" s="32"/>
    </row>
    <row r="284" spans="1:24" x14ac:dyDescent="0.3">
      <c r="A284" s="182"/>
      <c r="B284" s="59"/>
      <c r="C284" s="189"/>
      <c r="D284" s="86">
        <v>264</v>
      </c>
      <c r="E284" s="40"/>
      <c r="F284" s="40"/>
      <c r="G284" s="88"/>
      <c r="H284" s="88"/>
      <c r="I284" s="41"/>
      <c r="J284" s="41"/>
      <c r="K284" s="93">
        <f t="shared" si="19"/>
        <v>0</v>
      </c>
      <c r="L284" s="43"/>
      <c r="M284" s="96">
        <f t="shared" si="16"/>
        <v>0</v>
      </c>
      <c r="N284" s="96">
        <f t="shared" si="17"/>
        <v>0</v>
      </c>
      <c r="O284" s="253">
        <f t="shared" si="18"/>
        <v>0</v>
      </c>
      <c r="P284" s="254"/>
      <c r="Q284" s="59"/>
      <c r="R284" s="51"/>
      <c r="S284" s="51"/>
      <c r="T284" s="51"/>
      <c r="U284" s="54"/>
      <c r="W284" s="32"/>
      <c r="X284" s="32"/>
    </row>
    <row r="285" spans="1:24" x14ac:dyDescent="0.3">
      <c r="A285" s="182"/>
      <c r="B285" s="59"/>
      <c r="C285" s="189"/>
      <c r="D285" s="86">
        <v>265</v>
      </c>
      <c r="E285" s="40"/>
      <c r="F285" s="40"/>
      <c r="G285" s="88"/>
      <c r="H285" s="88"/>
      <c r="I285" s="41"/>
      <c r="J285" s="41"/>
      <c r="K285" s="93">
        <f t="shared" si="19"/>
        <v>0</v>
      </c>
      <c r="L285" s="43"/>
      <c r="M285" s="96">
        <f t="shared" si="16"/>
        <v>0</v>
      </c>
      <c r="N285" s="96">
        <f t="shared" si="17"/>
        <v>0</v>
      </c>
      <c r="O285" s="253">
        <f t="shared" si="18"/>
        <v>0</v>
      </c>
      <c r="P285" s="254"/>
      <c r="Q285" s="59"/>
      <c r="R285" s="51"/>
      <c r="S285" s="51"/>
      <c r="T285" s="51"/>
      <c r="U285" s="54"/>
      <c r="W285" s="32"/>
      <c r="X285" s="32"/>
    </row>
    <row r="286" spans="1:24" x14ac:dyDescent="0.3">
      <c r="A286" s="182"/>
      <c r="B286" s="59"/>
      <c r="C286" s="189"/>
      <c r="D286" s="86">
        <v>266</v>
      </c>
      <c r="E286" s="40"/>
      <c r="F286" s="40"/>
      <c r="G286" s="88"/>
      <c r="H286" s="88"/>
      <c r="I286" s="41"/>
      <c r="J286" s="41"/>
      <c r="K286" s="93">
        <f t="shared" si="19"/>
        <v>0</v>
      </c>
      <c r="L286" s="43"/>
      <c r="M286" s="96">
        <f t="shared" si="16"/>
        <v>0</v>
      </c>
      <c r="N286" s="96">
        <f t="shared" si="17"/>
        <v>0</v>
      </c>
      <c r="O286" s="253">
        <f t="shared" si="18"/>
        <v>0</v>
      </c>
      <c r="P286" s="254"/>
      <c r="Q286" s="59"/>
      <c r="R286" s="51"/>
      <c r="S286" s="51"/>
      <c r="T286" s="51"/>
      <c r="U286" s="54"/>
      <c r="W286" s="32"/>
      <c r="X286" s="32"/>
    </row>
    <row r="287" spans="1:24" x14ac:dyDescent="0.3">
      <c r="A287" s="182"/>
      <c r="B287" s="59"/>
      <c r="C287" s="189"/>
      <c r="D287" s="86">
        <v>267</v>
      </c>
      <c r="E287" s="40"/>
      <c r="F287" s="40"/>
      <c r="G287" s="88"/>
      <c r="H287" s="88"/>
      <c r="I287" s="41"/>
      <c r="J287" s="41"/>
      <c r="K287" s="93">
        <f t="shared" si="19"/>
        <v>0</v>
      </c>
      <c r="L287" s="43"/>
      <c r="M287" s="96">
        <f t="shared" si="16"/>
        <v>0</v>
      </c>
      <c r="N287" s="96">
        <f t="shared" si="17"/>
        <v>0</v>
      </c>
      <c r="O287" s="253">
        <f t="shared" si="18"/>
        <v>0</v>
      </c>
      <c r="P287" s="254"/>
      <c r="Q287" s="59"/>
      <c r="R287" s="51"/>
      <c r="S287" s="51"/>
      <c r="T287" s="51"/>
      <c r="U287" s="54"/>
      <c r="W287" s="32"/>
      <c r="X287" s="32"/>
    </row>
    <row r="288" spans="1:24" x14ac:dyDescent="0.3">
      <c r="A288" s="182"/>
      <c r="B288" s="59"/>
      <c r="C288" s="189"/>
      <c r="D288" s="86">
        <v>268</v>
      </c>
      <c r="E288" s="40"/>
      <c r="F288" s="40"/>
      <c r="G288" s="88"/>
      <c r="H288" s="88"/>
      <c r="I288" s="41"/>
      <c r="J288" s="41"/>
      <c r="K288" s="93">
        <f t="shared" si="19"/>
        <v>0</v>
      </c>
      <c r="L288" s="43"/>
      <c r="M288" s="96">
        <f t="shared" si="16"/>
        <v>0</v>
      </c>
      <c r="N288" s="96">
        <f t="shared" si="17"/>
        <v>0</v>
      </c>
      <c r="O288" s="253">
        <f t="shared" si="18"/>
        <v>0</v>
      </c>
      <c r="P288" s="254"/>
      <c r="Q288" s="59"/>
      <c r="R288" s="51"/>
      <c r="S288" s="51"/>
      <c r="T288" s="51"/>
      <c r="U288" s="54"/>
      <c r="W288" s="32"/>
      <c r="X288" s="32"/>
    </row>
    <row r="289" spans="1:24" x14ac:dyDescent="0.3">
      <c r="A289" s="182"/>
      <c r="B289" s="59"/>
      <c r="C289" s="189"/>
      <c r="D289" s="86">
        <v>269</v>
      </c>
      <c r="E289" s="40"/>
      <c r="F289" s="40"/>
      <c r="G289" s="88"/>
      <c r="H289" s="88"/>
      <c r="I289" s="41"/>
      <c r="J289" s="41"/>
      <c r="K289" s="93">
        <f t="shared" si="19"/>
        <v>0</v>
      </c>
      <c r="L289" s="43"/>
      <c r="M289" s="96">
        <f t="shared" si="16"/>
        <v>0</v>
      </c>
      <c r="N289" s="96">
        <f t="shared" si="17"/>
        <v>0</v>
      </c>
      <c r="O289" s="253">
        <f t="shared" si="18"/>
        <v>0</v>
      </c>
      <c r="P289" s="254"/>
      <c r="Q289" s="59"/>
      <c r="R289" s="51"/>
      <c r="S289" s="51"/>
      <c r="T289" s="51"/>
      <c r="U289" s="54"/>
      <c r="W289" s="32"/>
      <c r="X289" s="32"/>
    </row>
    <row r="290" spans="1:24" x14ac:dyDescent="0.3">
      <c r="A290" s="182"/>
      <c r="B290" s="59"/>
      <c r="C290" s="189"/>
      <c r="D290" s="86">
        <v>270</v>
      </c>
      <c r="E290" s="40"/>
      <c r="F290" s="40"/>
      <c r="G290" s="88"/>
      <c r="H290" s="88"/>
      <c r="I290" s="41"/>
      <c r="J290" s="41"/>
      <c r="K290" s="93">
        <f t="shared" si="19"/>
        <v>0</v>
      </c>
      <c r="L290" s="43"/>
      <c r="M290" s="96">
        <f t="shared" si="16"/>
        <v>0</v>
      </c>
      <c r="N290" s="96">
        <f t="shared" si="17"/>
        <v>0</v>
      </c>
      <c r="O290" s="253">
        <f t="shared" si="18"/>
        <v>0</v>
      </c>
      <c r="P290" s="254"/>
      <c r="Q290" s="59"/>
      <c r="R290" s="51"/>
      <c r="S290" s="51"/>
      <c r="T290" s="51"/>
      <c r="U290" s="54"/>
      <c r="W290" s="32"/>
      <c r="X290" s="32"/>
    </row>
    <row r="291" spans="1:24" x14ac:dyDescent="0.3">
      <c r="A291" s="182"/>
      <c r="B291" s="59"/>
      <c r="C291" s="189"/>
      <c r="D291" s="86">
        <v>271</v>
      </c>
      <c r="E291" s="40"/>
      <c r="F291" s="40"/>
      <c r="G291" s="88"/>
      <c r="H291" s="88"/>
      <c r="I291" s="41"/>
      <c r="J291" s="41"/>
      <c r="K291" s="93">
        <f t="shared" si="19"/>
        <v>0</v>
      </c>
      <c r="L291" s="43"/>
      <c r="M291" s="96">
        <f t="shared" si="16"/>
        <v>0</v>
      </c>
      <c r="N291" s="96">
        <f t="shared" si="17"/>
        <v>0</v>
      </c>
      <c r="O291" s="253">
        <f t="shared" si="18"/>
        <v>0</v>
      </c>
      <c r="P291" s="254"/>
      <c r="Q291" s="59"/>
      <c r="R291" s="51"/>
      <c r="S291" s="51"/>
      <c r="T291" s="51"/>
      <c r="U291" s="54"/>
      <c r="W291" s="32"/>
      <c r="X291" s="32"/>
    </row>
    <row r="292" spans="1:24" x14ac:dyDescent="0.3">
      <c r="A292" s="182"/>
      <c r="B292" s="59"/>
      <c r="C292" s="189"/>
      <c r="D292" s="86">
        <v>272</v>
      </c>
      <c r="E292" s="40"/>
      <c r="F292" s="40"/>
      <c r="G292" s="88"/>
      <c r="H292" s="88"/>
      <c r="I292" s="41"/>
      <c r="J292" s="41"/>
      <c r="K292" s="93">
        <f t="shared" si="19"/>
        <v>0</v>
      </c>
      <c r="L292" s="43"/>
      <c r="M292" s="96">
        <f t="shared" si="16"/>
        <v>0</v>
      </c>
      <c r="N292" s="96">
        <f t="shared" si="17"/>
        <v>0</v>
      </c>
      <c r="O292" s="253">
        <f t="shared" si="18"/>
        <v>0</v>
      </c>
      <c r="P292" s="254"/>
      <c r="Q292" s="59"/>
      <c r="R292" s="51"/>
      <c r="S292" s="51"/>
      <c r="T292" s="51"/>
      <c r="U292" s="54"/>
      <c r="W292" s="32"/>
      <c r="X292" s="32"/>
    </row>
    <row r="293" spans="1:24" x14ac:dyDescent="0.3">
      <c r="A293" s="182"/>
      <c r="B293" s="59"/>
      <c r="C293" s="189"/>
      <c r="D293" s="86">
        <v>273</v>
      </c>
      <c r="E293" s="40"/>
      <c r="F293" s="40"/>
      <c r="G293" s="88"/>
      <c r="H293" s="88"/>
      <c r="I293" s="41"/>
      <c r="J293" s="41"/>
      <c r="K293" s="93">
        <f t="shared" si="19"/>
        <v>0</v>
      </c>
      <c r="L293" s="43"/>
      <c r="M293" s="96">
        <f t="shared" si="16"/>
        <v>0</v>
      </c>
      <c r="N293" s="96">
        <f t="shared" si="17"/>
        <v>0</v>
      </c>
      <c r="O293" s="253">
        <f t="shared" si="18"/>
        <v>0</v>
      </c>
      <c r="P293" s="254"/>
      <c r="Q293" s="59"/>
      <c r="R293" s="51"/>
      <c r="S293" s="51"/>
      <c r="T293" s="51"/>
      <c r="U293" s="54"/>
      <c r="W293" s="32"/>
      <c r="X293" s="32"/>
    </row>
    <row r="294" spans="1:24" x14ac:dyDescent="0.3">
      <c r="A294" s="182"/>
      <c r="B294" s="59"/>
      <c r="C294" s="189"/>
      <c r="D294" s="86">
        <v>274</v>
      </c>
      <c r="E294" s="40"/>
      <c r="F294" s="40"/>
      <c r="G294" s="88"/>
      <c r="H294" s="88"/>
      <c r="I294" s="41"/>
      <c r="J294" s="41"/>
      <c r="K294" s="93">
        <f t="shared" si="19"/>
        <v>0</v>
      </c>
      <c r="L294" s="43"/>
      <c r="M294" s="96">
        <f t="shared" si="16"/>
        <v>0</v>
      </c>
      <c r="N294" s="96">
        <f t="shared" si="17"/>
        <v>0</v>
      </c>
      <c r="O294" s="253">
        <f t="shared" si="18"/>
        <v>0</v>
      </c>
      <c r="P294" s="254"/>
      <c r="Q294" s="59"/>
      <c r="R294" s="51"/>
      <c r="S294" s="51"/>
      <c r="T294" s="51"/>
      <c r="U294" s="54"/>
      <c r="W294" s="32"/>
      <c r="X294" s="32"/>
    </row>
    <row r="295" spans="1:24" x14ac:dyDescent="0.3">
      <c r="A295" s="182"/>
      <c r="B295" s="59"/>
      <c r="C295" s="189"/>
      <c r="D295" s="86">
        <v>275</v>
      </c>
      <c r="E295" s="40"/>
      <c r="F295" s="40"/>
      <c r="G295" s="88"/>
      <c r="H295" s="88"/>
      <c r="I295" s="41"/>
      <c r="J295" s="41"/>
      <c r="K295" s="93">
        <f t="shared" si="19"/>
        <v>0</v>
      </c>
      <c r="L295" s="43"/>
      <c r="M295" s="96">
        <f t="shared" si="16"/>
        <v>0</v>
      </c>
      <c r="N295" s="96">
        <f t="shared" si="17"/>
        <v>0</v>
      </c>
      <c r="O295" s="253">
        <f t="shared" si="18"/>
        <v>0</v>
      </c>
      <c r="P295" s="254"/>
      <c r="Q295" s="59"/>
      <c r="R295" s="51"/>
      <c r="S295" s="51"/>
      <c r="T295" s="51"/>
      <c r="U295" s="54"/>
      <c r="W295" s="32"/>
      <c r="X295" s="32"/>
    </row>
    <row r="296" spans="1:24" x14ac:dyDescent="0.3">
      <c r="A296" s="182"/>
      <c r="B296" s="59"/>
      <c r="C296" s="189"/>
      <c r="D296" s="86">
        <v>276</v>
      </c>
      <c r="E296" s="40"/>
      <c r="F296" s="40"/>
      <c r="G296" s="88"/>
      <c r="H296" s="88"/>
      <c r="I296" s="41"/>
      <c r="J296" s="41"/>
      <c r="K296" s="93">
        <f t="shared" si="19"/>
        <v>0</v>
      </c>
      <c r="L296" s="43"/>
      <c r="M296" s="96">
        <f t="shared" si="16"/>
        <v>0</v>
      </c>
      <c r="N296" s="96">
        <f t="shared" si="17"/>
        <v>0</v>
      </c>
      <c r="O296" s="253">
        <f t="shared" si="18"/>
        <v>0</v>
      </c>
      <c r="P296" s="254"/>
      <c r="Q296" s="59"/>
      <c r="R296" s="51"/>
      <c r="S296" s="51"/>
      <c r="T296" s="51"/>
      <c r="U296" s="54"/>
      <c r="W296" s="32"/>
      <c r="X296" s="32"/>
    </row>
    <row r="297" spans="1:24" x14ac:dyDescent="0.3">
      <c r="A297" s="182"/>
      <c r="B297" s="59"/>
      <c r="C297" s="189"/>
      <c r="D297" s="86">
        <v>277</v>
      </c>
      <c r="E297" s="40"/>
      <c r="F297" s="40"/>
      <c r="G297" s="88"/>
      <c r="H297" s="88"/>
      <c r="I297" s="41"/>
      <c r="J297" s="41"/>
      <c r="K297" s="93">
        <f t="shared" si="19"/>
        <v>0</v>
      </c>
      <c r="L297" s="43"/>
      <c r="M297" s="96">
        <f t="shared" si="16"/>
        <v>0</v>
      </c>
      <c r="N297" s="96">
        <f t="shared" si="17"/>
        <v>0</v>
      </c>
      <c r="O297" s="253">
        <f t="shared" si="18"/>
        <v>0</v>
      </c>
      <c r="P297" s="254"/>
      <c r="Q297" s="59"/>
      <c r="R297" s="51"/>
      <c r="S297" s="51"/>
      <c r="T297" s="51"/>
      <c r="U297" s="54"/>
      <c r="W297" s="32"/>
      <c r="X297" s="32"/>
    </row>
    <row r="298" spans="1:24" x14ac:dyDescent="0.3">
      <c r="A298" s="182"/>
      <c r="B298" s="59"/>
      <c r="C298" s="189"/>
      <c r="D298" s="86">
        <v>278</v>
      </c>
      <c r="E298" s="40"/>
      <c r="F298" s="40"/>
      <c r="G298" s="88"/>
      <c r="H298" s="88"/>
      <c r="I298" s="41"/>
      <c r="J298" s="41"/>
      <c r="K298" s="93">
        <f t="shared" si="19"/>
        <v>0</v>
      </c>
      <c r="L298" s="43"/>
      <c r="M298" s="96">
        <f t="shared" si="16"/>
        <v>0</v>
      </c>
      <c r="N298" s="96">
        <f t="shared" si="17"/>
        <v>0</v>
      </c>
      <c r="O298" s="253">
        <f t="shared" si="18"/>
        <v>0</v>
      </c>
      <c r="P298" s="254"/>
      <c r="Q298" s="59"/>
      <c r="R298" s="51"/>
      <c r="S298" s="51"/>
      <c r="T298" s="51"/>
      <c r="U298" s="54"/>
      <c r="W298" s="32"/>
      <c r="X298" s="32"/>
    </row>
    <row r="299" spans="1:24" x14ac:dyDescent="0.3">
      <c r="A299" s="182"/>
      <c r="B299" s="59"/>
      <c r="C299" s="189"/>
      <c r="D299" s="86">
        <v>279</v>
      </c>
      <c r="E299" s="40"/>
      <c r="F299" s="40"/>
      <c r="G299" s="88"/>
      <c r="H299" s="88"/>
      <c r="I299" s="41"/>
      <c r="J299" s="41"/>
      <c r="K299" s="93">
        <f t="shared" si="19"/>
        <v>0</v>
      </c>
      <c r="L299" s="43"/>
      <c r="M299" s="96">
        <f t="shared" si="16"/>
        <v>0</v>
      </c>
      <c r="N299" s="96">
        <f t="shared" si="17"/>
        <v>0</v>
      </c>
      <c r="O299" s="253">
        <f t="shared" si="18"/>
        <v>0</v>
      </c>
      <c r="P299" s="254"/>
      <c r="Q299" s="59"/>
      <c r="R299" s="51"/>
      <c r="S299" s="51"/>
      <c r="T299" s="51"/>
      <c r="U299" s="54"/>
      <c r="W299" s="32"/>
      <c r="X299" s="32"/>
    </row>
    <row r="300" spans="1:24" x14ac:dyDescent="0.3">
      <c r="A300" s="182"/>
      <c r="B300" s="59"/>
      <c r="C300" s="189"/>
      <c r="D300" s="86">
        <v>280</v>
      </c>
      <c r="E300" s="40"/>
      <c r="F300" s="40"/>
      <c r="G300" s="88"/>
      <c r="H300" s="88"/>
      <c r="I300" s="41"/>
      <c r="J300" s="41"/>
      <c r="K300" s="93">
        <f t="shared" si="19"/>
        <v>0</v>
      </c>
      <c r="L300" s="43"/>
      <c r="M300" s="96">
        <f t="shared" si="16"/>
        <v>0</v>
      </c>
      <c r="N300" s="96">
        <f t="shared" si="17"/>
        <v>0</v>
      </c>
      <c r="O300" s="253">
        <f t="shared" si="18"/>
        <v>0</v>
      </c>
      <c r="P300" s="254"/>
      <c r="Q300" s="59"/>
      <c r="R300" s="51"/>
      <c r="S300" s="51"/>
      <c r="T300" s="51"/>
      <c r="U300" s="54"/>
      <c r="W300" s="32"/>
      <c r="X300" s="32"/>
    </row>
    <row r="301" spans="1:24" x14ac:dyDescent="0.3">
      <c r="A301" s="182"/>
      <c r="B301" s="59"/>
      <c r="C301" s="189"/>
      <c r="D301" s="86">
        <v>281</v>
      </c>
      <c r="E301" s="40"/>
      <c r="F301" s="40"/>
      <c r="G301" s="88"/>
      <c r="H301" s="88"/>
      <c r="I301" s="41"/>
      <c r="J301" s="41"/>
      <c r="K301" s="93">
        <f t="shared" si="19"/>
        <v>0</v>
      </c>
      <c r="L301" s="43"/>
      <c r="M301" s="96">
        <f t="shared" si="16"/>
        <v>0</v>
      </c>
      <c r="N301" s="96">
        <f t="shared" si="17"/>
        <v>0</v>
      </c>
      <c r="O301" s="253">
        <f t="shared" si="18"/>
        <v>0</v>
      </c>
      <c r="P301" s="254"/>
      <c r="Q301" s="59"/>
      <c r="R301" s="51"/>
      <c r="S301" s="51"/>
      <c r="T301" s="51"/>
      <c r="U301" s="54"/>
      <c r="W301" s="32"/>
      <c r="X301" s="32"/>
    </row>
    <row r="302" spans="1:24" x14ac:dyDescent="0.3">
      <c r="A302" s="182"/>
      <c r="B302" s="59"/>
      <c r="C302" s="189"/>
      <c r="D302" s="86">
        <v>282</v>
      </c>
      <c r="E302" s="40"/>
      <c r="F302" s="40"/>
      <c r="G302" s="88"/>
      <c r="H302" s="88"/>
      <c r="I302" s="41"/>
      <c r="J302" s="41"/>
      <c r="K302" s="93">
        <f t="shared" si="19"/>
        <v>0</v>
      </c>
      <c r="L302" s="43"/>
      <c r="M302" s="96">
        <f t="shared" si="16"/>
        <v>0</v>
      </c>
      <c r="N302" s="96">
        <f t="shared" si="17"/>
        <v>0</v>
      </c>
      <c r="O302" s="253">
        <f t="shared" si="18"/>
        <v>0</v>
      </c>
      <c r="P302" s="254"/>
      <c r="Q302" s="59"/>
      <c r="R302" s="51"/>
      <c r="S302" s="51"/>
      <c r="T302" s="51"/>
      <c r="U302" s="54"/>
      <c r="W302" s="32"/>
      <c r="X302" s="32"/>
    </row>
    <row r="303" spans="1:24" x14ac:dyDescent="0.3">
      <c r="A303" s="182"/>
      <c r="B303" s="59"/>
      <c r="C303" s="189"/>
      <c r="D303" s="86">
        <v>283</v>
      </c>
      <c r="E303" s="40"/>
      <c r="F303" s="40"/>
      <c r="G303" s="88"/>
      <c r="H303" s="88"/>
      <c r="I303" s="41"/>
      <c r="J303" s="41"/>
      <c r="K303" s="93">
        <f t="shared" si="19"/>
        <v>0</v>
      </c>
      <c r="L303" s="43"/>
      <c r="M303" s="96">
        <f t="shared" si="16"/>
        <v>0</v>
      </c>
      <c r="N303" s="96">
        <f t="shared" si="17"/>
        <v>0</v>
      </c>
      <c r="O303" s="253">
        <f t="shared" si="18"/>
        <v>0</v>
      </c>
      <c r="P303" s="254"/>
      <c r="Q303" s="59"/>
      <c r="R303" s="51"/>
      <c r="S303" s="51"/>
      <c r="T303" s="51"/>
      <c r="U303" s="54"/>
      <c r="W303" s="32"/>
      <c r="X303" s="32"/>
    </row>
    <row r="304" spans="1:24" x14ac:dyDescent="0.3">
      <c r="A304" s="182"/>
      <c r="B304" s="59"/>
      <c r="C304" s="189"/>
      <c r="D304" s="86">
        <v>284</v>
      </c>
      <c r="E304" s="40"/>
      <c r="F304" s="40"/>
      <c r="G304" s="88"/>
      <c r="H304" s="88"/>
      <c r="I304" s="41"/>
      <c r="J304" s="41"/>
      <c r="K304" s="93">
        <f t="shared" si="19"/>
        <v>0</v>
      </c>
      <c r="L304" s="43"/>
      <c r="M304" s="96">
        <f t="shared" si="16"/>
        <v>0</v>
      </c>
      <c r="N304" s="96">
        <f t="shared" si="17"/>
        <v>0</v>
      </c>
      <c r="O304" s="253">
        <f t="shared" si="18"/>
        <v>0</v>
      </c>
      <c r="P304" s="254"/>
      <c r="Q304" s="59"/>
      <c r="R304" s="51"/>
      <c r="S304" s="51"/>
      <c r="T304" s="51"/>
      <c r="U304" s="54"/>
      <c r="W304" s="32"/>
      <c r="X304" s="32"/>
    </row>
    <row r="305" spans="1:24" x14ac:dyDescent="0.3">
      <c r="A305" s="182"/>
      <c r="B305" s="59"/>
      <c r="C305" s="189"/>
      <c r="D305" s="86">
        <v>285</v>
      </c>
      <c r="E305" s="40"/>
      <c r="F305" s="40"/>
      <c r="G305" s="88"/>
      <c r="H305" s="88"/>
      <c r="I305" s="41"/>
      <c r="J305" s="41"/>
      <c r="K305" s="93">
        <f t="shared" si="19"/>
        <v>0</v>
      </c>
      <c r="L305" s="43"/>
      <c r="M305" s="96">
        <f t="shared" si="16"/>
        <v>0</v>
      </c>
      <c r="N305" s="96">
        <f t="shared" si="17"/>
        <v>0</v>
      </c>
      <c r="O305" s="253">
        <f t="shared" si="18"/>
        <v>0</v>
      </c>
      <c r="P305" s="254"/>
      <c r="Q305" s="59"/>
      <c r="R305" s="51"/>
      <c r="S305" s="51"/>
      <c r="T305" s="51"/>
      <c r="U305" s="54"/>
      <c r="W305" s="32"/>
      <c r="X305" s="32"/>
    </row>
    <row r="306" spans="1:24" x14ac:dyDescent="0.3">
      <c r="A306" s="182"/>
      <c r="B306" s="59"/>
      <c r="C306" s="189"/>
      <c r="D306" s="86">
        <v>286</v>
      </c>
      <c r="E306" s="40"/>
      <c r="F306" s="40"/>
      <c r="G306" s="88"/>
      <c r="H306" s="88"/>
      <c r="I306" s="41"/>
      <c r="J306" s="41"/>
      <c r="K306" s="93">
        <f t="shared" si="19"/>
        <v>0</v>
      </c>
      <c r="L306" s="43"/>
      <c r="M306" s="96">
        <f t="shared" si="16"/>
        <v>0</v>
      </c>
      <c r="N306" s="96">
        <f t="shared" si="17"/>
        <v>0</v>
      </c>
      <c r="O306" s="253">
        <f t="shared" si="18"/>
        <v>0</v>
      </c>
      <c r="P306" s="254"/>
      <c r="Q306" s="59"/>
      <c r="R306" s="51"/>
      <c r="S306" s="51"/>
      <c r="T306" s="51"/>
      <c r="U306" s="54"/>
      <c r="W306" s="32"/>
      <c r="X306" s="32"/>
    </row>
    <row r="307" spans="1:24" x14ac:dyDescent="0.3">
      <c r="A307" s="182"/>
      <c r="B307" s="59"/>
      <c r="C307" s="189"/>
      <c r="D307" s="86">
        <v>287</v>
      </c>
      <c r="E307" s="40"/>
      <c r="F307" s="40"/>
      <c r="G307" s="88"/>
      <c r="H307" s="88"/>
      <c r="I307" s="41"/>
      <c r="J307" s="41"/>
      <c r="K307" s="93">
        <f t="shared" si="19"/>
        <v>0</v>
      </c>
      <c r="L307" s="43"/>
      <c r="M307" s="96">
        <f t="shared" si="16"/>
        <v>0</v>
      </c>
      <c r="N307" s="96">
        <f t="shared" si="17"/>
        <v>0</v>
      </c>
      <c r="O307" s="253">
        <f t="shared" si="18"/>
        <v>0</v>
      </c>
      <c r="P307" s="254"/>
      <c r="Q307" s="59"/>
      <c r="R307" s="51"/>
      <c r="S307" s="51"/>
      <c r="T307" s="51"/>
      <c r="U307" s="54"/>
      <c r="W307" s="32"/>
      <c r="X307" s="32"/>
    </row>
    <row r="308" spans="1:24" x14ac:dyDescent="0.3">
      <c r="A308" s="182"/>
      <c r="B308" s="59"/>
      <c r="C308" s="189"/>
      <c r="D308" s="86">
        <v>288</v>
      </c>
      <c r="E308" s="40"/>
      <c r="F308" s="40"/>
      <c r="G308" s="88"/>
      <c r="H308" s="88"/>
      <c r="I308" s="41"/>
      <c r="J308" s="41"/>
      <c r="K308" s="93">
        <f t="shared" si="19"/>
        <v>0</v>
      </c>
      <c r="L308" s="43"/>
      <c r="M308" s="96">
        <f t="shared" si="16"/>
        <v>0</v>
      </c>
      <c r="N308" s="96">
        <f t="shared" si="17"/>
        <v>0</v>
      </c>
      <c r="O308" s="253">
        <f t="shared" si="18"/>
        <v>0</v>
      </c>
      <c r="P308" s="254"/>
      <c r="Q308" s="59"/>
      <c r="R308" s="51"/>
      <c r="S308" s="51"/>
      <c r="T308" s="51"/>
      <c r="U308" s="54"/>
      <c r="W308" s="32"/>
      <c r="X308" s="32"/>
    </row>
    <row r="309" spans="1:24" x14ac:dyDescent="0.3">
      <c r="A309" s="182"/>
      <c r="B309" s="59"/>
      <c r="C309" s="189"/>
      <c r="D309" s="86">
        <v>289</v>
      </c>
      <c r="E309" s="40"/>
      <c r="F309" s="40"/>
      <c r="G309" s="88"/>
      <c r="H309" s="88"/>
      <c r="I309" s="41"/>
      <c r="J309" s="41"/>
      <c r="K309" s="93">
        <f t="shared" si="19"/>
        <v>0</v>
      </c>
      <c r="L309" s="43"/>
      <c r="M309" s="96">
        <f t="shared" si="16"/>
        <v>0</v>
      </c>
      <c r="N309" s="96">
        <f t="shared" si="17"/>
        <v>0</v>
      </c>
      <c r="O309" s="253">
        <f t="shared" si="18"/>
        <v>0</v>
      </c>
      <c r="P309" s="254"/>
      <c r="Q309" s="59"/>
      <c r="R309" s="51"/>
      <c r="S309" s="51"/>
      <c r="T309" s="51"/>
      <c r="U309" s="54"/>
      <c r="W309" s="32"/>
      <c r="X309" s="32"/>
    </row>
    <row r="310" spans="1:24" x14ac:dyDescent="0.3">
      <c r="A310" s="182"/>
      <c r="B310" s="59"/>
      <c r="C310" s="189"/>
      <c r="D310" s="86">
        <v>290</v>
      </c>
      <c r="E310" s="40"/>
      <c r="F310" s="40"/>
      <c r="G310" s="88"/>
      <c r="H310" s="88"/>
      <c r="I310" s="41"/>
      <c r="J310" s="41"/>
      <c r="K310" s="93">
        <f t="shared" si="19"/>
        <v>0</v>
      </c>
      <c r="L310" s="43"/>
      <c r="M310" s="96">
        <f t="shared" si="16"/>
        <v>0</v>
      </c>
      <c r="N310" s="96">
        <f t="shared" si="17"/>
        <v>0</v>
      </c>
      <c r="O310" s="253">
        <f t="shared" si="18"/>
        <v>0</v>
      </c>
      <c r="P310" s="254"/>
      <c r="Q310" s="59"/>
      <c r="R310" s="51"/>
      <c r="S310" s="51"/>
      <c r="T310" s="51"/>
      <c r="U310" s="54"/>
      <c r="W310" s="32"/>
      <c r="X310" s="32"/>
    </row>
    <row r="311" spans="1:24" x14ac:dyDescent="0.3">
      <c r="A311" s="182"/>
      <c r="B311" s="59"/>
      <c r="C311" s="189"/>
      <c r="D311" s="86">
        <v>291</v>
      </c>
      <c r="E311" s="40"/>
      <c r="F311" s="40"/>
      <c r="G311" s="88"/>
      <c r="H311" s="88"/>
      <c r="I311" s="41"/>
      <c r="J311" s="41"/>
      <c r="K311" s="93">
        <f t="shared" si="19"/>
        <v>0</v>
      </c>
      <c r="L311" s="43"/>
      <c r="M311" s="96">
        <f t="shared" si="16"/>
        <v>0</v>
      </c>
      <c r="N311" s="96">
        <f t="shared" si="17"/>
        <v>0</v>
      </c>
      <c r="O311" s="253">
        <f t="shared" si="18"/>
        <v>0</v>
      </c>
      <c r="P311" s="254"/>
      <c r="Q311" s="59"/>
      <c r="R311" s="51"/>
      <c r="S311" s="51"/>
      <c r="T311" s="51"/>
      <c r="U311" s="54"/>
      <c r="W311" s="32"/>
      <c r="X311" s="32"/>
    </row>
    <row r="312" spans="1:24" x14ac:dyDescent="0.3">
      <c r="A312" s="182"/>
      <c r="B312" s="59"/>
      <c r="C312" s="189"/>
      <c r="D312" s="86">
        <v>292</v>
      </c>
      <c r="E312" s="40"/>
      <c r="F312" s="40"/>
      <c r="G312" s="88"/>
      <c r="H312" s="88"/>
      <c r="I312" s="41"/>
      <c r="J312" s="41"/>
      <c r="K312" s="93">
        <f t="shared" si="19"/>
        <v>0</v>
      </c>
      <c r="L312" s="43"/>
      <c r="M312" s="96">
        <f t="shared" si="16"/>
        <v>0</v>
      </c>
      <c r="N312" s="96">
        <f t="shared" si="17"/>
        <v>0</v>
      </c>
      <c r="O312" s="253">
        <f t="shared" si="18"/>
        <v>0</v>
      </c>
      <c r="P312" s="254"/>
      <c r="Q312" s="59"/>
      <c r="R312" s="51"/>
      <c r="S312" s="51"/>
      <c r="T312" s="51"/>
      <c r="U312" s="54"/>
      <c r="W312" s="32"/>
      <c r="X312" s="32"/>
    </row>
    <row r="313" spans="1:24" x14ac:dyDescent="0.3">
      <c r="A313" s="182"/>
      <c r="B313" s="59"/>
      <c r="C313" s="189"/>
      <c r="D313" s="86">
        <v>293</v>
      </c>
      <c r="E313" s="40"/>
      <c r="F313" s="40"/>
      <c r="G313" s="88"/>
      <c r="H313" s="88"/>
      <c r="I313" s="41"/>
      <c r="J313" s="41"/>
      <c r="K313" s="93">
        <f t="shared" si="19"/>
        <v>0</v>
      </c>
      <c r="L313" s="43"/>
      <c r="M313" s="96">
        <f t="shared" si="16"/>
        <v>0</v>
      </c>
      <c r="N313" s="96">
        <f t="shared" si="17"/>
        <v>0</v>
      </c>
      <c r="O313" s="253">
        <f t="shared" si="18"/>
        <v>0</v>
      </c>
      <c r="P313" s="254"/>
      <c r="Q313" s="59"/>
      <c r="R313" s="51"/>
      <c r="S313" s="51"/>
      <c r="T313" s="51"/>
      <c r="U313" s="54"/>
      <c r="W313" s="32"/>
      <c r="X313" s="32"/>
    </row>
    <row r="314" spans="1:24" x14ac:dyDescent="0.3">
      <c r="A314" s="182"/>
      <c r="B314" s="59"/>
      <c r="C314" s="189"/>
      <c r="D314" s="86">
        <v>294</v>
      </c>
      <c r="E314" s="40"/>
      <c r="F314" s="40"/>
      <c r="G314" s="88"/>
      <c r="H314" s="88"/>
      <c r="I314" s="41"/>
      <c r="J314" s="41"/>
      <c r="K314" s="93">
        <f t="shared" si="19"/>
        <v>0</v>
      </c>
      <c r="L314" s="43"/>
      <c r="M314" s="96">
        <f t="shared" si="16"/>
        <v>0</v>
      </c>
      <c r="N314" s="96">
        <f t="shared" si="17"/>
        <v>0</v>
      </c>
      <c r="O314" s="253">
        <f t="shared" si="18"/>
        <v>0</v>
      </c>
      <c r="P314" s="254"/>
      <c r="Q314" s="59"/>
      <c r="R314" s="51"/>
      <c r="S314" s="51"/>
      <c r="T314" s="51"/>
      <c r="U314" s="54"/>
      <c r="W314" s="32"/>
      <c r="X314" s="32"/>
    </row>
    <row r="315" spans="1:24" x14ac:dyDescent="0.3">
      <c r="A315" s="182"/>
      <c r="B315" s="59"/>
      <c r="C315" s="189"/>
      <c r="D315" s="86">
        <v>295</v>
      </c>
      <c r="E315" s="40"/>
      <c r="F315" s="40"/>
      <c r="G315" s="88"/>
      <c r="H315" s="88"/>
      <c r="I315" s="41"/>
      <c r="J315" s="41"/>
      <c r="K315" s="93">
        <f t="shared" si="19"/>
        <v>0</v>
      </c>
      <c r="L315" s="43"/>
      <c r="M315" s="96">
        <f t="shared" si="16"/>
        <v>0</v>
      </c>
      <c r="N315" s="96">
        <f t="shared" si="17"/>
        <v>0</v>
      </c>
      <c r="O315" s="253">
        <f t="shared" si="18"/>
        <v>0</v>
      </c>
      <c r="P315" s="254"/>
      <c r="Q315" s="59"/>
      <c r="R315" s="51"/>
      <c r="S315" s="51"/>
      <c r="T315" s="51"/>
      <c r="U315" s="54"/>
      <c r="W315" s="32"/>
      <c r="X315" s="32"/>
    </row>
    <row r="316" spans="1:24" x14ac:dyDescent="0.3">
      <c r="A316" s="182"/>
      <c r="B316" s="59"/>
      <c r="C316" s="189"/>
      <c r="D316" s="86">
        <v>296</v>
      </c>
      <c r="E316" s="40"/>
      <c r="F316" s="40"/>
      <c r="G316" s="88"/>
      <c r="H316" s="88"/>
      <c r="I316" s="41"/>
      <c r="J316" s="41"/>
      <c r="K316" s="93">
        <f t="shared" si="19"/>
        <v>0</v>
      </c>
      <c r="L316" s="43"/>
      <c r="M316" s="96">
        <f t="shared" si="16"/>
        <v>0</v>
      </c>
      <c r="N316" s="96">
        <f t="shared" si="17"/>
        <v>0</v>
      </c>
      <c r="O316" s="253">
        <f t="shared" si="18"/>
        <v>0</v>
      </c>
      <c r="P316" s="254"/>
      <c r="Q316" s="59"/>
      <c r="R316" s="51"/>
      <c r="S316" s="51"/>
      <c r="T316" s="51"/>
      <c r="U316" s="54"/>
      <c r="W316" s="32"/>
      <c r="X316" s="32"/>
    </row>
    <row r="317" spans="1:24" x14ac:dyDescent="0.3">
      <c r="A317" s="182"/>
      <c r="B317" s="59"/>
      <c r="C317" s="189"/>
      <c r="D317" s="86">
        <v>297</v>
      </c>
      <c r="E317" s="40"/>
      <c r="F317" s="40"/>
      <c r="G317" s="88"/>
      <c r="H317" s="88"/>
      <c r="I317" s="41"/>
      <c r="J317" s="41"/>
      <c r="K317" s="93">
        <f t="shared" si="19"/>
        <v>0</v>
      </c>
      <c r="L317" s="43"/>
      <c r="M317" s="96">
        <f t="shared" si="16"/>
        <v>0</v>
      </c>
      <c r="N317" s="96">
        <f t="shared" si="17"/>
        <v>0</v>
      </c>
      <c r="O317" s="253">
        <f t="shared" si="18"/>
        <v>0</v>
      </c>
      <c r="P317" s="254"/>
      <c r="Q317" s="59"/>
      <c r="R317" s="51"/>
      <c r="S317" s="51"/>
      <c r="T317" s="51"/>
      <c r="U317" s="54"/>
      <c r="W317" s="32"/>
      <c r="X317" s="32"/>
    </row>
    <row r="318" spans="1:24" x14ac:dyDescent="0.3">
      <c r="A318" s="182"/>
      <c r="B318" s="59"/>
      <c r="C318" s="189"/>
      <c r="D318" s="86">
        <v>298</v>
      </c>
      <c r="E318" s="40"/>
      <c r="F318" s="40"/>
      <c r="G318" s="88"/>
      <c r="H318" s="88"/>
      <c r="I318" s="41"/>
      <c r="J318" s="41"/>
      <c r="K318" s="93">
        <f t="shared" si="19"/>
        <v>0</v>
      </c>
      <c r="L318" s="43"/>
      <c r="M318" s="96">
        <f t="shared" si="16"/>
        <v>0</v>
      </c>
      <c r="N318" s="96">
        <f t="shared" si="17"/>
        <v>0</v>
      </c>
      <c r="O318" s="253">
        <f t="shared" si="18"/>
        <v>0</v>
      </c>
      <c r="P318" s="254"/>
      <c r="Q318" s="59"/>
      <c r="R318" s="51"/>
      <c r="S318" s="51"/>
      <c r="T318" s="51"/>
      <c r="U318" s="54"/>
      <c r="W318" s="32"/>
      <c r="X318" s="32"/>
    </row>
    <row r="319" spans="1:24" x14ac:dyDescent="0.3">
      <c r="A319" s="182"/>
      <c r="B319" s="59"/>
      <c r="C319" s="189"/>
      <c r="D319" s="86">
        <v>299</v>
      </c>
      <c r="E319" s="40"/>
      <c r="F319" s="40"/>
      <c r="G319" s="88"/>
      <c r="H319" s="88"/>
      <c r="I319" s="41"/>
      <c r="J319" s="41"/>
      <c r="K319" s="93">
        <f t="shared" si="19"/>
        <v>0</v>
      </c>
      <c r="L319" s="43"/>
      <c r="M319" s="96">
        <f t="shared" si="16"/>
        <v>0</v>
      </c>
      <c r="N319" s="96">
        <f t="shared" si="17"/>
        <v>0</v>
      </c>
      <c r="O319" s="253">
        <f t="shared" si="18"/>
        <v>0</v>
      </c>
      <c r="P319" s="254"/>
      <c r="Q319" s="59"/>
      <c r="R319" s="51"/>
      <c r="S319" s="51"/>
      <c r="T319" s="51"/>
      <c r="U319" s="54"/>
      <c r="W319" s="32"/>
      <c r="X319" s="32"/>
    </row>
    <row r="320" spans="1:24" x14ac:dyDescent="0.3">
      <c r="A320" s="182"/>
      <c r="B320" s="59"/>
      <c r="C320" s="189"/>
      <c r="D320" s="86">
        <v>300</v>
      </c>
      <c r="E320" s="40"/>
      <c r="F320" s="40"/>
      <c r="G320" s="88"/>
      <c r="H320" s="88"/>
      <c r="I320" s="41"/>
      <c r="J320" s="41"/>
      <c r="K320" s="93">
        <f t="shared" si="19"/>
        <v>0</v>
      </c>
      <c r="L320" s="43"/>
      <c r="M320" s="96">
        <f t="shared" si="16"/>
        <v>0</v>
      </c>
      <c r="N320" s="96">
        <f t="shared" si="17"/>
        <v>0</v>
      </c>
      <c r="O320" s="253">
        <f t="shared" si="18"/>
        <v>0</v>
      </c>
      <c r="P320" s="254"/>
      <c r="Q320" s="59"/>
      <c r="R320" s="51"/>
      <c r="S320" s="51"/>
      <c r="T320" s="51"/>
      <c r="U320" s="54"/>
      <c r="W320" s="32"/>
      <c r="X320" s="32"/>
    </row>
    <row r="321" spans="1:24" x14ac:dyDescent="0.3">
      <c r="A321" s="182"/>
      <c r="B321" s="59"/>
      <c r="C321" s="189"/>
      <c r="D321" s="86">
        <v>301</v>
      </c>
      <c r="E321" s="40"/>
      <c r="F321" s="40"/>
      <c r="G321" s="88"/>
      <c r="H321" s="88"/>
      <c r="I321" s="41"/>
      <c r="J321" s="41"/>
      <c r="K321" s="93">
        <f t="shared" si="19"/>
        <v>0</v>
      </c>
      <c r="L321" s="43"/>
      <c r="M321" s="96">
        <f t="shared" si="16"/>
        <v>0</v>
      </c>
      <c r="N321" s="96">
        <f t="shared" si="17"/>
        <v>0</v>
      </c>
      <c r="O321" s="253">
        <f t="shared" si="18"/>
        <v>0</v>
      </c>
      <c r="P321" s="254"/>
      <c r="Q321" s="59"/>
      <c r="R321" s="51"/>
      <c r="S321" s="51"/>
      <c r="T321" s="51"/>
      <c r="U321" s="54"/>
      <c r="W321" s="32"/>
      <c r="X321" s="32"/>
    </row>
    <row r="322" spans="1:24" x14ac:dyDescent="0.3">
      <c r="A322" s="182"/>
      <c r="B322" s="59"/>
      <c r="C322" s="189"/>
      <c r="D322" s="86">
        <v>302</v>
      </c>
      <c r="E322" s="40"/>
      <c r="F322" s="40"/>
      <c r="G322" s="88"/>
      <c r="H322" s="88"/>
      <c r="I322" s="41"/>
      <c r="J322" s="41"/>
      <c r="K322" s="93">
        <f t="shared" si="19"/>
        <v>0</v>
      </c>
      <c r="L322" s="43"/>
      <c r="M322" s="96">
        <f t="shared" si="16"/>
        <v>0</v>
      </c>
      <c r="N322" s="96">
        <f t="shared" si="17"/>
        <v>0</v>
      </c>
      <c r="O322" s="253">
        <f t="shared" si="18"/>
        <v>0</v>
      </c>
      <c r="P322" s="254"/>
      <c r="Q322" s="59"/>
      <c r="R322" s="51"/>
      <c r="S322" s="51"/>
      <c r="T322" s="51"/>
      <c r="U322" s="54"/>
      <c r="W322" s="32"/>
      <c r="X322" s="32"/>
    </row>
    <row r="323" spans="1:24" x14ac:dyDescent="0.3">
      <c r="A323" s="182"/>
      <c r="B323" s="59"/>
      <c r="C323" s="189"/>
      <c r="D323" s="86">
        <v>303</v>
      </c>
      <c r="E323" s="40"/>
      <c r="F323" s="40"/>
      <c r="G323" s="88"/>
      <c r="H323" s="88"/>
      <c r="I323" s="41"/>
      <c r="J323" s="41"/>
      <c r="K323" s="93">
        <f t="shared" si="19"/>
        <v>0</v>
      </c>
      <c r="L323" s="43"/>
      <c r="M323" s="96">
        <f t="shared" si="16"/>
        <v>0</v>
      </c>
      <c r="N323" s="96">
        <f t="shared" si="17"/>
        <v>0</v>
      </c>
      <c r="O323" s="253">
        <f t="shared" si="18"/>
        <v>0</v>
      </c>
      <c r="P323" s="254"/>
      <c r="Q323" s="59"/>
      <c r="R323" s="51"/>
      <c r="S323" s="51"/>
      <c r="T323" s="51"/>
      <c r="U323" s="54"/>
      <c r="W323" s="32"/>
      <c r="X323" s="32"/>
    </row>
    <row r="324" spans="1:24" x14ac:dyDescent="0.3">
      <c r="A324" s="182"/>
      <c r="B324" s="59"/>
      <c r="C324" s="189"/>
      <c r="D324" s="86">
        <v>304</v>
      </c>
      <c r="E324" s="40"/>
      <c r="F324" s="40"/>
      <c r="G324" s="88"/>
      <c r="H324" s="88"/>
      <c r="I324" s="41"/>
      <c r="J324" s="41"/>
      <c r="K324" s="93">
        <f t="shared" si="19"/>
        <v>0</v>
      </c>
      <c r="L324" s="43"/>
      <c r="M324" s="96">
        <f t="shared" si="16"/>
        <v>0</v>
      </c>
      <c r="N324" s="96">
        <f t="shared" si="17"/>
        <v>0</v>
      </c>
      <c r="O324" s="253">
        <f t="shared" si="18"/>
        <v>0</v>
      </c>
      <c r="P324" s="254"/>
      <c r="Q324" s="59"/>
      <c r="R324" s="51"/>
      <c r="S324" s="51"/>
      <c r="T324" s="51"/>
      <c r="U324" s="54"/>
      <c r="W324" s="32"/>
      <c r="X324" s="32"/>
    </row>
    <row r="325" spans="1:24" x14ac:dyDescent="0.3">
      <c r="A325" s="182"/>
      <c r="B325" s="59"/>
      <c r="C325" s="189"/>
      <c r="D325" s="86">
        <v>305</v>
      </c>
      <c r="E325" s="40"/>
      <c r="F325" s="40"/>
      <c r="G325" s="88"/>
      <c r="H325" s="88"/>
      <c r="I325" s="41"/>
      <c r="J325" s="41"/>
      <c r="K325" s="93">
        <f t="shared" si="19"/>
        <v>0</v>
      </c>
      <c r="L325" s="43"/>
      <c r="M325" s="96">
        <f t="shared" si="16"/>
        <v>0</v>
      </c>
      <c r="N325" s="96">
        <f t="shared" si="17"/>
        <v>0</v>
      </c>
      <c r="O325" s="253">
        <f t="shared" si="18"/>
        <v>0</v>
      </c>
      <c r="P325" s="254"/>
      <c r="Q325" s="59"/>
      <c r="R325" s="51"/>
      <c r="S325" s="51"/>
      <c r="T325" s="51"/>
      <c r="U325" s="54"/>
      <c r="W325" s="32"/>
      <c r="X325" s="32"/>
    </row>
    <row r="326" spans="1:24" x14ac:dyDescent="0.3">
      <c r="A326" s="182"/>
      <c r="B326" s="59"/>
      <c r="C326" s="189"/>
      <c r="D326" s="86">
        <v>306</v>
      </c>
      <c r="E326" s="40"/>
      <c r="F326" s="40"/>
      <c r="G326" s="88"/>
      <c r="H326" s="88"/>
      <c r="I326" s="41"/>
      <c r="J326" s="41"/>
      <c r="K326" s="93">
        <f t="shared" si="19"/>
        <v>0</v>
      </c>
      <c r="L326" s="43"/>
      <c r="M326" s="96">
        <f t="shared" si="16"/>
        <v>0</v>
      </c>
      <c r="N326" s="96">
        <f t="shared" si="17"/>
        <v>0</v>
      </c>
      <c r="O326" s="253">
        <f t="shared" si="18"/>
        <v>0</v>
      </c>
      <c r="P326" s="254"/>
      <c r="Q326" s="59"/>
      <c r="R326" s="51"/>
      <c r="S326" s="51"/>
      <c r="T326" s="51"/>
      <c r="U326" s="54"/>
      <c r="W326" s="32"/>
      <c r="X326" s="32"/>
    </row>
    <row r="327" spans="1:24" x14ac:dyDescent="0.3">
      <c r="A327" s="182"/>
      <c r="B327" s="59"/>
      <c r="C327" s="189"/>
      <c r="D327" s="86">
        <v>307</v>
      </c>
      <c r="E327" s="40"/>
      <c r="F327" s="40"/>
      <c r="G327" s="88"/>
      <c r="H327" s="88"/>
      <c r="I327" s="41"/>
      <c r="J327" s="41"/>
      <c r="K327" s="93">
        <f t="shared" si="19"/>
        <v>0</v>
      </c>
      <c r="L327" s="43"/>
      <c r="M327" s="96">
        <f t="shared" si="16"/>
        <v>0</v>
      </c>
      <c r="N327" s="96">
        <f t="shared" si="17"/>
        <v>0</v>
      </c>
      <c r="O327" s="253">
        <f t="shared" si="18"/>
        <v>0</v>
      </c>
      <c r="P327" s="254"/>
      <c r="Q327" s="59"/>
      <c r="R327" s="51"/>
      <c r="S327" s="51"/>
      <c r="T327" s="51"/>
      <c r="U327" s="54"/>
      <c r="W327" s="32"/>
      <c r="X327" s="32"/>
    </row>
    <row r="328" spans="1:24" x14ac:dyDescent="0.3">
      <c r="A328" s="182"/>
      <c r="B328" s="59"/>
      <c r="C328" s="189"/>
      <c r="D328" s="86">
        <v>308</v>
      </c>
      <c r="E328" s="40"/>
      <c r="F328" s="40"/>
      <c r="G328" s="88"/>
      <c r="H328" s="88"/>
      <c r="I328" s="41"/>
      <c r="J328" s="41"/>
      <c r="K328" s="93">
        <f t="shared" si="19"/>
        <v>0</v>
      </c>
      <c r="L328" s="43"/>
      <c r="M328" s="96">
        <f t="shared" si="16"/>
        <v>0</v>
      </c>
      <c r="N328" s="96">
        <f t="shared" si="17"/>
        <v>0</v>
      </c>
      <c r="O328" s="253">
        <f t="shared" si="18"/>
        <v>0</v>
      </c>
      <c r="P328" s="254"/>
      <c r="Q328" s="59"/>
      <c r="R328" s="51"/>
      <c r="S328" s="51"/>
      <c r="T328" s="51"/>
      <c r="U328" s="54"/>
      <c r="W328" s="32"/>
      <c r="X328" s="32"/>
    </row>
    <row r="329" spans="1:24" x14ac:dyDescent="0.3">
      <c r="A329" s="182"/>
      <c r="B329" s="59"/>
      <c r="C329" s="189"/>
      <c r="D329" s="86">
        <v>309</v>
      </c>
      <c r="E329" s="40"/>
      <c r="F329" s="40"/>
      <c r="G329" s="88"/>
      <c r="H329" s="88"/>
      <c r="I329" s="41"/>
      <c r="J329" s="41"/>
      <c r="K329" s="93">
        <f t="shared" si="19"/>
        <v>0</v>
      </c>
      <c r="L329" s="43"/>
      <c r="M329" s="96">
        <f t="shared" si="16"/>
        <v>0</v>
      </c>
      <c r="N329" s="96">
        <f t="shared" si="17"/>
        <v>0</v>
      </c>
      <c r="O329" s="253">
        <f t="shared" si="18"/>
        <v>0</v>
      </c>
      <c r="P329" s="254"/>
      <c r="Q329" s="59"/>
      <c r="R329" s="51"/>
      <c r="S329" s="51"/>
      <c r="T329" s="51"/>
      <c r="U329" s="54"/>
      <c r="W329" s="32"/>
      <c r="X329" s="32"/>
    </row>
    <row r="330" spans="1:24" x14ac:dyDescent="0.3">
      <c r="A330" s="182"/>
      <c r="B330" s="59"/>
      <c r="C330" s="189"/>
      <c r="D330" s="86">
        <v>310</v>
      </c>
      <c r="E330" s="40"/>
      <c r="F330" s="40"/>
      <c r="G330" s="88"/>
      <c r="H330" s="88"/>
      <c r="I330" s="41"/>
      <c r="J330" s="41"/>
      <c r="K330" s="93">
        <f t="shared" si="19"/>
        <v>0</v>
      </c>
      <c r="L330" s="43"/>
      <c r="M330" s="96">
        <f t="shared" si="16"/>
        <v>0</v>
      </c>
      <c r="N330" s="96">
        <f t="shared" si="17"/>
        <v>0</v>
      </c>
      <c r="O330" s="253">
        <f t="shared" si="18"/>
        <v>0</v>
      </c>
      <c r="P330" s="254"/>
      <c r="Q330" s="59"/>
      <c r="R330" s="51"/>
      <c r="S330" s="51"/>
      <c r="T330" s="51"/>
      <c r="U330" s="54"/>
      <c r="W330" s="32"/>
      <c r="X330" s="32"/>
    </row>
    <row r="331" spans="1:24" x14ac:dyDescent="0.3">
      <c r="A331" s="182"/>
      <c r="B331" s="59"/>
      <c r="C331" s="189"/>
      <c r="D331" s="86">
        <v>311</v>
      </c>
      <c r="E331" s="40"/>
      <c r="F331" s="40"/>
      <c r="G331" s="88"/>
      <c r="H331" s="88"/>
      <c r="I331" s="41"/>
      <c r="J331" s="41"/>
      <c r="K331" s="93">
        <f t="shared" si="19"/>
        <v>0</v>
      </c>
      <c r="L331" s="43"/>
      <c r="M331" s="96">
        <f t="shared" si="16"/>
        <v>0</v>
      </c>
      <c r="N331" s="96">
        <f t="shared" si="17"/>
        <v>0</v>
      </c>
      <c r="O331" s="253">
        <f t="shared" si="18"/>
        <v>0</v>
      </c>
      <c r="P331" s="254"/>
      <c r="Q331" s="59"/>
      <c r="R331" s="51"/>
      <c r="S331" s="51"/>
      <c r="T331" s="51"/>
      <c r="U331" s="54"/>
      <c r="W331" s="32"/>
      <c r="X331" s="32"/>
    </row>
    <row r="332" spans="1:24" x14ac:dyDescent="0.3">
      <c r="A332" s="182"/>
      <c r="B332" s="59"/>
      <c r="C332" s="189"/>
      <c r="D332" s="86">
        <v>312</v>
      </c>
      <c r="E332" s="40"/>
      <c r="F332" s="40"/>
      <c r="G332" s="88"/>
      <c r="H332" s="88"/>
      <c r="I332" s="41"/>
      <c r="J332" s="41"/>
      <c r="K332" s="93">
        <f t="shared" si="19"/>
        <v>0</v>
      </c>
      <c r="L332" s="43"/>
      <c r="M332" s="96">
        <f t="shared" si="16"/>
        <v>0</v>
      </c>
      <c r="N332" s="96">
        <f t="shared" si="17"/>
        <v>0</v>
      </c>
      <c r="O332" s="253">
        <f t="shared" si="18"/>
        <v>0</v>
      </c>
      <c r="P332" s="254"/>
      <c r="Q332" s="59"/>
      <c r="R332" s="51"/>
      <c r="S332" s="51"/>
      <c r="T332" s="51"/>
      <c r="U332" s="54"/>
      <c r="W332" s="32"/>
      <c r="X332" s="32"/>
    </row>
    <row r="333" spans="1:24" x14ac:dyDescent="0.3">
      <c r="A333" s="182"/>
      <c r="B333" s="59"/>
      <c r="C333" s="189"/>
      <c r="D333" s="86">
        <v>313</v>
      </c>
      <c r="E333" s="40"/>
      <c r="F333" s="40"/>
      <c r="G333" s="88"/>
      <c r="H333" s="88"/>
      <c r="I333" s="41"/>
      <c r="J333" s="41"/>
      <c r="K333" s="93">
        <f t="shared" si="19"/>
        <v>0</v>
      </c>
      <c r="L333" s="43"/>
      <c r="M333" s="96">
        <f t="shared" si="16"/>
        <v>0</v>
      </c>
      <c r="N333" s="96">
        <f t="shared" si="17"/>
        <v>0</v>
      </c>
      <c r="O333" s="253">
        <f t="shared" si="18"/>
        <v>0</v>
      </c>
      <c r="P333" s="254"/>
      <c r="Q333" s="59"/>
      <c r="R333" s="51"/>
      <c r="S333" s="51"/>
      <c r="T333" s="51"/>
      <c r="U333" s="54"/>
      <c r="W333" s="32"/>
      <c r="X333" s="32"/>
    </row>
    <row r="334" spans="1:24" x14ac:dyDescent="0.3">
      <c r="A334" s="182"/>
      <c r="B334" s="59"/>
      <c r="C334" s="189"/>
      <c r="D334" s="86">
        <v>314</v>
      </c>
      <c r="E334" s="40"/>
      <c r="F334" s="40"/>
      <c r="G334" s="88"/>
      <c r="H334" s="88"/>
      <c r="I334" s="41"/>
      <c r="J334" s="41"/>
      <c r="K334" s="93">
        <f t="shared" si="19"/>
        <v>0</v>
      </c>
      <c r="L334" s="43"/>
      <c r="M334" s="96">
        <f t="shared" si="16"/>
        <v>0</v>
      </c>
      <c r="N334" s="96">
        <f t="shared" si="17"/>
        <v>0</v>
      </c>
      <c r="O334" s="253">
        <f t="shared" si="18"/>
        <v>0</v>
      </c>
      <c r="P334" s="254"/>
      <c r="Q334" s="59"/>
      <c r="R334" s="51"/>
      <c r="S334" s="51"/>
      <c r="T334" s="51"/>
      <c r="U334" s="54"/>
      <c r="W334" s="32"/>
      <c r="X334" s="32"/>
    </row>
    <row r="335" spans="1:24" x14ac:dyDescent="0.3">
      <c r="A335" s="182"/>
      <c r="B335" s="59"/>
      <c r="C335" s="189"/>
      <c r="D335" s="86">
        <v>315</v>
      </c>
      <c r="E335" s="40"/>
      <c r="F335" s="40"/>
      <c r="G335" s="88"/>
      <c r="H335" s="88"/>
      <c r="I335" s="41"/>
      <c r="J335" s="41"/>
      <c r="K335" s="93">
        <f t="shared" si="19"/>
        <v>0</v>
      </c>
      <c r="L335" s="43"/>
      <c r="M335" s="96">
        <f t="shared" si="16"/>
        <v>0</v>
      </c>
      <c r="N335" s="96">
        <f t="shared" si="17"/>
        <v>0</v>
      </c>
      <c r="O335" s="253">
        <f t="shared" si="18"/>
        <v>0</v>
      </c>
      <c r="P335" s="254"/>
      <c r="Q335" s="59"/>
      <c r="R335" s="51"/>
      <c r="S335" s="51"/>
      <c r="T335" s="51"/>
      <c r="U335" s="54"/>
      <c r="W335" s="32"/>
      <c r="X335" s="32"/>
    </row>
    <row r="336" spans="1:24" x14ac:dyDescent="0.3">
      <c r="A336" s="182"/>
      <c r="B336" s="59"/>
      <c r="C336" s="189"/>
      <c r="D336" s="86">
        <v>316</v>
      </c>
      <c r="E336" s="40"/>
      <c r="F336" s="40"/>
      <c r="G336" s="88"/>
      <c r="H336" s="88"/>
      <c r="I336" s="41"/>
      <c r="J336" s="41"/>
      <c r="K336" s="93">
        <f t="shared" si="19"/>
        <v>0</v>
      </c>
      <c r="L336" s="43"/>
      <c r="M336" s="96">
        <f t="shared" si="16"/>
        <v>0</v>
      </c>
      <c r="N336" s="96">
        <f t="shared" si="17"/>
        <v>0</v>
      </c>
      <c r="O336" s="253">
        <f t="shared" si="18"/>
        <v>0</v>
      </c>
      <c r="P336" s="254"/>
      <c r="Q336" s="59"/>
      <c r="R336" s="51"/>
      <c r="S336" s="51"/>
      <c r="T336" s="51"/>
      <c r="U336" s="54"/>
      <c r="W336" s="32"/>
      <c r="X336" s="32"/>
    </row>
    <row r="337" spans="1:24" x14ac:dyDescent="0.3">
      <c r="A337" s="182"/>
      <c r="B337" s="59"/>
      <c r="C337" s="189"/>
      <c r="D337" s="86">
        <v>317</v>
      </c>
      <c r="E337" s="40"/>
      <c r="F337" s="40"/>
      <c r="G337" s="88"/>
      <c r="H337" s="88"/>
      <c r="I337" s="41"/>
      <c r="J337" s="41"/>
      <c r="K337" s="93">
        <f t="shared" si="19"/>
        <v>0</v>
      </c>
      <c r="L337" s="43"/>
      <c r="M337" s="96">
        <f t="shared" si="16"/>
        <v>0</v>
      </c>
      <c r="N337" s="96">
        <f t="shared" si="17"/>
        <v>0</v>
      </c>
      <c r="O337" s="253">
        <f t="shared" si="18"/>
        <v>0</v>
      </c>
      <c r="P337" s="254"/>
      <c r="Q337" s="59"/>
      <c r="R337" s="51"/>
      <c r="S337" s="51"/>
      <c r="T337" s="51"/>
      <c r="U337" s="54"/>
      <c r="W337" s="32"/>
      <c r="X337" s="32"/>
    </row>
    <row r="338" spans="1:24" x14ac:dyDescent="0.3">
      <c r="A338" s="182"/>
      <c r="B338" s="59"/>
      <c r="C338" s="189"/>
      <c r="D338" s="86">
        <v>318</v>
      </c>
      <c r="E338" s="40"/>
      <c r="F338" s="40"/>
      <c r="G338" s="88"/>
      <c r="H338" s="88"/>
      <c r="I338" s="41"/>
      <c r="J338" s="41"/>
      <c r="K338" s="93">
        <f t="shared" si="19"/>
        <v>0</v>
      </c>
      <c r="L338" s="43"/>
      <c r="M338" s="96">
        <f t="shared" si="16"/>
        <v>0</v>
      </c>
      <c r="N338" s="96">
        <f t="shared" si="17"/>
        <v>0</v>
      </c>
      <c r="O338" s="253">
        <f t="shared" si="18"/>
        <v>0</v>
      </c>
      <c r="P338" s="254"/>
      <c r="Q338" s="59"/>
      <c r="R338" s="51"/>
      <c r="S338" s="51"/>
      <c r="T338" s="51"/>
      <c r="U338" s="54"/>
      <c r="W338" s="32"/>
      <c r="X338" s="32"/>
    </row>
    <row r="339" spans="1:24" x14ac:dyDescent="0.3">
      <c r="A339" s="182"/>
      <c r="B339" s="59"/>
      <c r="C339" s="189"/>
      <c r="D339" s="86">
        <v>319</v>
      </c>
      <c r="E339" s="40"/>
      <c r="F339" s="40"/>
      <c r="G339" s="88"/>
      <c r="H339" s="88"/>
      <c r="I339" s="41"/>
      <c r="J339" s="41"/>
      <c r="K339" s="93">
        <f t="shared" si="19"/>
        <v>0</v>
      </c>
      <c r="L339" s="43"/>
      <c r="M339" s="96">
        <f t="shared" si="16"/>
        <v>0</v>
      </c>
      <c r="N339" s="96">
        <f t="shared" si="17"/>
        <v>0</v>
      </c>
      <c r="O339" s="253">
        <f t="shared" si="18"/>
        <v>0</v>
      </c>
      <c r="P339" s="254"/>
      <c r="Q339" s="59"/>
      <c r="R339" s="51"/>
      <c r="S339" s="51"/>
      <c r="T339" s="51"/>
      <c r="U339" s="54"/>
      <c r="W339" s="32"/>
      <c r="X339" s="32"/>
    </row>
    <row r="340" spans="1:24" x14ac:dyDescent="0.3">
      <c r="A340" s="182"/>
      <c r="B340" s="59"/>
      <c r="C340" s="189"/>
      <c r="D340" s="86">
        <v>320</v>
      </c>
      <c r="E340" s="40"/>
      <c r="F340" s="40"/>
      <c r="G340" s="88"/>
      <c r="H340" s="88"/>
      <c r="I340" s="41"/>
      <c r="J340" s="41"/>
      <c r="K340" s="93">
        <f t="shared" si="19"/>
        <v>0</v>
      </c>
      <c r="L340" s="43"/>
      <c r="M340" s="96">
        <f t="shared" si="16"/>
        <v>0</v>
      </c>
      <c r="N340" s="96">
        <f t="shared" si="17"/>
        <v>0</v>
      </c>
      <c r="O340" s="253">
        <f t="shared" si="18"/>
        <v>0</v>
      </c>
      <c r="P340" s="254"/>
      <c r="Q340" s="59"/>
      <c r="R340" s="51"/>
      <c r="S340" s="51"/>
      <c r="T340" s="51"/>
      <c r="U340" s="54"/>
      <c r="W340" s="32"/>
      <c r="X340" s="32"/>
    </row>
    <row r="341" spans="1:24" x14ac:dyDescent="0.3">
      <c r="A341" s="182"/>
      <c r="B341" s="59"/>
      <c r="C341" s="189"/>
      <c r="D341" s="86">
        <v>321</v>
      </c>
      <c r="E341" s="40"/>
      <c r="F341" s="40"/>
      <c r="G341" s="88"/>
      <c r="H341" s="88"/>
      <c r="I341" s="41"/>
      <c r="J341" s="41"/>
      <c r="K341" s="93">
        <f t="shared" si="19"/>
        <v>0</v>
      </c>
      <c r="L341" s="43"/>
      <c r="M341" s="96">
        <f t="shared" ref="M341:M364" si="20">I341</f>
        <v>0</v>
      </c>
      <c r="N341" s="96">
        <f t="shared" ref="N341:N364" si="21">J341</f>
        <v>0</v>
      </c>
      <c r="O341" s="253">
        <f t="shared" ref="O341:O364" si="22">IF($F$17="&lt;vul aan&gt;",0,IF($F$17="Nee",M341+N341,IF($F$17="gemengd",M341+N341,M341)))</f>
        <v>0</v>
      </c>
      <c r="P341" s="254"/>
      <c r="Q341" s="59"/>
      <c r="R341" s="51"/>
      <c r="S341" s="51"/>
      <c r="T341" s="51"/>
      <c r="U341" s="54"/>
      <c r="W341" s="32"/>
      <c r="X341" s="32"/>
    </row>
    <row r="342" spans="1:24" x14ac:dyDescent="0.3">
      <c r="A342" s="182"/>
      <c r="B342" s="59"/>
      <c r="C342" s="189"/>
      <c r="D342" s="86">
        <v>322</v>
      </c>
      <c r="E342" s="40"/>
      <c r="F342" s="40"/>
      <c r="G342" s="88"/>
      <c r="H342" s="88"/>
      <c r="I342" s="41"/>
      <c r="J342" s="41"/>
      <c r="K342" s="93">
        <f t="shared" ref="K342:K364" si="23">IF($F$17="&lt;vul aan&gt;",0,IF($F$17="Nee",I342+J342,IF($F$17="gemengd",I342+J342,I342)))</f>
        <v>0</v>
      </c>
      <c r="L342" s="43"/>
      <c r="M342" s="96">
        <f t="shared" si="20"/>
        <v>0</v>
      </c>
      <c r="N342" s="96">
        <f t="shared" si="21"/>
        <v>0</v>
      </c>
      <c r="O342" s="253">
        <f t="shared" si="22"/>
        <v>0</v>
      </c>
      <c r="P342" s="254"/>
      <c r="Q342" s="59"/>
      <c r="R342" s="51"/>
      <c r="S342" s="51"/>
      <c r="T342" s="51"/>
      <c r="U342" s="54"/>
      <c r="W342" s="32"/>
      <c r="X342" s="32"/>
    </row>
    <row r="343" spans="1:24" x14ac:dyDescent="0.3">
      <c r="A343" s="182"/>
      <c r="B343" s="59"/>
      <c r="C343" s="189"/>
      <c r="D343" s="86">
        <v>323</v>
      </c>
      <c r="E343" s="40"/>
      <c r="F343" s="40"/>
      <c r="G343" s="88"/>
      <c r="H343" s="88"/>
      <c r="I343" s="41"/>
      <c r="J343" s="41"/>
      <c r="K343" s="93">
        <f t="shared" si="23"/>
        <v>0</v>
      </c>
      <c r="L343" s="43"/>
      <c r="M343" s="96">
        <f t="shared" si="20"/>
        <v>0</v>
      </c>
      <c r="N343" s="96">
        <f t="shared" si="21"/>
        <v>0</v>
      </c>
      <c r="O343" s="253">
        <f t="shared" si="22"/>
        <v>0</v>
      </c>
      <c r="P343" s="254"/>
      <c r="Q343" s="59"/>
      <c r="R343" s="51"/>
      <c r="S343" s="51"/>
      <c r="T343" s="51"/>
      <c r="U343" s="54"/>
      <c r="W343" s="32"/>
      <c r="X343" s="32"/>
    </row>
    <row r="344" spans="1:24" x14ac:dyDescent="0.3">
      <c r="A344" s="182"/>
      <c r="B344" s="59"/>
      <c r="C344" s="189"/>
      <c r="D344" s="86">
        <v>324</v>
      </c>
      <c r="E344" s="40"/>
      <c r="F344" s="40"/>
      <c r="G344" s="88"/>
      <c r="H344" s="88"/>
      <c r="I344" s="41"/>
      <c r="J344" s="41"/>
      <c r="K344" s="93">
        <f t="shared" si="23"/>
        <v>0</v>
      </c>
      <c r="L344" s="43"/>
      <c r="M344" s="96">
        <f t="shared" si="20"/>
        <v>0</v>
      </c>
      <c r="N344" s="96">
        <f t="shared" si="21"/>
        <v>0</v>
      </c>
      <c r="O344" s="253">
        <f t="shared" si="22"/>
        <v>0</v>
      </c>
      <c r="P344" s="254"/>
      <c r="Q344" s="59"/>
      <c r="R344" s="51"/>
      <c r="S344" s="51"/>
      <c r="T344" s="51"/>
      <c r="U344" s="54"/>
      <c r="W344" s="32"/>
      <c r="X344" s="32"/>
    </row>
    <row r="345" spans="1:24" x14ac:dyDescent="0.3">
      <c r="A345" s="182"/>
      <c r="B345" s="59"/>
      <c r="C345" s="189"/>
      <c r="D345" s="86">
        <v>325</v>
      </c>
      <c r="E345" s="40"/>
      <c r="F345" s="40"/>
      <c r="G345" s="88"/>
      <c r="H345" s="88"/>
      <c r="I345" s="41"/>
      <c r="J345" s="41"/>
      <c r="K345" s="93">
        <f t="shared" si="23"/>
        <v>0</v>
      </c>
      <c r="L345" s="43"/>
      <c r="M345" s="96">
        <f t="shared" si="20"/>
        <v>0</v>
      </c>
      <c r="N345" s="96">
        <f t="shared" si="21"/>
        <v>0</v>
      </c>
      <c r="O345" s="253">
        <f t="shared" si="22"/>
        <v>0</v>
      </c>
      <c r="P345" s="254"/>
      <c r="Q345" s="59"/>
      <c r="R345" s="51"/>
      <c r="S345" s="51"/>
      <c r="T345" s="51"/>
      <c r="U345" s="54"/>
      <c r="W345" s="32"/>
      <c r="X345" s="32"/>
    </row>
    <row r="346" spans="1:24" x14ac:dyDescent="0.3">
      <c r="A346" s="182"/>
      <c r="B346" s="59"/>
      <c r="C346" s="189"/>
      <c r="D346" s="86">
        <v>326</v>
      </c>
      <c r="E346" s="40"/>
      <c r="F346" s="40"/>
      <c r="G346" s="88"/>
      <c r="H346" s="88"/>
      <c r="I346" s="41"/>
      <c r="J346" s="41"/>
      <c r="K346" s="93">
        <f t="shared" si="23"/>
        <v>0</v>
      </c>
      <c r="L346" s="43"/>
      <c r="M346" s="96">
        <f t="shared" si="20"/>
        <v>0</v>
      </c>
      <c r="N346" s="96">
        <f t="shared" si="21"/>
        <v>0</v>
      </c>
      <c r="O346" s="253">
        <f t="shared" si="22"/>
        <v>0</v>
      </c>
      <c r="P346" s="254"/>
      <c r="Q346" s="59"/>
      <c r="R346" s="51"/>
      <c r="S346" s="51"/>
      <c r="T346" s="51"/>
      <c r="U346" s="54"/>
      <c r="W346" s="32"/>
      <c r="X346" s="32"/>
    </row>
    <row r="347" spans="1:24" x14ac:dyDescent="0.3">
      <c r="A347" s="182"/>
      <c r="B347" s="59"/>
      <c r="C347" s="189"/>
      <c r="D347" s="86">
        <v>327</v>
      </c>
      <c r="E347" s="40"/>
      <c r="F347" s="40"/>
      <c r="G347" s="88"/>
      <c r="H347" s="88"/>
      <c r="I347" s="41"/>
      <c r="J347" s="41"/>
      <c r="K347" s="93">
        <f t="shared" si="23"/>
        <v>0</v>
      </c>
      <c r="L347" s="43"/>
      <c r="M347" s="96">
        <f t="shared" si="20"/>
        <v>0</v>
      </c>
      <c r="N347" s="96">
        <f t="shared" si="21"/>
        <v>0</v>
      </c>
      <c r="O347" s="253">
        <f t="shared" si="22"/>
        <v>0</v>
      </c>
      <c r="P347" s="254"/>
      <c r="Q347" s="59"/>
      <c r="R347" s="51"/>
      <c r="S347" s="51"/>
      <c r="T347" s="51"/>
      <c r="U347" s="54"/>
      <c r="W347" s="32"/>
      <c r="X347" s="32"/>
    </row>
    <row r="348" spans="1:24" x14ac:dyDescent="0.3">
      <c r="A348" s="182"/>
      <c r="B348" s="59"/>
      <c r="C348" s="189"/>
      <c r="D348" s="86">
        <v>328</v>
      </c>
      <c r="E348" s="40"/>
      <c r="F348" s="40"/>
      <c r="G348" s="88"/>
      <c r="H348" s="88"/>
      <c r="I348" s="41"/>
      <c r="J348" s="41"/>
      <c r="K348" s="93">
        <f t="shared" si="23"/>
        <v>0</v>
      </c>
      <c r="L348" s="43"/>
      <c r="M348" s="96">
        <f t="shared" si="20"/>
        <v>0</v>
      </c>
      <c r="N348" s="96">
        <f t="shared" si="21"/>
        <v>0</v>
      </c>
      <c r="O348" s="253">
        <f t="shared" si="22"/>
        <v>0</v>
      </c>
      <c r="P348" s="254"/>
      <c r="Q348" s="59"/>
      <c r="R348" s="51"/>
      <c r="S348" s="51"/>
      <c r="T348" s="51"/>
      <c r="U348" s="54"/>
      <c r="W348" s="32"/>
      <c r="X348" s="32"/>
    </row>
    <row r="349" spans="1:24" x14ac:dyDescent="0.3">
      <c r="A349" s="182"/>
      <c r="B349" s="59"/>
      <c r="C349" s="189"/>
      <c r="D349" s="86">
        <v>329</v>
      </c>
      <c r="E349" s="40"/>
      <c r="F349" s="40"/>
      <c r="G349" s="88"/>
      <c r="H349" s="88"/>
      <c r="I349" s="41"/>
      <c r="J349" s="41"/>
      <c r="K349" s="93">
        <f t="shared" si="23"/>
        <v>0</v>
      </c>
      <c r="L349" s="43"/>
      <c r="M349" s="96">
        <f t="shared" si="20"/>
        <v>0</v>
      </c>
      <c r="N349" s="96">
        <f t="shared" si="21"/>
        <v>0</v>
      </c>
      <c r="O349" s="253">
        <f t="shared" si="22"/>
        <v>0</v>
      </c>
      <c r="P349" s="254"/>
      <c r="Q349" s="59"/>
      <c r="R349" s="51"/>
      <c r="S349" s="51"/>
      <c r="T349" s="51"/>
      <c r="U349" s="54"/>
      <c r="W349" s="32"/>
      <c r="X349" s="32"/>
    </row>
    <row r="350" spans="1:24" x14ac:dyDescent="0.3">
      <c r="A350" s="182"/>
      <c r="B350" s="59"/>
      <c r="C350" s="189"/>
      <c r="D350" s="86">
        <v>330</v>
      </c>
      <c r="E350" s="40"/>
      <c r="F350" s="40"/>
      <c r="G350" s="88"/>
      <c r="H350" s="88"/>
      <c r="I350" s="41"/>
      <c r="J350" s="41"/>
      <c r="K350" s="93">
        <f t="shared" si="23"/>
        <v>0</v>
      </c>
      <c r="L350" s="43"/>
      <c r="M350" s="96">
        <f t="shared" si="20"/>
        <v>0</v>
      </c>
      <c r="N350" s="96">
        <f t="shared" si="21"/>
        <v>0</v>
      </c>
      <c r="O350" s="253">
        <f t="shared" si="22"/>
        <v>0</v>
      </c>
      <c r="P350" s="254"/>
      <c r="Q350" s="59"/>
      <c r="R350" s="51"/>
      <c r="S350" s="51"/>
      <c r="T350" s="51"/>
      <c r="U350" s="54"/>
      <c r="W350" s="32"/>
      <c r="X350" s="32"/>
    </row>
    <row r="351" spans="1:24" x14ac:dyDescent="0.3">
      <c r="A351" s="182"/>
      <c r="B351" s="59"/>
      <c r="C351" s="189"/>
      <c r="D351" s="86">
        <v>331</v>
      </c>
      <c r="E351" s="40"/>
      <c r="F351" s="40"/>
      <c r="G351" s="88"/>
      <c r="H351" s="88"/>
      <c r="I351" s="41"/>
      <c r="J351" s="41"/>
      <c r="K351" s="93">
        <f t="shared" si="23"/>
        <v>0</v>
      </c>
      <c r="L351" s="43"/>
      <c r="M351" s="96">
        <f t="shared" si="20"/>
        <v>0</v>
      </c>
      <c r="N351" s="96">
        <f t="shared" si="21"/>
        <v>0</v>
      </c>
      <c r="O351" s="253">
        <f t="shared" si="22"/>
        <v>0</v>
      </c>
      <c r="P351" s="254"/>
      <c r="Q351" s="59"/>
      <c r="R351" s="51"/>
      <c r="S351" s="51"/>
      <c r="T351" s="51"/>
      <c r="U351" s="54"/>
      <c r="W351" s="32"/>
      <c r="X351" s="32"/>
    </row>
    <row r="352" spans="1:24" x14ac:dyDescent="0.3">
      <c r="A352" s="182"/>
      <c r="B352" s="59"/>
      <c r="C352" s="189"/>
      <c r="D352" s="86">
        <v>332</v>
      </c>
      <c r="E352" s="40"/>
      <c r="F352" s="40"/>
      <c r="G352" s="88"/>
      <c r="H352" s="88"/>
      <c r="I352" s="41"/>
      <c r="J352" s="41"/>
      <c r="K352" s="93">
        <f t="shared" si="23"/>
        <v>0</v>
      </c>
      <c r="L352" s="43"/>
      <c r="M352" s="96">
        <f t="shared" si="20"/>
        <v>0</v>
      </c>
      <c r="N352" s="96">
        <f t="shared" si="21"/>
        <v>0</v>
      </c>
      <c r="O352" s="253">
        <f t="shared" si="22"/>
        <v>0</v>
      </c>
      <c r="P352" s="254"/>
      <c r="Q352" s="59"/>
      <c r="R352" s="51"/>
      <c r="S352" s="51"/>
      <c r="T352" s="51"/>
      <c r="U352" s="54"/>
      <c r="W352" s="32"/>
      <c r="X352" s="32"/>
    </row>
    <row r="353" spans="1:24" x14ac:dyDescent="0.3">
      <c r="A353" s="182"/>
      <c r="B353" s="59"/>
      <c r="C353" s="189"/>
      <c r="D353" s="86">
        <v>333</v>
      </c>
      <c r="E353" s="40"/>
      <c r="F353" s="40"/>
      <c r="G353" s="88"/>
      <c r="H353" s="88"/>
      <c r="I353" s="41"/>
      <c r="J353" s="41"/>
      <c r="K353" s="93">
        <f t="shared" si="23"/>
        <v>0</v>
      </c>
      <c r="L353" s="43"/>
      <c r="M353" s="96">
        <f t="shared" si="20"/>
        <v>0</v>
      </c>
      <c r="N353" s="96">
        <f t="shared" si="21"/>
        <v>0</v>
      </c>
      <c r="O353" s="253">
        <f t="shared" si="22"/>
        <v>0</v>
      </c>
      <c r="P353" s="254"/>
      <c r="Q353" s="59"/>
      <c r="R353" s="51"/>
      <c r="S353" s="51"/>
      <c r="T353" s="51"/>
      <c r="U353" s="54"/>
      <c r="W353" s="32"/>
      <c r="X353" s="32"/>
    </row>
    <row r="354" spans="1:24" x14ac:dyDescent="0.3">
      <c r="A354" s="182"/>
      <c r="B354" s="59"/>
      <c r="C354" s="189"/>
      <c r="D354" s="86">
        <v>334</v>
      </c>
      <c r="E354" s="40"/>
      <c r="F354" s="40"/>
      <c r="G354" s="88"/>
      <c r="H354" s="88"/>
      <c r="I354" s="41"/>
      <c r="J354" s="41"/>
      <c r="K354" s="93">
        <f t="shared" si="23"/>
        <v>0</v>
      </c>
      <c r="L354" s="43"/>
      <c r="M354" s="96">
        <f t="shared" si="20"/>
        <v>0</v>
      </c>
      <c r="N354" s="96">
        <f t="shared" si="21"/>
        <v>0</v>
      </c>
      <c r="O354" s="253">
        <f t="shared" si="22"/>
        <v>0</v>
      </c>
      <c r="P354" s="254"/>
      <c r="Q354" s="59"/>
      <c r="R354" s="51"/>
      <c r="S354" s="51"/>
      <c r="T354" s="51"/>
      <c r="U354" s="54"/>
      <c r="W354" s="32"/>
      <c r="X354" s="32"/>
    </row>
    <row r="355" spans="1:24" x14ac:dyDescent="0.3">
      <c r="A355" s="182"/>
      <c r="B355" s="59"/>
      <c r="C355" s="189"/>
      <c r="D355" s="86">
        <v>335</v>
      </c>
      <c r="E355" s="40"/>
      <c r="F355" s="40"/>
      <c r="G355" s="88"/>
      <c r="H355" s="88"/>
      <c r="I355" s="41"/>
      <c r="J355" s="41"/>
      <c r="K355" s="93">
        <f t="shared" si="23"/>
        <v>0</v>
      </c>
      <c r="L355" s="43"/>
      <c r="M355" s="96">
        <f t="shared" si="20"/>
        <v>0</v>
      </c>
      <c r="N355" s="96">
        <f t="shared" si="21"/>
        <v>0</v>
      </c>
      <c r="O355" s="253">
        <f t="shared" si="22"/>
        <v>0</v>
      </c>
      <c r="P355" s="254"/>
      <c r="Q355" s="59"/>
      <c r="R355" s="51"/>
      <c r="S355" s="51"/>
      <c r="T355" s="51"/>
      <c r="U355" s="54"/>
      <c r="W355" s="32"/>
      <c r="X355" s="32"/>
    </row>
    <row r="356" spans="1:24" x14ac:dyDescent="0.3">
      <c r="A356" s="182"/>
      <c r="B356" s="59"/>
      <c r="C356" s="189"/>
      <c r="D356" s="86">
        <v>336</v>
      </c>
      <c r="E356" s="40"/>
      <c r="F356" s="40"/>
      <c r="G356" s="88"/>
      <c r="H356" s="88"/>
      <c r="I356" s="41"/>
      <c r="J356" s="41"/>
      <c r="K356" s="93">
        <f t="shared" si="23"/>
        <v>0</v>
      </c>
      <c r="L356" s="43"/>
      <c r="M356" s="96">
        <f t="shared" si="20"/>
        <v>0</v>
      </c>
      <c r="N356" s="96">
        <f t="shared" si="21"/>
        <v>0</v>
      </c>
      <c r="O356" s="253">
        <f t="shared" si="22"/>
        <v>0</v>
      </c>
      <c r="P356" s="254"/>
      <c r="Q356" s="59"/>
      <c r="R356" s="51"/>
      <c r="S356" s="51"/>
      <c r="T356" s="51"/>
      <c r="U356" s="54"/>
      <c r="W356" s="32"/>
      <c r="X356" s="32"/>
    </row>
    <row r="357" spans="1:24" x14ac:dyDescent="0.3">
      <c r="A357" s="182"/>
      <c r="B357" s="59"/>
      <c r="C357" s="189"/>
      <c r="D357" s="86">
        <v>337</v>
      </c>
      <c r="E357" s="40"/>
      <c r="F357" s="40"/>
      <c r="G357" s="88"/>
      <c r="H357" s="88"/>
      <c r="I357" s="41"/>
      <c r="J357" s="41"/>
      <c r="K357" s="93">
        <f t="shared" si="23"/>
        <v>0</v>
      </c>
      <c r="L357" s="43"/>
      <c r="M357" s="96">
        <f t="shared" si="20"/>
        <v>0</v>
      </c>
      <c r="N357" s="96">
        <f t="shared" si="21"/>
        <v>0</v>
      </c>
      <c r="O357" s="253">
        <f t="shared" si="22"/>
        <v>0</v>
      </c>
      <c r="P357" s="254"/>
      <c r="Q357" s="59"/>
      <c r="R357" s="51"/>
      <c r="S357" s="51"/>
      <c r="T357" s="51"/>
      <c r="U357" s="54"/>
      <c r="W357" s="32"/>
      <c r="X357" s="32"/>
    </row>
    <row r="358" spans="1:24" x14ac:dyDescent="0.3">
      <c r="A358" s="182"/>
      <c r="B358" s="59"/>
      <c r="C358" s="189"/>
      <c r="D358" s="86">
        <v>338</v>
      </c>
      <c r="E358" s="40"/>
      <c r="F358" s="40"/>
      <c r="G358" s="88"/>
      <c r="H358" s="88"/>
      <c r="I358" s="41"/>
      <c r="J358" s="41"/>
      <c r="K358" s="93">
        <f t="shared" si="23"/>
        <v>0</v>
      </c>
      <c r="L358" s="43"/>
      <c r="M358" s="96">
        <f t="shared" si="20"/>
        <v>0</v>
      </c>
      <c r="N358" s="96">
        <f t="shared" si="21"/>
        <v>0</v>
      </c>
      <c r="O358" s="253">
        <f t="shared" si="22"/>
        <v>0</v>
      </c>
      <c r="P358" s="254"/>
      <c r="Q358" s="59"/>
      <c r="R358" s="51"/>
      <c r="S358" s="51"/>
      <c r="T358" s="51"/>
      <c r="U358" s="54"/>
      <c r="W358" s="32"/>
      <c r="X358" s="32"/>
    </row>
    <row r="359" spans="1:24" x14ac:dyDescent="0.3">
      <c r="A359" s="182"/>
      <c r="B359" s="59"/>
      <c r="C359" s="189"/>
      <c r="D359" s="86">
        <v>339</v>
      </c>
      <c r="E359" s="40"/>
      <c r="F359" s="40"/>
      <c r="G359" s="88"/>
      <c r="H359" s="88"/>
      <c r="I359" s="41"/>
      <c r="J359" s="41"/>
      <c r="K359" s="93">
        <f t="shared" si="23"/>
        <v>0</v>
      </c>
      <c r="L359" s="43"/>
      <c r="M359" s="96">
        <f t="shared" si="20"/>
        <v>0</v>
      </c>
      <c r="N359" s="96">
        <f t="shared" si="21"/>
        <v>0</v>
      </c>
      <c r="O359" s="253">
        <f t="shared" si="22"/>
        <v>0</v>
      </c>
      <c r="P359" s="254"/>
      <c r="Q359" s="59"/>
      <c r="R359" s="51"/>
      <c r="S359" s="51"/>
      <c r="T359" s="51"/>
      <c r="U359" s="54"/>
      <c r="W359" s="32"/>
      <c r="X359" s="32"/>
    </row>
    <row r="360" spans="1:24" x14ac:dyDescent="0.3">
      <c r="A360" s="182"/>
      <c r="B360" s="59"/>
      <c r="C360" s="189"/>
      <c r="D360" s="86">
        <v>340</v>
      </c>
      <c r="E360" s="40"/>
      <c r="F360" s="40"/>
      <c r="G360" s="88"/>
      <c r="H360" s="88"/>
      <c r="I360" s="41"/>
      <c r="J360" s="41"/>
      <c r="K360" s="93">
        <f t="shared" si="23"/>
        <v>0</v>
      </c>
      <c r="L360" s="43"/>
      <c r="M360" s="96">
        <f t="shared" si="20"/>
        <v>0</v>
      </c>
      <c r="N360" s="96">
        <f t="shared" si="21"/>
        <v>0</v>
      </c>
      <c r="O360" s="253">
        <f t="shared" si="22"/>
        <v>0</v>
      </c>
      <c r="P360" s="254"/>
      <c r="Q360" s="59"/>
      <c r="R360" s="51"/>
      <c r="S360" s="51"/>
      <c r="T360" s="51"/>
      <c r="U360" s="54"/>
      <c r="W360" s="32"/>
      <c r="X360" s="32"/>
    </row>
    <row r="361" spans="1:24" x14ac:dyDescent="0.3">
      <c r="A361" s="182"/>
      <c r="B361" s="59"/>
      <c r="C361" s="189"/>
      <c r="D361" s="86">
        <v>341</v>
      </c>
      <c r="E361" s="40"/>
      <c r="F361" s="40"/>
      <c r="G361" s="88"/>
      <c r="H361" s="88"/>
      <c r="I361" s="41"/>
      <c r="J361" s="41"/>
      <c r="K361" s="93">
        <f t="shared" si="23"/>
        <v>0</v>
      </c>
      <c r="L361" s="43"/>
      <c r="M361" s="96">
        <f t="shared" si="20"/>
        <v>0</v>
      </c>
      <c r="N361" s="96">
        <f t="shared" si="21"/>
        <v>0</v>
      </c>
      <c r="O361" s="253">
        <f t="shared" si="22"/>
        <v>0</v>
      </c>
      <c r="P361" s="254"/>
      <c r="Q361" s="59"/>
      <c r="R361" s="51"/>
      <c r="S361" s="51"/>
      <c r="T361" s="51"/>
      <c r="U361" s="54"/>
      <c r="W361" s="32"/>
      <c r="X361" s="32"/>
    </row>
    <row r="362" spans="1:24" x14ac:dyDescent="0.3">
      <c r="A362" s="182"/>
      <c r="B362" s="59"/>
      <c r="C362" s="189"/>
      <c r="D362" s="86">
        <v>342</v>
      </c>
      <c r="E362" s="40"/>
      <c r="F362" s="40"/>
      <c r="G362" s="88"/>
      <c r="H362" s="88"/>
      <c r="I362" s="41"/>
      <c r="J362" s="41"/>
      <c r="K362" s="93">
        <f t="shared" si="23"/>
        <v>0</v>
      </c>
      <c r="L362" s="43"/>
      <c r="M362" s="96">
        <f t="shared" si="20"/>
        <v>0</v>
      </c>
      <c r="N362" s="96">
        <f t="shared" si="21"/>
        <v>0</v>
      </c>
      <c r="O362" s="253">
        <f t="shared" si="22"/>
        <v>0</v>
      </c>
      <c r="P362" s="254"/>
      <c r="Q362" s="59"/>
      <c r="R362" s="51"/>
      <c r="S362" s="51"/>
      <c r="T362" s="51"/>
      <c r="U362" s="54"/>
      <c r="W362" s="32"/>
      <c r="X362" s="32"/>
    </row>
    <row r="363" spans="1:24" x14ac:dyDescent="0.3">
      <c r="A363" s="182"/>
      <c r="B363" s="59"/>
      <c r="C363" s="189"/>
      <c r="D363" s="86">
        <v>343</v>
      </c>
      <c r="E363" s="40"/>
      <c r="F363" s="40"/>
      <c r="G363" s="88"/>
      <c r="H363" s="88"/>
      <c r="I363" s="41"/>
      <c r="J363" s="41"/>
      <c r="K363" s="93">
        <f t="shared" si="23"/>
        <v>0</v>
      </c>
      <c r="L363" s="43"/>
      <c r="M363" s="96">
        <f t="shared" si="20"/>
        <v>0</v>
      </c>
      <c r="N363" s="96">
        <f t="shared" si="21"/>
        <v>0</v>
      </c>
      <c r="O363" s="253">
        <f t="shared" si="22"/>
        <v>0</v>
      </c>
      <c r="P363" s="254"/>
      <c r="Q363" s="59"/>
      <c r="R363" s="51"/>
      <c r="S363" s="51"/>
      <c r="T363" s="51"/>
      <c r="U363" s="54"/>
      <c r="W363" s="32"/>
      <c r="X363" s="32"/>
    </row>
    <row r="364" spans="1:24" x14ac:dyDescent="0.3">
      <c r="A364" s="182"/>
      <c r="B364" s="59"/>
      <c r="C364" s="189"/>
      <c r="D364" s="86">
        <v>344</v>
      </c>
      <c r="E364" s="40"/>
      <c r="F364" s="40"/>
      <c r="G364" s="88"/>
      <c r="H364" s="88"/>
      <c r="I364" s="41"/>
      <c r="J364" s="41"/>
      <c r="K364" s="93">
        <f t="shared" si="23"/>
        <v>0</v>
      </c>
      <c r="L364" s="43"/>
      <c r="M364" s="96">
        <f t="shared" si="20"/>
        <v>0</v>
      </c>
      <c r="N364" s="96">
        <f t="shared" si="21"/>
        <v>0</v>
      </c>
      <c r="O364" s="253">
        <f t="shared" si="22"/>
        <v>0</v>
      </c>
      <c r="P364" s="254"/>
      <c r="Q364" s="59"/>
      <c r="R364" s="51"/>
      <c r="S364" s="51"/>
      <c r="T364" s="51"/>
      <c r="U364" s="54"/>
      <c r="W364" s="32"/>
      <c r="X364" s="32"/>
    </row>
    <row r="365" spans="1:24" x14ac:dyDescent="0.3">
      <c r="A365" s="182"/>
      <c r="B365" s="59"/>
      <c r="C365" s="189"/>
      <c r="D365" s="59"/>
      <c r="E365" s="59"/>
      <c r="F365" s="59"/>
      <c r="G365" s="199"/>
      <c r="H365" s="199"/>
      <c r="I365" s="59"/>
      <c r="J365" s="198"/>
      <c r="K365" s="200"/>
      <c r="L365" s="59"/>
      <c r="M365" s="59"/>
      <c r="N365" s="59"/>
      <c r="O365" s="59"/>
      <c r="P365" s="59"/>
      <c r="Q365" s="59"/>
      <c r="R365" s="51"/>
      <c r="S365" s="51"/>
      <c r="T365" s="51"/>
      <c r="W365" s="32"/>
      <c r="X365" s="32"/>
    </row>
    <row r="366" spans="1:24" x14ac:dyDescent="0.3">
      <c r="A366" s="182"/>
      <c r="B366" s="182"/>
      <c r="C366" s="182"/>
      <c r="D366" s="182"/>
      <c r="E366" s="182"/>
      <c r="F366" s="182"/>
      <c r="G366" s="357"/>
      <c r="H366" s="357"/>
      <c r="I366" s="182"/>
      <c r="J366" s="358"/>
      <c r="K366" s="359"/>
      <c r="L366" s="182"/>
      <c r="M366" s="357"/>
      <c r="N366" s="357"/>
      <c r="O366" s="182"/>
      <c r="P366" s="182"/>
      <c r="Q366" s="182"/>
      <c r="R366" s="51"/>
      <c r="S366" s="51"/>
      <c r="T366" s="51"/>
      <c r="W366" s="32"/>
      <c r="X366" s="32"/>
    </row>
    <row r="367" spans="1:24" x14ac:dyDescent="0.3">
      <c r="A367" s="182"/>
      <c r="B367" s="182"/>
      <c r="C367" s="182"/>
      <c r="D367" s="182"/>
      <c r="E367" s="182"/>
      <c r="F367" s="182"/>
      <c r="G367" s="357"/>
      <c r="H367" s="357"/>
      <c r="I367" s="182"/>
      <c r="J367" s="358"/>
      <c r="K367" s="359"/>
      <c r="L367" s="182"/>
      <c r="M367" s="357"/>
      <c r="N367" s="357"/>
      <c r="O367" s="182"/>
      <c r="P367" s="182"/>
      <c r="Q367" s="182"/>
      <c r="R367" s="51"/>
      <c r="S367" s="51"/>
      <c r="T367" s="51"/>
      <c r="W367" s="32"/>
      <c r="X367" s="32"/>
    </row>
    <row r="368" spans="1:24" x14ac:dyDescent="0.3">
      <c r="A368" s="182"/>
      <c r="B368" s="182"/>
      <c r="C368" s="182"/>
      <c r="D368" s="182"/>
      <c r="E368" s="182"/>
      <c r="F368" s="182"/>
      <c r="G368" s="357"/>
      <c r="H368" s="357"/>
      <c r="I368" s="182"/>
      <c r="J368" s="358"/>
      <c r="K368" s="359"/>
      <c r="L368" s="182"/>
      <c r="M368" s="357"/>
      <c r="N368" s="357"/>
      <c r="O368" s="182"/>
      <c r="P368" s="182"/>
      <c r="Q368" s="182"/>
      <c r="R368" s="182"/>
      <c r="T368" s="35"/>
      <c r="W368" s="32"/>
      <c r="X368" s="32"/>
    </row>
    <row r="369" spans="13:24" x14ac:dyDescent="0.3">
      <c r="M369" s="48"/>
      <c r="N369" s="48"/>
      <c r="O369" s="32"/>
      <c r="P369" s="32"/>
      <c r="T369" s="35"/>
      <c r="W369" s="32"/>
      <c r="X369" s="32"/>
    </row>
    <row r="370" spans="13:24" x14ac:dyDescent="0.3">
      <c r="M370" s="48"/>
      <c r="N370" s="48"/>
      <c r="O370" s="32"/>
      <c r="P370" s="32"/>
      <c r="T370" s="35"/>
      <c r="W370" s="32"/>
      <c r="X370" s="32"/>
    </row>
    <row r="371" spans="13:24" x14ac:dyDescent="0.3">
      <c r="M371" s="48"/>
      <c r="N371" s="48"/>
      <c r="O371" s="32"/>
      <c r="P371" s="32"/>
      <c r="T371" s="35"/>
      <c r="W371" s="32"/>
      <c r="X371" s="32"/>
    </row>
    <row r="372" spans="13:24" x14ac:dyDescent="0.3">
      <c r="M372" s="48"/>
      <c r="N372" s="48"/>
      <c r="O372" s="32"/>
      <c r="P372" s="32"/>
      <c r="T372" s="35"/>
      <c r="W372" s="32"/>
      <c r="X372" s="32"/>
    </row>
    <row r="373" spans="13:24" x14ac:dyDescent="0.3">
      <c r="N373" s="48"/>
      <c r="O373" s="37"/>
      <c r="P373" s="32"/>
      <c r="T373" s="35"/>
      <c r="U373" s="35"/>
      <c r="W373" s="32"/>
      <c r="X373" s="32"/>
    </row>
    <row r="374" spans="13:24" x14ac:dyDescent="0.3">
      <c r="N374" s="48"/>
      <c r="O374" s="37"/>
      <c r="P374" s="32"/>
      <c r="T374" s="35"/>
      <c r="U374" s="35"/>
      <c r="W374" s="32"/>
      <c r="X374" s="32"/>
    </row>
    <row r="375" spans="13:24" x14ac:dyDescent="0.3">
      <c r="N375" s="48"/>
      <c r="O375" s="37"/>
      <c r="P375" s="32"/>
      <c r="T375" s="35"/>
      <c r="U375" s="35"/>
      <c r="W375" s="32"/>
      <c r="X375" s="32"/>
    </row>
    <row r="376" spans="13:24" x14ac:dyDescent="0.3">
      <c r="N376" s="48"/>
      <c r="O376" s="37"/>
      <c r="P376" s="32"/>
      <c r="T376" s="35"/>
      <c r="U376" s="35"/>
      <c r="W376" s="32"/>
      <c r="X376" s="32"/>
    </row>
    <row r="377" spans="13:24" x14ac:dyDescent="0.3">
      <c r="N377" s="48"/>
      <c r="O377" s="37"/>
      <c r="P377" s="32"/>
      <c r="T377" s="35"/>
      <c r="U377" s="35"/>
      <c r="W377" s="32"/>
      <c r="X377" s="32"/>
    </row>
    <row r="378" spans="13:24" x14ac:dyDescent="0.3">
      <c r="N378" s="48"/>
      <c r="O378" s="32"/>
      <c r="V378" s="35"/>
      <c r="X378" s="32"/>
    </row>
    <row r="379" spans="13:24" x14ac:dyDescent="0.3">
      <c r="N379" s="48"/>
      <c r="O379" s="32"/>
      <c r="V379" s="35"/>
      <c r="X379" s="32"/>
    </row>
    <row r="380" spans="13:24" x14ac:dyDescent="0.3">
      <c r="N380" s="48"/>
      <c r="O380" s="32"/>
      <c r="V380" s="35"/>
      <c r="X380" s="32"/>
    </row>
    <row r="381" spans="13:24" x14ac:dyDescent="0.3">
      <c r="N381" s="48"/>
      <c r="O381" s="32"/>
      <c r="V381" s="35"/>
      <c r="X381" s="32"/>
    </row>
    <row r="382" spans="13:24" x14ac:dyDescent="0.3">
      <c r="N382" s="48"/>
      <c r="O382" s="32"/>
      <c r="V382" s="35"/>
      <c r="X382" s="32"/>
    </row>
  </sheetData>
  <mergeCells count="7">
    <mergeCell ref="E19:F19"/>
    <mergeCell ref="G19:J19"/>
    <mergeCell ref="B1:E1"/>
    <mergeCell ref="B9:B10"/>
    <mergeCell ref="D9:I10"/>
    <mergeCell ref="D12:J12"/>
    <mergeCell ref="D13:K15"/>
  </mergeCells>
  <conditionalFormatting sqref="G18:J18">
    <cfRule type="expression" dxfId="132" priority="20">
      <formula>$E$18="Verklaar gemengd stelsel:"</formula>
    </cfRule>
  </conditionalFormatting>
  <conditionalFormatting sqref="M21:N364">
    <cfRule type="expression" dxfId="131" priority="18">
      <formula>I21&lt;&gt;M21</formula>
    </cfRule>
    <cfRule type="expression" dxfId="130" priority="19">
      <formula>I21=M21</formula>
    </cfRule>
  </conditionalFormatting>
  <conditionalFormatting sqref="F17">
    <cfRule type="containsText" dxfId="129" priority="10" operator="containsText" text="gemengd">
      <formula>NOT(ISERROR(SEARCH("gemengd",F17)))</formula>
    </cfRule>
    <cfRule type="containsText" dxfId="128" priority="11" operator="containsText" text="nee">
      <formula>NOT(ISERROR(SEARCH("nee",F17)))</formula>
    </cfRule>
    <cfRule type="containsText" dxfId="127" priority="12" operator="containsText" text="ja">
      <formula>NOT(ISERROR(SEARCH("ja",F17)))</formula>
    </cfRule>
    <cfRule type="containsText" dxfId="126" priority="13" operator="containsText" text="&lt;vul aan&gt;">
      <formula>NOT(ISERROR(SEARCH("&lt;vul aan&gt;",F17)))</formula>
    </cfRule>
    <cfRule type="containsText" dxfId="125" priority="14" operator="containsText" text="&lt;vul aan&gt;">
      <formula>NOT(ISERROR(SEARCH("&lt;vul aan&gt;",F17)))</formula>
    </cfRule>
    <cfRule type="containsText" dxfId="124" priority="15" operator="containsText" text="&lt;vul aan&gt;">
      <formula>NOT(ISERROR(SEARCH("&lt;vul aan&gt;",F17)))</formula>
    </cfRule>
    <cfRule type="containsText" dxfId="123" priority="16" operator="containsText" text="&lt;vul aan&gt;">
      <formula>NOT(ISERROR(SEARCH("&lt;vul aan&gt;",F17)))</formula>
    </cfRule>
  </conditionalFormatting>
  <conditionalFormatting sqref="E18">
    <cfRule type="expression" dxfId="122" priority="9">
      <formula>F17="gemengd"</formula>
    </cfRule>
  </conditionalFormatting>
  <dataValidations count="1">
    <dataValidation type="list" allowBlank="1" showErrorMessage="1" promptTitle="BTW-plichtig" prompt="Geef aan of u al dan niet BTW-plichtig bent." sqref="F17" xr:uid="{5B76D0EB-410C-473D-A10A-ABE175DB974D}">
      <formula1>"&lt;vul aan&gt;,ja,nee,gemengd"</formula1>
    </dataValidation>
  </dataValidations>
  <hyperlinks>
    <hyperlink ref="B1" location="INSTRUCTIES!A1" display="Terug naar INSTRUCTIES" xr:uid="{DA440AA7-F743-4AE7-86C7-AB74FCB3A7F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10A71A0C-B1DE-4759-AF1F-BAEBAD0ED2D4}">
            <xm:f>kernDataOproepbeheerder!$C$6=""</xm:f>
            <x14:dxf>
              <font>
                <color rgb="FFFFC000"/>
              </font>
              <fill>
                <patternFill>
                  <bgColor rgb="FFFFC000"/>
                </patternFill>
              </fill>
            </x14:dxf>
          </x14:cfRule>
          <x14:cfRule type="expression" priority="4" id="{317B877D-40D7-4F8E-B58E-83514ACB0FB8}">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2" id="{9CB945CE-18CF-4705-BE11-AF410240E0B9}">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1" id="{081FCA3B-7DF2-4B08-B806-75C02A7718FC}">
            <xm:f>kernDataOproepbeheerder!$C$8=""</xm:f>
            <x14:dxf>
              <font>
                <color rgb="FFFFC000"/>
              </font>
              <fill>
                <patternFill>
                  <bgColor rgb="FFFFC000"/>
                </patternFill>
              </fill>
            </x14:dxf>
          </x14:cfRule>
          <xm:sqref>B15:C15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3C43-4830-4678-9C19-E2EF6E35F9BF}">
  <sheetPr codeName="Blad9"/>
  <dimension ref="A1:O344"/>
  <sheetViews>
    <sheetView topLeftCell="O1" workbookViewId="0">
      <selection activeCell="R13" sqref="R13"/>
    </sheetView>
  </sheetViews>
  <sheetFormatPr defaultRowHeight="14.4" outlineLevelCol="1" x14ac:dyDescent="0.3"/>
  <cols>
    <col min="1" max="1" width="4" hidden="1" customWidth="1" outlineLevel="1"/>
    <col min="2" max="2" width="15.109375" hidden="1" customWidth="1" outlineLevel="1"/>
    <col min="3" max="3" width="19.5546875" hidden="1" customWidth="1" outlineLevel="1"/>
    <col min="4" max="4" width="13.5546875" hidden="1" customWidth="1" outlineLevel="1"/>
    <col min="5" max="5" width="11.109375" hidden="1" customWidth="1" outlineLevel="1"/>
    <col min="6" max="6" width="19.44140625" hidden="1" customWidth="1" outlineLevel="1"/>
    <col min="7" max="7" width="11.44140625" hidden="1" customWidth="1" outlineLevel="1"/>
    <col min="8" max="8" width="4.5546875" hidden="1" customWidth="1" outlineLevel="1"/>
    <col min="9" max="9" width="11.5546875" hidden="1" customWidth="1" outlineLevel="1"/>
    <col min="10" max="10" width="21.5546875" hidden="1" customWidth="1" outlineLevel="1"/>
    <col min="11" max="11" width="6.44140625" hidden="1" customWidth="1" outlineLevel="1"/>
    <col min="12" max="12" width="6.5546875" hidden="1" customWidth="1" outlineLevel="1"/>
    <col min="13" max="13" width="13.5546875" hidden="1" customWidth="1" outlineLevel="1"/>
    <col min="14" max="14" width="0" hidden="1" customWidth="1" outlineLevel="1"/>
    <col min="15" max="15" width="8.88671875" collapsed="1"/>
  </cols>
  <sheetData>
    <row r="1" spans="1:13" x14ac:dyDescent="0.3">
      <c r="A1" t="str">
        <f>'Invoeren WERKINGSKOST'!D20</f>
        <v>nr</v>
      </c>
      <c r="B1" t="s">
        <v>310</v>
      </c>
      <c r="C1" t="s">
        <v>58</v>
      </c>
      <c r="D1" t="s">
        <v>60</v>
      </c>
      <c r="E1" t="s">
        <v>304</v>
      </c>
      <c r="F1" t="s">
        <v>83</v>
      </c>
      <c r="G1" t="s">
        <v>84</v>
      </c>
      <c r="H1" t="s">
        <v>311</v>
      </c>
      <c r="I1" t="s">
        <v>305</v>
      </c>
      <c r="J1" t="str">
        <f>'Invoeren WERKINGSKOST'!M20</f>
        <v>bedragFactuurExclBtwPB</v>
      </c>
      <c r="K1" t="str">
        <f>'Invoeren WERKINGSKOST'!N20</f>
        <v>btwPB</v>
      </c>
      <c r="L1" t="str">
        <f>'Invoeren WERKINGSKOST'!O20</f>
        <v>kostPB</v>
      </c>
      <c r="M1" t="str">
        <f>'Invoeren WERKINGSKOST'!P20</f>
        <v>opmerkingenPB</v>
      </c>
    </row>
    <row r="2" spans="1:13" x14ac:dyDescent="0.3">
      <c r="A2">
        <f>'Invoeren WERKINGSKOST'!D21</f>
        <v>1</v>
      </c>
      <c r="B2">
        <f>'Invoeren WERKINGSKOST'!E21</f>
        <v>0</v>
      </c>
      <c r="C2">
        <f>'Invoeren WERKINGSKOST'!F21</f>
        <v>0</v>
      </c>
      <c r="D2">
        <f>'Invoeren WERKINGSKOST'!G21</f>
        <v>0</v>
      </c>
      <c r="E2">
        <f>'Invoeren WERKINGSKOST'!H21</f>
        <v>0</v>
      </c>
      <c r="F2">
        <f>'Invoeren WERKINGSKOST'!I21</f>
        <v>0</v>
      </c>
      <c r="G2">
        <f>'Invoeren WERKINGSKOST'!J21</f>
        <v>0</v>
      </c>
      <c r="H2">
        <f>'Invoeren WERKINGSKOST'!K21</f>
        <v>0</v>
      </c>
      <c r="I2">
        <f>'Invoeren WERKINGSKOST'!L21</f>
        <v>0</v>
      </c>
      <c r="J2">
        <f>'Invoeren WERKINGSKOST'!M21</f>
        <v>0</v>
      </c>
      <c r="K2">
        <f>'Invoeren WERKINGSKOST'!N21</f>
        <v>0</v>
      </c>
      <c r="L2">
        <f>'Invoeren WERKINGSKOST'!O21</f>
        <v>0</v>
      </c>
      <c r="M2">
        <f>'Invoeren WERKINGSKOST'!P21</f>
        <v>0</v>
      </c>
    </row>
    <row r="3" spans="1:13" x14ac:dyDescent="0.3">
      <c r="A3">
        <f>'Invoeren WERKINGSKOST'!D22</f>
        <v>2</v>
      </c>
      <c r="B3">
        <f>'Invoeren WERKINGSKOST'!E22</f>
        <v>0</v>
      </c>
      <c r="C3">
        <f>'Invoeren WERKINGSKOST'!F22</f>
        <v>0</v>
      </c>
      <c r="D3">
        <f>'Invoeren WERKINGSKOST'!G22</f>
        <v>0</v>
      </c>
      <c r="E3">
        <f>'Invoeren WERKINGSKOST'!H22</f>
        <v>0</v>
      </c>
      <c r="F3">
        <f>'Invoeren WERKINGSKOST'!I22</f>
        <v>0</v>
      </c>
      <c r="G3">
        <f>'Invoeren WERKINGSKOST'!J22</f>
        <v>0</v>
      </c>
      <c r="H3">
        <f>'Invoeren WERKINGSKOST'!K22</f>
        <v>0</v>
      </c>
      <c r="I3">
        <f>'Invoeren WERKINGSKOST'!L22</f>
        <v>0</v>
      </c>
      <c r="J3">
        <f>'Invoeren WERKINGSKOST'!M22</f>
        <v>0</v>
      </c>
      <c r="K3">
        <f>'Invoeren WERKINGSKOST'!N22</f>
        <v>0</v>
      </c>
      <c r="L3">
        <f>'Invoeren WERKINGSKOST'!O22</f>
        <v>0</v>
      </c>
      <c r="M3">
        <f>'Invoeren WERKINGSKOST'!P22</f>
        <v>0</v>
      </c>
    </row>
    <row r="4" spans="1:13" x14ac:dyDescent="0.3">
      <c r="A4">
        <f>'Invoeren WERKINGSKOST'!D23</f>
        <v>3</v>
      </c>
      <c r="B4">
        <f>'Invoeren WERKINGSKOST'!E23</f>
        <v>0</v>
      </c>
      <c r="C4">
        <f>'Invoeren WERKINGSKOST'!F23</f>
        <v>0</v>
      </c>
      <c r="D4">
        <f>'Invoeren WERKINGSKOST'!G23</f>
        <v>0</v>
      </c>
      <c r="E4">
        <f>'Invoeren WERKINGSKOST'!H23</f>
        <v>0</v>
      </c>
      <c r="F4">
        <f>'Invoeren WERKINGSKOST'!I23</f>
        <v>0</v>
      </c>
      <c r="G4">
        <f>'Invoeren WERKINGSKOST'!J23</f>
        <v>0</v>
      </c>
      <c r="H4">
        <f>'Invoeren WERKINGSKOST'!K23</f>
        <v>0</v>
      </c>
      <c r="I4">
        <f>'Invoeren WERKINGSKOST'!L23</f>
        <v>0</v>
      </c>
      <c r="J4">
        <f>'Invoeren WERKINGSKOST'!M23</f>
        <v>0</v>
      </c>
      <c r="K4">
        <f>'Invoeren WERKINGSKOST'!N23</f>
        <v>0</v>
      </c>
      <c r="L4">
        <f>'Invoeren WERKINGSKOST'!O23</f>
        <v>0</v>
      </c>
      <c r="M4">
        <f>'Invoeren WERKINGSKOST'!P23</f>
        <v>0</v>
      </c>
    </row>
    <row r="5" spans="1:13" x14ac:dyDescent="0.3">
      <c r="A5">
        <f>'Invoeren WERKINGSKOST'!D24</f>
        <v>4</v>
      </c>
      <c r="B5">
        <f>'Invoeren WERKINGSKOST'!E24</f>
        <v>0</v>
      </c>
      <c r="C5">
        <f>'Invoeren WERKINGSKOST'!F24</f>
        <v>0</v>
      </c>
      <c r="D5">
        <f>'Invoeren WERKINGSKOST'!G24</f>
        <v>0</v>
      </c>
      <c r="E5">
        <f>'Invoeren WERKINGSKOST'!H24</f>
        <v>0</v>
      </c>
      <c r="F5">
        <f>'Invoeren WERKINGSKOST'!I24</f>
        <v>0</v>
      </c>
      <c r="G5">
        <f>'Invoeren WERKINGSKOST'!J24</f>
        <v>0</v>
      </c>
      <c r="H5">
        <f>'Invoeren WERKINGSKOST'!K24</f>
        <v>0</v>
      </c>
      <c r="I5">
        <f>'Invoeren WERKINGSKOST'!L24</f>
        <v>0</v>
      </c>
      <c r="J5">
        <f>'Invoeren WERKINGSKOST'!M24</f>
        <v>0</v>
      </c>
      <c r="K5">
        <f>'Invoeren WERKINGSKOST'!N24</f>
        <v>0</v>
      </c>
      <c r="L5">
        <f>'Invoeren WERKINGSKOST'!O24</f>
        <v>0</v>
      </c>
      <c r="M5">
        <f>'Invoeren WERKINGSKOST'!P24</f>
        <v>0</v>
      </c>
    </row>
    <row r="6" spans="1:13" x14ac:dyDescent="0.3">
      <c r="A6">
        <f>'Invoeren WERKINGSKOST'!D25</f>
        <v>5</v>
      </c>
      <c r="B6">
        <f>'Invoeren WERKINGSKOST'!E25</f>
        <v>0</v>
      </c>
      <c r="C6">
        <f>'Invoeren WERKINGSKOST'!F25</f>
        <v>0</v>
      </c>
      <c r="D6">
        <f>'Invoeren WERKINGSKOST'!G25</f>
        <v>0</v>
      </c>
      <c r="E6">
        <f>'Invoeren WERKINGSKOST'!H25</f>
        <v>0</v>
      </c>
      <c r="F6">
        <f>'Invoeren WERKINGSKOST'!I25</f>
        <v>0</v>
      </c>
      <c r="G6">
        <f>'Invoeren WERKINGSKOST'!J25</f>
        <v>0</v>
      </c>
      <c r="H6">
        <f>'Invoeren WERKINGSKOST'!K25</f>
        <v>0</v>
      </c>
      <c r="I6">
        <f>'Invoeren WERKINGSKOST'!L25</f>
        <v>0</v>
      </c>
      <c r="J6">
        <f>'Invoeren WERKINGSKOST'!M25</f>
        <v>0</v>
      </c>
      <c r="K6">
        <f>'Invoeren WERKINGSKOST'!N25</f>
        <v>0</v>
      </c>
      <c r="L6">
        <f>'Invoeren WERKINGSKOST'!O25</f>
        <v>0</v>
      </c>
      <c r="M6">
        <f>'Invoeren WERKINGSKOST'!P25</f>
        <v>0</v>
      </c>
    </row>
    <row r="7" spans="1:13" x14ac:dyDescent="0.3">
      <c r="A7">
        <f>'Invoeren WERKINGSKOST'!D26</f>
        <v>6</v>
      </c>
      <c r="B7">
        <f>'Invoeren WERKINGSKOST'!E26</f>
        <v>0</v>
      </c>
      <c r="C7">
        <f>'Invoeren WERKINGSKOST'!F26</f>
        <v>0</v>
      </c>
      <c r="D7">
        <f>'Invoeren WERKINGSKOST'!G26</f>
        <v>0</v>
      </c>
      <c r="E7">
        <f>'Invoeren WERKINGSKOST'!H26</f>
        <v>0</v>
      </c>
      <c r="F7">
        <f>'Invoeren WERKINGSKOST'!I26</f>
        <v>0</v>
      </c>
      <c r="G7">
        <f>'Invoeren WERKINGSKOST'!J26</f>
        <v>0</v>
      </c>
      <c r="H7">
        <f>'Invoeren WERKINGSKOST'!K26</f>
        <v>0</v>
      </c>
      <c r="I7">
        <f>'Invoeren WERKINGSKOST'!L26</f>
        <v>0</v>
      </c>
      <c r="J7">
        <f>'Invoeren WERKINGSKOST'!M26</f>
        <v>0</v>
      </c>
      <c r="K7">
        <f>'Invoeren WERKINGSKOST'!N26</f>
        <v>0</v>
      </c>
      <c r="L7">
        <f>'Invoeren WERKINGSKOST'!O26</f>
        <v>0</v>
      </c>
      <c r="M7">
        <f>'Invoeren WERKINGSKOST'!P26</f>
        <v>0</v>
      </c>
    </row>
    <row r="8" spans="1:13" x14ac:dyDescent="0.3">
      <c r="A8">
        <f>'Invoeren WERKINGSKOST'!D27</f>
        <v>7</v>
      </c>
      <c r="B8">
        <f>'Invoeren WERKINGSKOST'!E27</f>
        <v>0</v>
      </c>
      <c r="C8">
        <f>'Invoeren WERKINGSKOST'!F27</f>
        <v>0</v>
      </c>
      <c r="D8">
        <f>'Invoeren WERKINGSKOST'!G27</f>
        <v>0</v>
      </c>
      <c r="E8">
        <f>'Invoeren WERKINGSKOST'!H27</f>
        <v>0</v>
      </c>
      <c r="F8">
        <f>'Invoeren WERKINGSKOST'!I27</f>
        <v>0</v>
      </c>
      <c r="G8">
        <f>'Invoeren WERKINGSKOST'!J27</f>
        <v>0</v>
      </c>
      <c r="H8">
        <f>'Invoeren WERKINGSKOST'!K27</f>
        <v>0</v>
      </c>
      <c r="I8">
        <f>'Invoeren WERKINGSKOST'!L27</f>
        <v>0</v>
      </c>
      <c r="J8">
        <f>'Invoeren WERKINGSKOST'!M27</f>
        <v>0</v>
      </c>
      <c r="K8">
        <f>'Invoeren WERKINGSKOST'!N27</f>
        <v>0</v>
      </c>
      <c r="L8">
        <f>'Invoeren WERKINGSKOST'!O27</f>
        <v>0</v>
      </c>
      <c r="M8">
        <f>'Invoeren WERKINGSKOST'!P27</f>
        <v>0</v>
      </c>
    </row>
    <row r="9" spans="1:13" x14ac:dyDescent="0.3">
      <c r="A9">
        <f>'Invoeren WERKINGSKOST'!D28</f>
        <v>8</v>
      </c>
      <c r="B9">
        <f>'Invoeren WERKINGSKOST'!E28</f>
        <v>0</v>
      </c>
      <c r="C9">
        <f>'Invoeren WERKINGSKOST'!F28</f>
        <v>0</v>
      </c>
      <c r="D9">
        <f>'Invoeren WERKINGSKOST'!G28</f>
        <v>0</v>
      </c>
      <c r="E9">
        <f>'Invoeren WERKINGSKOST'!H28</f>
        <v>0</v>
      </c>
      <c r="F9">
        <f>'Invoeren WERKINGSKOST'!I28</f>
        <v>0</v>
      </c>
      <c r="G9">
        <f>'Invoeren WERKINGSKOST'!J28</f>
        <v>0</v>
      </c>
      <c r="H9">
        <f>'Invoeren WERKINGSKOST'!K28</f>
        <v>0</v>
      </c>
      <c r="I9">
        <f>'Invoeren WERKINGSKOST'!L28</f>
        <v>0</v>
      </c>
      <c r="J9">
        <f>'Invoeren WERKINGSKOST'!M28</f>
        <v>0</v>
      </c>
      <c r="K9">
        <f>'Invoeren WERKINGSKOST'!N28</f>
        <v>0</v>
      </c>
      <c r="L9">
        <f>'Invoeren WERKINGSKOST'!O28</f>
        <v>0</v>
      </c>
      <c r="M9">
        <f>'Invoeren WERKINGSKOST'!P28</f>
        <v>0</v>
      </c>
    </row>
    <row r="10" spans="1:13" x14ac:dyDescent="0.3">
      <c r="A10">
        <f>'Invoeren WERKINGSKOST'!D29</f>
        <v>9</v>
      </c>
      <c r="B10">
        <f>'Invoeren WERKINGSKOST'!E29</f>
        <v>0</v>
      </c>
      <c r="C10">
        <f>'Invoeren WERKINGSKOST'!F29</f>
        <v>0</v>
      </c>
      <c r="D10">
        <f>'Invoeren WERKINGSKOST'!G29</f>
        <v>0</v>
      </c>
      <c r="E10">
        <f>'Invoeren WERKINGSKOST'!H29</f>
        <v>0</v>
      </c>
      <c r="F10">
        <f>'Invoeren WERKINGSKOST'!I29</f>
        <v>0</v>
      </c>
      <c r="G10">
        <f>'Invoeren WERKINGSKOST'!J29</f>
        <v>0</v>
      </c>
      <c r="H10">
        <f>'Invoeren WERKINGSKOST'!K29</f>
        <v>0</v>
      </c>
      <c r="I10">
        <f>'Invoeren WERKINGSKOST'!L29</f>
        <v>0</v>
      </c>
      <c r="J10">
        <f>'Invoeren WERKINGSKOST'!M29</f>
        <v>0</v>
      </c>
      <c r="K10">
        <f>'Invoeren WERKINGSKOST'!N29</f>
        <v>0</v>
      </c>
      <c r="L10">
        <f>'Invoeren WERKINGSKOST'!O29</f>
        <v>0</v>
      </c>
      <c r="M10">
        <f>'Invoeren WERKINGSKOST'!P29</f>
        <v>0</v>
      </c>
    </row>
    <row r="11" spans="1:13" x14ac:dyDescent="0.3">
      <c r="A11">
        <f>'Invoeren WERKINGSKOST'!D30</f>
        <v>10</v>
      </c>
      <c r="B11">
        <f>'Invoeren WERKINGSKOST'!E30</f>
        <v>0</v>
      </c>
      <c r="C11">
        <f>'Invoeren WERKINGSKOST'!F30</f>
        <v>0</v>
      </c>
      <c r="D11">
        <f>'Invoeren WERKINGSKOST'!G30</f>
        <v>0</v>
      </c>
      <c r="E11">
        <f>'Invoeren WERKINGSKOST'!H30</f>
        <v>0</v>
      </c>
      <c r="F11">
        <f>'Invoeren WERKINGSKOST'!I30</f>
        <v>0</v>
      </c>
      <c r="G11">
        <f>'Invoeren WERKINGSKOST'!J30</f>
        <v>0</v>
      </c>
      <c r="H11">
        <f>'Invoeren WERKINGSKOST'!K30</f>
        <v>0</v>
      </c>
      <c r="I11">
        <f>'Invoeren WERKINGSKOST'!L30</f>
        <v>0</v>
      </c>
      <c r="J11">
        <f>'Invoeren WERKINGSKOST'!M30</f>
        <v>0</v>
      </c>
      <c r="K11">
        <f>'Invoeren WERKINGSKOST'!N30</f>
        <v>0</v>
      </c>
      <c r="L11">
        <f>'Invoeren WERKINGSKOST'!O30</f>
        <v>0</v>
      </c>
      <c r="M11">
        <f>'Invoeren WERKINGSKOST'!P30</f>
        <v>0</v>
      </c>
    </row>
    <row r="12" spans="1:13" x14ac:dyDescent="0.3">
      <c r="A12">
        <f>'Invoeren WERKINGSKOST'!D31</f>
        <v>11</v>
      </c>
      <c r="B12">
        <f>'Invoeren WERKINGSKOST'!E31</f>
        <v>0</v>
      </c>
      <c r="C12">
        <f>'Invoeren WERKINGSKOST'!F31</f>
        <v>0</v>
      </c>
      <c r="D12">
        <f>'Invoeren WERKINGSKOST'!G31</f>
        <v>0</v>
      </c>
      <c r="E12">
        <f>'Invoeren WERKINGSKOST'!H31</f>
        <v>0</v>
      </c>
      <c r="F12">
        <f>'Invoeren WERKINGSKOST'!I31</f>
        <v>0</v>
      </c>
      <c r="G12">
        <f>'Invoeren WERKINGSKOST'!J31</f>
        <v>0</v>
      </c>
      <c r="H12">
        <f>'Invoeren WERKINGSKOST'!K31</f>
        <v>0</v>
      </c>
      <c r="I12">
        <f>'Invoeren WERKINGSKOST'!L31</f>
        <v>0</v>
      </c>
      <c r="J12">
        <f>'Invoeren WERKINGSKOST'!M31</f>
        <v>0</v>
      </c>
      <c r="K12">
        <f>'Invoeren WERKINGSKOST'!N31</f>
        <v>0</v>
      </c>
      <c r="L12">
        <f>'Invoeren WERKINGSKOST'!O31</f>
        <v>0</v>
      </c>
      <c r="M12">
        <f>'Invoeren WERKINGSKOST'!P31</f>
        <v>0</v>
      </c>
    </row>
    <row r="13" spans="1:13" x14ac:dyDescent="0.3">
      <c r="A13">
        <f>'Invoeren WERKINGSKOST'!D32</f>
        <v>12</v>
      </c>
      <c r="B13">
        <f>'Invoeren WERKINGSKOST'!E32</f>
        <v>0</v>
      </c>
      <c r="C13">
        <f>'Invoeren WERKINGSKOST'!F32</f>
        <v>0</v>
      </c>
      <c r="D13">
        <f>'Invoeren WERKINGSKOST'!G32</f>
        <v>0</v>
      </c>
      <c r="E13">
        <f>'Invoeren WERKINGSKOST'!H32</f>
        <v>0</v>
      </c>
      <c r="F13">
        <f>'Invoeren WERKINGSKOST'!I32</f>
        <v>0</v>
      </c>
      <c r="G13">
        <f>'Invoeren WERKINGSKOST'!J32</f>
        <v>0</v>
      </c>
      <c r="H13">
        <f>'Invoeren WERKINGSKOST'!K32</f>
        <v>0</v>
      </c>
      <c r="I13">
        <f>'Invoeren WERKINGSKOST'!L32</f>
        <v>0</v>
      </c>
      <c r="J13">
        <f>'Invoeren WERKINGSKOST'!M32</f>
        <v>0</v>
      </c>
      <c r="K13">
        <f>'Invoeren WERKINGSKOST'!N32</f>
        <v>0</v>
      </c>
      <c r="L13">
        <f>'Invoeren WERKINGSKOST'!O32</f>
        <v>0</v>
      </c>
      <c r="M13">
        <f>'Invoeren WERKINGSKOST'!P32</f>
        <v>0</v>
      </c>
    </row>
    <row r="14" spans="1:13" x14ac:dyDescent="0.3">
      <c r="A14">
        <f>'Invoeren WERKINGSKOST'!D33</f>
        <v>13</v>
      </c>
      <c r="B14">
        <f>'Invoeren WERKINGSKOST'!E33</f>
        <v>0</v>
      </c>
      <c r="C14">
        <f>'Invoeren WERKINGSKOST'!F33</f>
        <v>0</v>
      </c>
      <c r="D14">
        <f>'Invoeren WERKINGSKOST'!G33</f>
        <v>0</v>
      </c>
      <c r="E14">
        <f>'Invoeren WERKINGSKOST'!H33</f>
        <v>0</v>
      </c>
      <c r="F14">
        <f>'Invoeren WERKINGSKOST'!I33</f>
        <v>0</v>
      </c>
      <c r="G14">
        <f>'Invoeren WERKINGSKOST'!J33</f>
        <v>0</v>
      </c>
      <c r="H14">
        <f>'Invoeren WERKINGSKOST'!K33</f>
        <v>0</v>
      </c>
      <c r="I14">
        <f>'Invoeren WERKINGSKOST'!L33</f>
        <v>0</v>
      </c>
      <c r="J14">
        <f>'Invoeren WERKINGSKOST'!M33</f>
        <v>0</v>
      </c>
      <c r="K14">
        <f>'Invoeren WERKINGSKOST'!N33</f>
        <v>0</v>
      </c>
      <c r="L14">
        <f>'Invoeren WERKINGSKOST'!O33</f>
        <v>0</v>
      </c>
      <c r="M14">
        <f>'Invoeren WERKINGSKOST'!P33</f>
        <v>0</v>
      </c>
    </row>
    <row r="15" spans="1:13" x14ac:dyDescent="0.3">
      <c r="A15">
        <f>'Invoeren WERKINGSKOST'!D34</f>
        <v>14</v>
      </c>
      <c r="B15">
        <f>'Invoeren WERKINGSKOST'!E34</f>
        <v>0</v>
      </c>
      <c r="C15">
        <f>'Invoeren WERKINGSKOST'!F34</f>
        <v>0</v>
      </c>
      <c r="D15">
        <f>'Invoeren WERKINGSKOST'!G34</f>
        <v>0</v>
      </c>
      <c r="E15">
        <f>'Invoeren WERKINGSKOST'!H34</f>
        <v>0</v>
      </c>
      <c r="F15">
        <f>'Invoeren WERKINGSKOST'!I34</f>
        <v>0</v>
      </c>
      <c r="G15">
        <f>'Invoeren WERKINGSKOST'!J34</f>
        <v>0</v>
      </c>
      <c r="H15">
        <f>'Invoeren WERKINGSKOST'!K34</f>
        <v>0</v>
      </c>
      <c r="I15">
        <f>'Invoeren WERKINGSKOST'!L34</f>
        <v>0</v>
      </c>
      <c r="J15">
        <f>'Invoeren WERKINGSKOST'!M34</f>
        <v>0</v>
      </c>
      <c r="K15">
        <f>'Invoeren WERKINGSKOST'!N34</f>
        <v>0</v>
      </c>
      <c r="L15">
        <f>'Invoeren WERKINGSKOST'!O34</f>
        <v>0</v>
      </c>
      <c r="M15">
        <f>'Invoeren WERKINGSKOST'!P34</f>
        <v>0</v>
      </c>
    </row>
    <row r="16" spans="1:13" x14ac:dyDescent="0.3">
      <c r="A16">
        <f>'Invoeren WERKINGSKOST'!D35</f>
        <v>15</v>
      </c>
      <c r="B16">
        <f>'Invoeren WERKINGSKOST'!E35</f>
        <v>0</v>
      </c>
      <c r="C16">
        <f>'Invoeren WERKINGSKOST'!F35</f>
        <v>0</v>
      </c>
      <c r="D16">
        <f>'Invoeren WERKINGSKOST'!G35</f>
        <v>0</v>
      </c>
      <c r="E16">
        <f>'Invoeren WERKINGSKOST'!H35</f>
        <v>0</v>
      </c>
      <c r="F16">
        <f>'Invoeren WERKINGSKOST'!I35</f>
        <v>0</v>
      </c>
      <c r="G16">
        <f>'Invoeren WERKINGSKOST'!J35</f>
        <v>0</v>
      </c>
      <c r="H16">
        <f>'Invoeren WERKINGSKOST'!K35</f>
        <v>0</v>
      </c>
      <c r="I16">
        <f>'Invoeren WERKINGSKOST'!L35</f>
        <v>0</v>
      </c>
      <c r="J16">
        <f>'Invoeren WERKINGSKOST'!M35</f>
        <v>0</v>
      </c>
      <c r="K16">
        <f>'Invoeren WERKINGSKOST'!N35</f>
        <v>0</v>
      </c>
      <c r="L16">
        <f>'Invoeren WERKINGSKOST'!O35</f>
        <v>0</v>
      </c>
      <c r="M16">
        <f>'Invoeren WERKINGSKOST'!P35</f>
        <v>0</v>
      </c>
    </row>
    <row r="17" spans="1:13" x14ac:dyDescent="0.3">
      <c r="A17">
        <f>'Invoeren WERKINGSKOST'!D36</f>
        <v>16</v>
      </c>
      <c r="B17">
        <f>'Invoeren WERKINGSKOST'!E36</f>
        <v>0</v>
      </c>
      <c r="C17">
        <f>'Invoeren WERKINGSKOST'!F36</f>
        <v>0</v>
      </c>
      <c r="D17">
        <f>'Invoeren WERKINGSKOST'!G36</f>
        <v>0</v>
      </c>
      <c r="E17">
        <f>'Invoeren WERKINGSKOST'!H36</f>
        <v>0</v>
      </c>
      <c r="F17">
        <f>'Invoeren WERKINGSKOST'!I36</f>
        <v>0</v>
      </c>
      <c r="G17">
        <f>'Invoeren WERKINGSKOST'!J36</f>
        <v>0</v>
      </c>
      <c r="H17">
        <f>'Invoeren WERKINGSKOST'!K36</f>
        <v>0</v>
      </c>
      <c r="I17">
        <f>'Invoeren WERKINGSKOST'!L36</f>
        <v>0</v>
      </c>
      <c r="J17">
        <f>'Invoeren WERKINGSKOST'!M36</f>
        <v>0</v>
      </c>
      <c r="K17">
        <f>'Invoeren WERKINGSKOST'!N36</f>
        <v>0</v>
      </c>
      <c r="L17">
        <f>'Invoeren WERKINGSKOST'!O36</f>
        <v>0</v>
      </c>
      <c r="M17">
        <f>'Invoeren WERKINGSKOST'!P36</f>
        <v>0</v>
      </c>
    </row>
    <row r="18" spans="1:13" x14ac:dyDescent="0.3">
      <c r="A18">
        <f>'Invoeren WERKINGSKOST'!D37</f>
        <v>17</v>
      </c>
      <c r="B18">
        <f>'Invoeren WERKINGSKOST'!E37</f>
        <v>0</v>
      </c>
      <c r="C18">
        <f>'Invoeren WERKINGSKOST'!F37</f>
        <v>0</v>
      </c>
      <c r="D18">
        <f>'Invoeren WERKINGSKOST'!G37</f>
        <v>0</v>
      </c>
      <c r="E18">
        <f>'Invoeren WERKINGSKOST'!H37</f>
        <v>0</v>
      </c>
      <c r="F18">
        <f>'Invoeren WERKINGSKOST'!I37</f>
        <v>0</v>
      </c>
      <c r="G18">
        <f>'Invoeren WERKINGSKOST'!J37</f>
        <v>0</v>
      </c>
      <c r="H18">
        <f>'Invoeren WERKINGSKOST'!K37</f>
        <v>0</v>
      </c>
      <c r="I18">
        <f>'Invoeren WERKINGSKOST'!L37</f>
        <v>0</v>
      </c>
      <c r="J18">
        <f>'Invoeren WERKINGSKOST'!M37</f>
        <v>0</v>
      </c>
      <c r="K18">
        <f>'Invoeren WERKINGSKOST'!N37</f>
        <v>0</v>
      </c>
      <c r="L18">
        <f>'Invoeren WERKINGSKOST'!O37</f>
        <v>0</v>
      </c>
      <c r="M18">
        <f>'Invoeren WERKINGSKOST'!P37</f>
        <v>0</v>
      </c>
    </row>
    <row r="19" spans="1:13" x14ac:dyDescent="0.3">
      <c r="A19">
        <f>'Invoeren WERKINGSKOST'!D38</f>
        <v>18</v>
      </c>
      <c r="B19">
        <f>'Invoeren WERKINGSKOST'!E38</f>
        <v>0</v>
      </c>
      <c r="C19">
        <f>'Invoeren WERKINGSKOST'!F38</f>
        <v>0</v>
      </c>
      <c r="D19">
        <f>'Invoeren WERKINGSKOST'!G38</f>
        <v>0</v>
      </c>
      <c r="E19">
        <f>'Invoeren WERKINGSKOST'!H38</f>
        <v>0</v>
      </c>
      <c r="F19">
        <f>'Invoeren WERKINGSKOST'!I38</f>
        <v>0</v>
      </c>
      <c r="G19">
        <f>'Invoeren WERKINGSKOST'!J38</f>
        <v>0</v>
      </c>
      <c r="H19">
        <f>'Invoeren WERKINGSKOST'!K38</f>
        <v>0</v>
      </c>
      <c r="I19">
        <f>'Invoeren WERKINGSKOST'!L38</f>
        <v>0</v>
      </c>
      <c r="J19">
        <f>'Invoeren WERKINGSKOST'!M38</f>
        <v>0</v>
      </c>
      <c r="K19">
        <f>'Invoeren WERKINGSKOST'!N38</f>
        <v>0</v>
      </c>
      <c r="L19">
        <f>'Invoeren WERKINGSKOST'!O38</f>
        <v>0</v>
      </c>
      <c r="M19">
        <f>'Invoeren WERKINGSKOST'!P38</f>
        <v>0</v>
      </c>
    </row>
    <row r="20" spans="1:13" x14ac:dyDescent="0.3">
      <c r="A20">
        <f>'Invoeren WERKINGSKOST'!D39</f>
        <v>19</v>
      </c>
      <c r="B20">
        <f>'Invoeren WERKINGSKOST'!E39</f>
        <v>0</v>
      </c>
      <c r="C20">
        <f>'Invoeren WERKINGSKOST'!F39</f>
        <v>0</v>
      </c>
      <c r="D20">
        <f>'Invoeren WERKINGSKOST'!G39</f>
        <v>0</v>
      </c>
      <c r="E20">
        <f>'Invoeren WERKINGSKOST'!H39</f>
        <v>0</v>
      </c>
      <c r="F20">
        <f>'Invoeren WERKINGSKOST'!I39</f>
        <v>0</v>
      </c>
      <c r="G20">
        <f>'Invoeren WERKINGSKOST'!J39</f>
        <v>0</v>
      </c>
      <c r="H20">
        <f>'Invoeren WERKINGSKOST'!K39</f>
        <v>0</v>
      </c>
      <c r="I20">
        <f>'Invoeren WERKINGSKOST'!L39</f>
        <v>0</v>
      </c>
      <c r="J20">
        <f>'Invoeren WERKINGSKOST'!M39</f>
        <v>0</v>
      </c>
      <c r="K20">
        <f>'Invoeren WERKINGSKOST'!N39</f>
        <v>0</v>
      </c>
      <c r="L20">
        <f>'Invoeren WERKINGSKOST'!O39</f>
        <v>0</v>
      </c>
      <c r="M20">
        <f>'Invoeren WERKINGSKOST'!P39</f>
        <v>0</v>
      </c>
    </row>
    <row r="21" spans="1:13" x14ac:dyDescent="0.3">
      <c r="A21">
        <f>'Invoeren WERKINGSKOST'!D40</f>
        <v>20</v>
      </c>
      <c r="B21">
        <f>'Invoeren WERKINGSKOST'!E40</f>
        <v>0</v>
      </c>
      <c r="C21">
        <f>'Invoeren WERKINGSKOST'!F40</f>
        <v>0</v>
      </c>
      <c r="D21">
        <f>'Invoeren WERKINGSKOST'!G40</f>
        <v>0</v>
      </c>
      <c r="E21">
        <f>'Invoeren WERKINGSKOST'!H40</f>
        <v>0</v>
      </c>
      <c r="F21">
        <f>'Invoeren WERKINGSKOST'!I40</f>
        <v>0</v>
      </c>
      <c r="G21">
        <f>'Invoeren WERKINGSKOST'!J40</f>
        <v>0</v>
      </c>
      <c r="H21">
        <f>'Invoeren WERKINGSKOST'!K40</f>
        <v>0</v>
      </c>
      <c r="I21">
        <f>'Invoeren WERKINGSKOST'!L40</f>
        <v>0</v>
      </c>
      <c r="J21">
        <f>'Invoeren WERKINGSKOST'!M40</f>
        <v>0</v>
      </c>
      <c r="K21">
        <f>'Invoeren WERKINGSKOST'!N40</f>
        <v>0</v>
      </c>
      <c r="L21">
        <f>'Invoeren WERKINGSKOST'!O40</f>
        <v>0</v>
      </c>
      <c r="M21">
        <f>'Invoeren WERKINGSKOST'!P40</f>
        <v>0</v>
      </c>
    </row>
    <row r="22" spans="1:13" x14ac:dyDescent="0.3">
      <c r="A22">
        <f>'Invoeren WERKINGSKOST'!D41</f>
        <v>21</v>
      </c>
      <c r="B22">
        <f>'Invoeren WERKINGSKOST'!E41</f>
        <v>0</v>
      </c>
      <c r="C22">
        <f>'Invoeren WERKINGSKOST'!F41</f>
        <v>0</v>
      </c>
      <c r="D22">
        <f>'Invoeren WERKINGSKOST'!G41</f>
        <v>0</v>
      </c>
      <c r="E22">
        <f>'Invoeren WERKINGSKOST'!H41</f>
        <v>0</v>
      </c>
      <c r="F22">
        <f>'Invoeren WERKINGSKOST'!I41</f>
        <v>0</v>
      </c>
      <c r="G22">
        <f>'Invoeren WERKINGSKOST'!J41</f>
        <v>0</v>
      </c>
      <c r="H22">
        <f>'Invoeren WERKINGSKOST'!K41</f>
        <v>0</v>
      </c>
      <c r="I22">
        <f>'Invoeren WERKINGSKOST'!L41</f>
        <v>0</v>
      </c>
      <c r="J22">
        <f>'Invoeren WERKINGSKOST'!M41</f>
        <v>0</v>
      </c>
      <c r="K22">
        <f>'Invoeren WERKINGSKOST'!N41</f>
        <v>0</v>
      </c>
      <c r="L22">
        <f>'Invoeren WERKINGSKOST'!O41</f>
        <v>0</v>
      </c>
      <c r="M22">
        <f>'Invoeren WERKINGSKOST'!P41</f>
        <v>0</v>
      </c>
    </row>
    <row r="23" spans="1:13" x14ac:dyDescent="0.3">
      <c r="A23">
        <f>'Invoeren WERKINGSKOST'!D42</f>
        <v>22</v>
      </c>
      <c r="B23">
        <f>'Invoeren WERKINGSKOST'!E42</f>
        <v>0</v>
      </c>
      <c r="C23">
        <f>'Invoeren WERKINGSKOST'!F42</f>
        <v>0</v>
      </c>
      <c r="D23">
        <f>'Invoeren WERKINGSKOST'!G42</f>
        <v>0</v>
      </c>
      <c r="E23">
        <f>'Invoeren WERKINGSKOST'!H42</f>
        <v>0</v>
      </c>
      <c r="F23">
        <f>'Invoeren WERKINGSKOST'!I42</f>
        <v>0</v>
      </c>
      <c r="G23">
        <f>'Invoeren WERKINGSKOST'!J42</f>
        <v>0</v>
      </c>
      <c r="H23">
        <f>'Invoeren WERKINGSKOST'!K42</f>
        <v>0</v>
      </c>
      <c r="I23">
        <f>'Invoeren WERKINGSKOST'!L42</f>
        <v>0</v>
      </c>
      <c r="J23">
        <f>'Invoeren WERKINGSKOST'!M42</f>
        <v>0</v>
      </c>
      <c r="K23">
        <f>'Invoeren WERKINGSKOST'!N42</f>
        <v>0</v>
      </c>
      <c r="L23">
        <f>'Invoeren WERKINGSKOST'!O42</f>
        <v>0</v>
      </c>
      <c r="M23">
        <f>'Invoeren WERKINGSKOST'!P42</f>
        <v>0</v>
      </c>
    </row>
    <row r="24" spans="1:13" x14ac:dyDescent="0.3">
      <c r="A24">
        <f>'Invoeren WERKINGSKOST'!D43</f>
        <v>23</v>
      </c>
      <c r="B24">
        <f>'Invoeren WERKINGSKOST'!E43</f>
        <v>0</v>
      </c>
      <c r="C24">
        <f>'Invoeren WERKINGSKOST'!F43</f>
        <v>0</v>
      </c>
      <c r="D24">
        <f>'Invoeren WERKINGSKOST'!G43</f>
        <v>0</v>
      </c>
      <c r="E24">
        <f>'Invoeren WERKINGSKOST'!H43</f>
        <v>0</v>
      </c>
      <c r="F24">
        <f>'Invoeren WERKINGSKOST'!I43</f>
        <v>0</v>
      </c>
      <c r="G24">
        <f>'Invoeren WERKINGSKOST'!J43</f>
        <v>0</v>
      </c>
      <c r="H24">
        <f>'Invoeren WERKINGSKOST'!K43</f>
        <v>0</v>
      </c>
      <c r="I24">
        <f>'Invoeren WERKINGSKOST'!L43</f>
        <v>0</v>
      </c>
      <c r="J24">
        <f>'Invoeren WERKINGSKOST'!M43</f>
        <v>0</v>
      </c>
      <c r="K24">
        <f>'Invoeren WERKINGSKOST'!N43</f>
        <v>0</v>
      </c>
      <c r="L24">
        <f>'Invoeren WERKINGSKOST'!O43</f>
        <v>0</v>
      </c>
      <c r="M24">
        <f>'Invoeren WERKINGSKOST'!P43</f>
        <v>0</v>
      </c>
    </row>
    <row r="25" spans="1:13" x14ac:dyDescent="0.3">
      <c r="A25">
        <f>'Invoeren WERKINGSKOST'!D44</f>
        <v>24</v>
      </c>
      <c r="B25">
        <f>'Invoeren WERKINGSKOST'!E44</f>
        <v>0</v>
      </c>
      <c r="C25">
        <f>'Invoeren WERKINGSKOST'!F44</f>
        <v>0</v>
      </c>
      <c r="D25">
        <f>'Invoeren WERKINGSKOST'!G44</f>
        <v>0</v>
      </c>
      <c r="E25">
        <f>'Invoeren WERKINGSKOST'!H44</f>
        <v>0</v>
      </c>
      <c r="F25">
        <f>'Invoeren WERKINGSKOST'!I44</f>
        <v>0</v>
      </c>
      <c r="G25">
        <f>'Invoeren WERKINGSKOST'!J44</f>
        <v>0</v>
      </c>
      <c r="H25">
        <f>'Invoeren WERKINGSKOST'!K44</f>
        <v>0</v>
      </c>
      <c r="I25">
        <f>'Invoeren WERKINGSKOST'!L44</f>
        <v>0</v>
      </c>
      <c r="J25">
        <f>'Invoeren WERKINGSKOST'!M44</f>
        <v>0</v>
      </c>
      <c r="K25">
        <f>'Invoeren WERKINGSKOST'!N44</f>
        <v>0</v>
      </c>
      <c r="L25">
        <f>'Invoeren WERKINGSKOST'!O44</f>
        <v>0</v>
      </c>
      <c r="M25">
        <f>'Invoeren WERKINGSKOST'!P44</f>
        <v>0</v>
      </c>
    </row>
    <row r="26" spans="1:13" x14ac:dyDescent="0.3">
      <c r="A26">
        <f>'Invoeren WERKINGSKOST'!D45</f>
        <v>25</v>
      </c>
      <c r="B26">
        <f>'Invoeren WERKINGSKOST'!E45</f>
        <v>0</v>
      </c>
      <c r="C26">
        <f>'Invoeren WERKINGSKOST'!F45</f>
        <v>0</v>
      </c>
      <c r="D26">
        <f>'Invoeren WERKINGSKOST'!G45</f>
        <v>0</v>
      </c>
      <c r="E26">
        <f>'Invoeren WERKINGSKOST'!H45</f>
        <v>0</v>
      </c>
      <c r="F26">
        <f>'Invoeren WERKINGSKOST'!I45</f>
        <v>0</v>
      </c>
      <c r="G26">
        <f>'Invoeren WERKINGSKOST'!J45</f>
        <v>0</v>
      </c>
      <c r="H26">
        <f>'Invoeren WERKINGSKOST'!K45</f>
        <v>0</v>
      </c>
      <c r="I26">
        <f>'Invoeren WERKINGSKOST'!L45</f>
        <v>0</v>
      </c>
      <c r="J26">
        <f>'Invoeren WERKINGSKOST'!M45</f>
        <v>0</v>
      </c>
      <c r="K26">
        <f>'Invoeren WERKINGSKOST'!N45</f>
        <v>0</v>
      </c>
      <c r="L26">
        <f>'Invoeren WERKINGSKOST'!O45</f>
        <v>0</v>
      </c>
      <c r="M26">
        <f>'Invoeren WERKINGSKOST'!P45</f>
        <v>0</v>
      </c>
    </row>
    <row r="27" spans="1:13" x14ac:dyDescent="0.3">
      <c r="A27">
        <f>'Invoeren WERKINGSKOST'!D46</f>
        <v>26</v>
      </c>
      <c r="B27">
        <f>'Invoeren WERKINGSKOST'!E46</f>
        <v>0</v>
      </c>
      <c r="C27">
        <f>'Invoeren WERKINGSKOST'!F46</f>
        <v>0</v>
      </c>
      <c r="D27">
        <f>'Invoeren WERKINGSKOST'!G46</f>
        <v>0</v>
      </c>
      <c r="E27">
        <f>'Invoeren WERKINGSKOST'!H46</f>
        <v>0</v>
      </c>
      <c r="F27">
        <f>'Invoeren WERKINGSKOST'!I46</f>
        <v>0</v>
      </c>
      <c r="G27">
        <f>'Invoeren WERKINGSKOST'!J46</f>
        <v>0</v>
      </c>
      <c r="H27">
        <f>'Invoeren WERKINGSKOST'!K46</f>
        <v>0</v>
      </c>
      <c r="I27">
        <f>'Invoeren WERKINGSKOST'!L46</f>
        <v>0</v>
      </c>
      <c r="J27">
        <f>'Invoeren WERKINGSKOST'!M46</f>
        <v>0</v>
      </c>
      <c r="K27">
        <f>'Invoeren WERKINGSKOST'!N46</f>
        <v>0</v>
      </c>
      <c r="L27">
        <f>'Invoeren WERKINGSKOST'!O46</f>
        <v>0</v>
      </c>
      <c r="M27">
        <f>'Invoeren WERKINGSKOST'!P46</f>
        <v>0</v>
      </c>
    </row>
    <row r="28" spans="1:13" x14ac:dyDescent="0.3">
      <c r="A28">
        <f>'Invoeren WERKINGSKOST'!D47</f>
        <v>27</v>
      </c>
      <c r="B28">
        <f>'Invoeren WERKINGSKOST'!E47</f>
        <v>0</v>
      </c>
      <c r="C28">
        <f>'Invoeren WERKINGSKOST'!F47</f>
        <v>0</v>
      </c>
      <c r="D28">
        <f>'Invoeren WERKINGSKOST'!G47</f>
        <v>0</v>
      </c>
      <c r="E28">
        <f>'Invoeren WERKINGSKOST'!H47</f>
        <v>0</v>
      </c>
      <c r="F28">
        <f>'Invoeren WERKINGSKOST'!I47</f>
        <v>0</v>
      </c>
      <c r="G28">
        <f>'Invoeren WERKINGSKOST'!J47</f>
        <v>0</v>
      </c>
      <c r="H28">
        <f>'Invoeren WERKINGSKOST'!K47</f>
        <v>0</v>
      </c>
      <c r="I28">
        <f>'Invoeren WERKINGSKOST'!L47</f>
        <v>0</v>
      </c>
      <c r="J28">
        <f>'Invoeren WERKINGSKOST'!M47</f>
        <v>0</v>
      </c>
      <c r="K28">
        <f>'Invoeren WERKINGSKOST'!N47</f>
        <v>0</v>
      </c>
      <c r="L28">
        <f>'Invoeren WERKINGSKOST'!O47</f>
        <v>0</v>
      </c>
      <c r="M28">
        <f>'Invoeren WERKINGSKOST'!P47</f>
        <v>0</v>
      </c>
    </row>
    <row r="29" spans="1:13" x14ac:dyDescent="0.3">
      <c r="A29">
        <f>'Invoeren WERKINGSKOST'!D48</f>
        <v>28</v>
      </c>
      <c r="B29">
        <f>'Invoeren WERKINGSKOST'!E48</f>
        <v>0</v>
      </c>
      <c r="C29">
        <f>'Invoeren WERKINGSKOST'!F48</f>
        <v>0</v>
      </c>
      <c r="D29">
        <f>'Invoeren WERKINGSKOST'!G48</f>
        <v>0</v>
      </c>
      <c r="E29">
        <f>'Invoeren WERKINGSKOST'!H48</f>
        <v>0</v>
      </c>
      <c r="F29">
        <f>'Invoeren WERKINGSKOST'!I48</f>
        <v>0</v>
      </c>
      <c r="G29">
        <f>'Invoeren WERKINGSKOST'!J48</f>
        <v>0</v>
      </c>
      <c r="H29">
        <f>'Invoeren WERKINGSKOST'!K48</f>
        <v>0</v>
      </c>
      <c r="I29">
        <f>'Invoeren WERKINGSKOST'!L48</f>
        <v>0</v>
      </c>
      <c r="J29">
        <f>'Invoeren WERKINGSKOST'!M48</f>
        <v>0</v>
      </c>
      <c r="K29">
        <f>'Invoeren WERKINGSKOST'!N48</f>
        <v>0</v>
      </c>
      <c r="L29">
        <f>'Invoeren WERKINGSKOST'!O48</f>
        <v>0</v>
      </c>
      <c r="M29">
        <f>'Invoeren WERKINGSKOST'!P48</f>
        <v>0</v>
      </c>
    </row>
    <row r="30" spans="1:13" x14ac:dyDescent="0.3">
      <c r="A30">
        <f>'Invoeren WERKINGSKOST'!D49</f>
        <v>29</v>
      </c>
      <c r="B30">
        <f>'Invoeren WERKINGSKOST'!E49</f>
        <v>0</v>
      </c>
      <c r="C30">
        <f>'Invoeren WERKINGSKOST'!F49</f>
        <v>0</v>
      </c>
      <c r="D30">
        <f>'Invoeren WERKINGSKOST'!G49</f>
        <v>0</v>
      </c>
      <c r="E30">
        <f>'Invoeren WERKINGSKOST'!H49</f>
        <v>0</v>
      </c>
      <c r="F30">
        <f>'Invoeren WERKINGSKOST'!I49</f>
        <v>0</v>
      </c>
      <c r="G30">
        <f>'Invoeren WERKINGSKOST'!J49</f>
        <v>0</v>
      </c>
      <c r="H30">
        <f>'Invoeren WERKINGSKOST'!K49</f>
        <v>0</v>
      </c>
      <c r="I30">
        <f>'Invoeren WERKINGSKOST'!L49</f>
        <v>0</v>
      </c>
      <c r="J30">
        <f>'Invoeren WERKINGSKOST'!M49</f>
        <v>0</v>
      </c>
      <c r="K30">
        <f>'Invoeren WERKINGSKOST'!N49</f>
        <v>0</v>
      </c>
      <c r="L30">
        <f>'Invoeren WERKINGSKOST'!O49</f>
        <v>0</v>
      </c>
      <c r="M30">
        <f>'Invoeren WERKINGSKOST'!P49</f>
        <v>0</v>
      </c>
    </row>
    <row r="31" spans="1:13" x14ac:dyDescent="0.3">
      <c r="A31">
        <f>'Invoeren WERKINGSKOST'!D50</f>
        <v>30</v>
      </c>
      <c r="B31">
        <f>'Invoeren WERKINGSKOST'!E50</f>
        <v>0</v>
      </c>
      <c r="C31">
        <f>'Invoeren WERKINGSKOST'!F50</f>
        <v>0</v>
      </c>
      <c r="D31">
        <f>'Invoeren WERKINGSKOST'!G50</f>
        <v>0</v>
      </c>
      <c r="E31">
        <f>'Invoeren WERKINGSKOST'!H50</f>
        <v>0</v>
      </c>
      <c r="F31">
        <f>'Invoeren WERKINGSKOST'!I50</f>
        <v>0</v>
      </c>
      <c r="G31">
        <f>'Invoeren WERKINGSKOST'!J50</f>
        <v>0</v>
      </c>
      <c r="H31">
        <f>'Invoeren WERKINGSKOST'!K50</f>
        <v>0</v>
      </c>
      <c r="I31">
        <f>'Invoeren WERKINGSKOST'!L50</f>
        <v>0</v>
      </c>
      <c r="J31">
        <f>'Invoeren WERKINGSKOST'!M50</f>
        <v>0</v>
      </c>
      <c r="K31">
        <f>'Invoeren WERKINGSKOST'!N50</f>
        <v>0</v>
      </c>
      <c r="L31">
        <f>'Invoeren WERKINGSKOST'!O50</f>
        <v>0</v>
      </c>
      <c r="M31">
        <f>'Invoeren WERKINGSKOST'!P50</f>
        <v>0</v>
      </c>
    </row>
    <row r="32" spans="1:13" x14ac:dyDescent="0.3">
      <c r="A32">
        <f>'Invoeren WERKINGSKOST'!D51</f>
        <v>31</v>
      </c>
      <c r="B32">
        <f>'Invoeren WERKINGSKOST'!E51</f>
        <v>0</v>
      </c>
      <c r="C32">
        <f>'Invoeren WERKINGSKOST'!F51</f>
        <v>0</v>
      </c>
      <c r="D32">
        <f>'Invoeren WERKINGSKOST'!G51</f>
        <v>0</v>
      </c>
      <c r="E32">
        <f>'Invoeren WERKINGSKOST'!H51</f>
        <v>0</v>
      </c>
      <c r="F32">
        <f>'Invoeren WERKINGSKOST'!I51</f>
        <v>0</v>
      </c>
      <c r="G32">
        <f>'Invoeren WERKINGSKOST'!J51</f>
        <v>0</v>
      </c>
      <c r="H32">
        <f>'Invoeren WERKINGSKOST'!K51</f>
        <v>0</v>
      </c>
      <c r="I32">
        <f>'Invoeren WERKINGSKOST'!L51</f>
        <v>0</v>
      </c>
      <c r="J32">
        <f>'Invoeren WERKINGSKOST'!M51</f>
        <v>0</v>
      </c>
      <c r="K32">
        <f>'Invoeren WERKINGSKOST'!N51</f>
        <v>0</v>
      </c>
      <c r="L32">
        <f>'Invoeren WERKINGSKOST'!O51</f>
        <v>0</v>
      </c>
      <c r="M32">
        <f>'Invoeren WERKINGSKOST'!P51</f>
        <v>0</v>
      </c>
    </row>
    <row r="33" spans="1:13" x14ac:dyDescent="0.3">
      <c r="A33">
        <f>'Invoeren WERKINGSKOST'!D52</f>
        <v>32</v>
      </c>
      <c r="B33">
        <f>'Invoeren WERKINGSKOST'!E52</f>
        <v>0</v>
      </c>
      <c r="C33">
        <f>'Invoeren WERKINGSKOST'!F52</f>
        <v>0</v>
      </c>
      <c r="D33">
        <f>'Invoeren WERKINGSKOST'!G52</f>
        <v>0</v>
      </c>
      <c r="E33">
        <f>'Invoeren WERKINGSKOST'!H52</f>
        <v>0</v>
      </c>
      <c r="F33">
        <f>'Invoeren WERKINGSKOST'!I52</f>
        <v>0</v>
      </c>
      <c r="G33">
        <f>'Invoeren WERKINGSKOST'!J52</f>
        <v>0</v>
      </c>
      <c r="H33">
        <f>'Invoeren WERKINGSKOST'!K52</f>
        <v>0</v>
      </c>
      <c r="I33">
        <f>'Invoeren WERKINGSKOST'!L52</f>
        <v>0</v>
      </c>
      <c r="J33">
        <f>'Invoeren WERKINGSKOST'!M52</f>
        <v>0</v>
      </c>
      <c r="K33">
        <f>'Invoeren WERKINGSKOST'!N52</f>
        <v>0</v>
      </c>
      <c r="L33">
        <f>'Invoeren WERKINGSKOST'!O52</f>
        <v>0</v>
      </c>
      <c r="M33">
        <f>'Invoeren WERKINGSKOST'!P52</f>
        <v>0</v>
      </c>
    </row>
    <row r="34" spans="1:13" x14ac:dyDescent="0.3">
      <c r="A34">
        <f>'Invoeren WERKINGSKOST'!D53</f>
        <v>33</v>
      </c>
      <c r="B34">
        <f>'Invoeren WERKINGSKOST'!E53</f>
        <v>0</v>
      </c>
      <c r="C34">
        <f>'Invoeren WERKINGSKOST'!F53</f>
        <v>0</v>
      </c>
      <c r="D34">
        <f>'Invoeren WERKINGSKOST'!G53</f>
        <v>0</v>
      </c>
      <c r="E34">
        <f>'Invoeren WERKINGSKOST'!H53</f>
        <v>0</v>
      </c>
      <c r="F34">
        <f>'Invoeren WERKINGSKOST'!I53</f>
        <v>0</v>
      </c>
      <c r="G34">
        <f>'Invoeren WERKINGSKOST'!J53</f>
        <v>0</v>
      </c>
      <c r="H34">
        <f>'Invoeren WERKINGSKOST'!K53</f>
        <v>0</v>
      </c>
      <c r="I34">
        <f>'Invoeren WERKINGSKOST'!L53</f>
        <v>0</v>
      </c>
      <c r="J34">
        <f>'Invoeren WERKINGSKOST'!M53</f>
        <v>0</v>
      </c>
      <c r="K34">
        <f>'Invoeren WERKINGSKOST'!N53</f>
        <v>0</v>
      </c>
      <c r="L34">
        <f>'Invoeren WERKINGSKOST'!O53</f>
        <v>0</v>
      </c>
      <c r="M34">
        <f>'Invoeren WERKINGSKOST'!P53</f>
        <v>0</v>
      </c>
    </row>
    <row r="35" spans="1:13" x14ac:dyDescent="0.3">
      <c r="A35">
        <f>'Invoeren WERKINGSKOST'!D54</f>
        <v>34</v>
      </c>
      <c r="B35">
        <f>'Invoeren WERKINGSKOST'!E54</f>
        <v>0</v>
      </c>
      <c r="C35">
        <f>'Invoeren WERKINGSKOST'!F54</f>
        <v>0</v>
      </c>
      <c r="D35">
        <f>'Invoeren WERKINGSKOST'!G54</f>
        <v>0</v>
      </c>
      <c r="E35">
        <f>'Invoeren WERKINGSKOST'!H54</f>
        <v>0</v>
      </c>
      <c r="F35">
        <f>'Invoeren WERKINGSKOST'!I54</f>
        <v>0</v>
      </c>
      <c r="G35">
        <f>'Invoeren WERKINGSKOST'!J54</f>
        <v>0</v>
      </c>
      <c r="H35">
        <f>'Invoeren WERKINGSKOST'!K54</f>
        <v>0</v>
      </c>
      <c r="I35">
        <f>'Invoeren WERKINGSKOST'!L54</f>
        <v>0</v>
      </c>
      <c r="J35">
        <f>'Invoeren WERKINGSKOST'!M54</f>
        <v>0</v>
      </c>
      <c r="K35">
        <f>'Invoeren WERKINGSKOST'!N54</f>
        <v>0</v>
      </c>
      <c r="L35">
        <f>'Invoeren WERKINGSKOST'!O54</f>
        <v>0</v>
      </c>
      <c r="M35">
        <f>'Invoeren WERKINGSKOST'!P54</f>
        <v>0</v>
      </c>
    </row>
    <row r="36" spans="1:13" x14ac:dyDescent="0.3">
      <c r="A36">
        <f>'Invoeren WERKINGSKOST'!D55</f>
        <v>35</v>
      </c>
      <c r="B36">
        <f>'Invoeren WERKINGSKOST'!E55</f>
        <v>0</v>
      </c>
      <c r="C36">
        <f>'Invoeren WERKINGSKOST'!F55</f>
        <v>0</v>
      </c>
      <c r="D36">
        <f>'Invoeren WERKINGSKOST'!G55</f>
        <v>0</v>
      </c>
      <c r="E36">
        <f>'Invoeren WERKINGSKOST'!H55</f>
        <v>0</v>
      </c>
      <c r="F36">
        <f>'Invoeren WERKINGSKOST'!I55</f>
        <v>0</v>
      </c>
      <c r="G36">
        <f>'Invoeren WERKINGSKOST'!J55</f>
        <v>0</v>
      </c>
      <c r="H36">
        <f>'Invoeren WERKINGSKOST'!K55</f>
        <v>0</v>
      </c>
      <c r="I36">
        <f>'Invoeren WERKINGSKOST'!L55</f>
        <v>0</v>
      </c>
      <c r="J36">
        <f>'Invoeren WERKINGSKOST'!M55</f>
        <v>0</v>
      </c>
      <c r="K36">
        <f>'Invoeren WERKINGSKOST'!N55</f>
        <v>0</v>
      </c>
      <c r="L36">
        <f>'Invoeren WERKINGSKOST'!O55</f>
        <v>0</v>
      </c>
      <c r="M36">
        <f>'Invoeren WERKINGSKOST'!P55</f>
        <v>0</v>
      </c>
    </row>
    <row r="37" spans="1:13" x14ac:dyDescent="0.3">
      <c r="A37">
        <f>'Invoeren WERKINGSKOST'!D56</f>
        <v>36</v>
      </c>
      <c r="B37">
        <f>'Invoeren WERKINGSKOST'!E56</f>
        <v>0</v>
      </c>
      <c r="C37">
        <f>'Invoeren WERKINGSKOST'!F56</f>
        <v>0</v>
      </c>
      <c r="D37">
        <f>'Invoeren WERKINGSKOST'!G56</f>
        <v>0</v>
      </c>
      <c r="E37">
        <f>'Invoeren WERKINGSKOST'!H56</f>
        <v>0</v>
      </c>
      <c r="F37">
        <f>'Invoeren WERKINGSKOST'!I56</f>
        <v>0</v>
      </c>
      <c r="G37">
        <f>'Invoeren WERKINGSKOST'!J56</f>
        <v>0</v>
      </c>
      <c r="H37">
        <f>'Invoeren WERKINGSKOST'!K56</f>
        <v>0</v>
      </c>
      <c r="I37">
        <f>'Invoeren WERKINGSKOST'!L56</f>
        <v>0</v>
      </c>
      <c r="J37">
        <f>'Invoeren WERKINGSKOST'!M56</f>
        <v>0</v>
      </c>
      <c r="K37">
        <f>'Invoeren WERKINGSKOST'!N56</f>
        <v>0</v>
      </c>
      <c r="L37">
        <f>'Invoeren WERKINGSKOST'!O56</f>
        <v>0</v>
      </c>
      <c r="M37">
        <f>'Invoeren WERKINGSKOST'!P56</f>
        <v>0</v>
      </c>
    </row>
    <row r="38" spans="1:13" x14ac:dyDescent="0.3">
      <c r="A38">
        <f>'Invoeren WERKINGSKOST'!D57</f>
        <v>37</v>
      </c>
      <c r="B38">
        <f>'Invoeren WERKINGSKOST'!E57</f>
        <v>0</v>
      </c>
      <c r="C38">
        <f>'Invoeren WERKINGSKOST'!F57</f>
        <v>0</v>
      </c>
      <c r="D38">
        <f>'Invoeren WERKINGSKOST'!G57</f>
        <v>0</v>
      </c>
      <c r="E38">
        <f>'Invoeren WERKINGSKOST'!H57</f>
        <v>0</v>
      </c>
      <c r="F38">
        <f>'Invoeren WERKINGSKOST'!I57</f>
        <v>0</v>
      </c>
      <c r="G38">
        <f>'Invoeren WERKINGSKOST'!J57</f>
        <v>0</v>
      </c>
      <c r="H38">
        <f>'Invoeren WERKINGSKOST'!K57</f>
        <v>0</v>
      </c>
      <c r="I38">
        <f>'Invoeren WERKINGSKOST'!L57</f>
        <v>0</v>
      </c>
      <c r="J38">
        <f>'Invoeren WERKINGSKOST'!M57</f>
        <v>0</v>
      </c>
      <c r="K38">
        <f>'Invoeren WERKINGSKOST'!N57</f>
        <v>0</v>
      </c>
      <c r="L38">
        <f>'Invoeren WERKINGSKOST'!O57</f>
        <v>0</v>
      </c>
      <c r="M38">
        <f>'Invoeren WERKINGSKOST'!P57</f>
        <v>0</v>
      </c>
    </row>
    <row r="39" spans="1:13" x14ac:dyDescent="0.3">
      <c r="A39">
        <f>'Invoeren WERKINGSKOST'!D58</f>
        <v>38</v>
      </c>
      <c r="B39">
        <f>'Invoeren WERKINGSKOST'!E58</f>
        <v>0</v>
      </c>
      <c r="C39">
        <f>'Invoeren WERKINGSKOST'!F58</f>
        <v>0</v>
      </c>
      <c r="D39">
        <f>'Invoeren WERKINGSKOST'!G58</f>
        <v>0</v>
      </c>
      <c r="E39">
        <f>'Invoeren WERKINGSKOST'!H58</f>
        <v>0</v>
      </c>
      <c r="F39">
        <f>'Invoeren WERKINGSKOST'!I58</f>
        <v>0</v>
      </c>
      <c r="G39">
        <f>'Invoeren WERKINGSKOST'!J58</f>
        <v>0</v>
      </c>
      <c r="H39">
        <f>'Invoeren WERKINGSKOST'!K58</f>
        <v>0</v>
      </c>
      <c r="I39">
        <f>'Invoeren WERKINGSKOST'!L58</f>
        <v>0</v>
      </c>
      <c r="J39">
        <f>'Invoeren WERKINGSKOST'!M58</f>
        <v>0</v>
      </c>
      <c r="K39">
        <f>'Invoeren WERKINGSKOST'!N58</f>
        <v>0</v>
      </c>
      <c r="L39">
        <f>'Invoeren WERKINGSKOST'!O58</f>
        <v>0</v>
      </c>
      <c r="M39">
        <f>'Invoeren WERKINGSKOST'!P58</f>
        <v>0</v>
      </c>
    </row>
    <row r="40" spans="1:13" x14ac:dyDescent="0.3">
      <c r="A40">
        <f>'Invoeren WERKINGSKOST'!D59</f>
        <v>39</v>
      </c>
      <c r="B40">
        <f>'Invoeren WERKINGSKOST'!E59</f>
        <v>0</v>
      </c>
      <c r="C40">
        <f>'Invoeren WERKINGSKOST'!F59</f>
        <v>0</v>
      </c>
      <c r="D40">
        <f>'Invoeren WERKINGSKOST'!G59</f>
        <v>0</v>
      </c>
      <c r="E40">
        <f>'Invoeren WERKINGSKOST'!H59</f>
        <v>0</v>
      </c>
      <c r="F40">
        <f>'Invoeren WERKINGSKOST'!I59</f>
        <v>0</v>
      </c>
      <c r="G40">
        <f>'Invoeren WERKINGSKOST'!J59</f>
        <v>0</v>
      </c>
      <c r="H40">
        <f>'Invoeren WERKINGSKOST'!K59</f>
        <v>0</v>
      </c>
      <c r="I40">
        <f>'Invoeren WERKINGSKOST'!L59</f>
        <v>0</v>
      </c>
      <c r="J40">
        <f>'Invoeren WERKINGSKOST'!M59</f>
        <v>0</v>
      </c>
      <c r="K40">
        <f>'Invoeren WERKINGSKOST'!N59</f>
        <v>0</v>
      </c>
      <c r="L40">
        <f>'Invoeren WERKINGSKOST'!O59</f>
        <v>0</v>
      </c>
      <c r="M40">
        <f>'Invoeren WERKINGSKOST'!P59</f>
        <v>0</v>
      </c>
    </row>
    <row r="41" spans="1:13" x14ac:dyDescent="0.3">
      <c r="A41">
        <f>'Invoeren WERKINGSKOST'!D60</f>
        <v>40</v>
      </c>
      <c r="B41">
        <f>'Invoeren WERKINGSKOST'!E60</f>
        <v>0</v>
      </c>
      <c r="C41">
        <f>'Invoeren WERKINGSKOST'!F60</f>
        <v>0</v>
      </c>
      <c r="D41">
        <f>'Invoeren WERKINGSKOST'!G60</f>
        <v>0</v>
      </c>
      <c r="E41">
        <f>'Invoeren WERKINGSKOST'!H60</f>
        <v>0</v>
      </c>
      <c r="F41">
        <f>'Invoeren WERKINGSKOST'!I60</f>
        <v>0</v>
      </c>
      <c r="G41">
        <f>'Invoeren WERKINGSKOST'!J60</f>
        <v>0</v>
      </c>
      <c r="H41">
        <f>'Invoeren WERKINGSKOST'!K60</f>
        <v>0</v>
      </c>
      <c r="I41">
        <f>'Invoeren WERKINGSKOST'!L60</f>
        <v>0</v>
      </c>
      <c r="J41">
        <f>'Invoeren WERKINGSKOST'!M60</f>
        <v>0</v>
      </c>
      <c r="K41">
        <f>'Invoeren WERKINGSKOST'!N60</f>
        <v>0</v>
      </c>
      <c r="L41">
        <f>'Invoeren WERKINGSKOST'!O60</f>
        <v>0</v>
      </c>
      <c r="M41">
        <f>'Invoeren WERKINGSKOST'!P60</f>
        <v>0</v>
      </c>
    </row>
    <row r="42" spans="1:13" x14ac:dyDescent="0.3">
      <c r="A42">
        <f>'Invoeren WERKINGSKOST'!D61</f>
        <v>41</v>
      </c>
      <c r="B42">
        <f>'Invoeren WERKINGSKOST'!E61</f>
        <v>0</v>
      </c>
      <c r="C42">
        <f>'Invoeren WERKINGSKOST'!F61</f>
        <v>0</v>
      </c>
      <c r="D42">
        <f>'Invoeren WERKINGSKOST'!G61</f>
        <v>0</v>
      </c>
      <c r="E42">
        <f>'Invoeren WERKINGSKOST'!H61</f>
        <v>0</v>
      </c>
      <c r="F42">
        <f>'Invoeren WERKINGSKOST'!I61</f>
        <v>0</v>
      </c>
      <c r="G42">
        <f>'Invoeren WERKINGSKOST'!J61</f>
        <v>0</v>
      </c>
      <c r="H42">
        <f>'Invoeren WERKINGSKOST'!K61</f>
        <v>0</v>
      </c>
      <c r="I42">
        <f>'Invoeren WERKINGSKOST'!L61</f>
        <v>0</v>
      </c>
      <c r="J42">
        <f>'Invoeren WERKINGSKOST'!M61</f>
        <v>0</v>
      </c>
      <c r="K42">
        <f>'Invoeren WERKINGSKOST'!N61</f>
        <v>0</v>
      </c>
      <c r="L42">
        <f>'Invoeren WERKINGSKOST'!O61</f>
        <v>0</v>
      </c>
      <c r="M42">
        <f>'Invoeren WERKINGSKOST'!P61</f>
        <v>0</v>
      </c>
    </row>
    <row r="43" spans="1:13" x14ac:dyDescent="0.3">
      <c r="A43">
        <f>'Invoeren WERKINGSKOST'!D62</f>
        <v>42</v>
      </c>
      <c r="B43">
        <f>'Invoeren WERKINGSKOST'!E62</f>
        <v>0</v>
      </c>
      <c r="C43">
        <f>'Invoeren WERKINGSKOST'!F62</f>
        <v>0</v>
      </c>
      <c r="D43">
        <f>'Invoeren WERKINGSKOST'!G62</f>
        <v>0</v>
      </c>
      <c r="E43">
        <f>'Invoeren WERKINGSKOST'!H62</f>
        <v>0</v>
      </c>
      <c r="F43">
        <f>'Invoeren WERKINGSKOST'!I62</f>
        <v>0</v>
      </c>
      <c r="G43">
        <f>'Invoeren WERKINGSKOST'!J62</f>
        <v>0</v>
      </c>
      <c r="H43">
        <f>'Invoeren WERKINGSKOST'!K62</f>
        <v>0</v>
      </c>
      <c r="I43">
        <f>'Invoeren WERKINGSKOST'!L62</f>
        <v>0</v>
      </c>
      <c r="J43">
        <f>'Invoeren WERKINGSKOST'!M62</f>
        <v>0</v>
      </c>
      <c r="K43">
        <f>'Invoeren WERKINGSKOST'!N62</f>
        <v>0</v>
      </c>
      <c r="L43">
        <f>'Invoeren WERKINGSKOST'!O62</f>
        <v>0</v>
      </c>
      <c r="M43">
        <f>'Invoeren WERKINGSKOST'!P62</f>
        <v>0</v>
      </c>
    </row>
    <row r="44" spans="1:13" x14ac:dyDescent="0.3">
      <c r="A44">
        <f>'Invoeren WERKINGSKOST'!D63</f>
        <v>43</v>
      </c>
      <c r="B44">
        <f>'Invoeren WERKINGSKOST'!E63</f>
        <v>0</v>
      </c>
      <c r="C44">
        <f>'Invoeren WERKINGSKOST'!F63</f>
        <v>0</v>
      </c>
      <c r="D44">
        <f>'Invoeren WERKINGSKOST'!G63</f>
        <v>0</v>
      </c>
      <c r="E44">
        <f>'Invoeren WERKINGSKOST'!H63</f>
        <v>0</v>
      </c>
      <c r="F44">
        <f>'Invoeren WERKINGSKOST'!I63</f>
        <v>0</v>
      </c>
      <c r="G44">
        <f>'Invoeren WERKINGSKOST'!J63</f>
        <v>0</v>
      </c>
      <c r="H44">
        <f>'Invoeren WERKINGSKOST'!K63</f>
        <v>0</v>
      </c>
      <c r="I44">
        <f>'Invoeren WERKINGSKOST'!L63</f>
        <v>0</v>
      </c>
      <c r="J44">
        <f>'Invoeren WERKINGSKOST'!M63</f>
        <v>0</v>
      </c>
      <c r="K44">
        <f>'Invoeren WERKINGSKOST'!N63</f>
        <v>0</v>
      </c>
      <c r="L44">
        <f>'Invoeren WERKINGSKOST'!O63</f>
        <v>0</v>
      </c>
      <c r="M44">
        <f>'Invoeren WERKINGSKOST'!P63</f>
        <v>0</v>
      </c>
    </row>
    <row r="45" spans="1:13" x14ac:dyDescent="0.3">
      <c r="A45">
        <f>'Invoeren WERKINGSKOST'!D64</f>
        <v>44</v>
      </c>
      <c r="B45">
        <f>'Invoeren WERKINGSKOST'!E64</f>
        <v>0</v>
      </c>
      <c r="C45">
        <f>'Invoeren WERKINGSKOST'!F64</f>
        <v>0</v>
      </c>
      <c r="D45">
        <f>'Invoeren WERKINGSKOST'!G64</f>
        <v>0</v>
      </c>
      <c r="E45">
        <f>'Invoeren WERKINGSKOST'!H64</f>
        <v>0</v>
      </c>
      <c r="F45">
        <f>'Invoeren WERKINGSKOST'!I64</f>
        <v>0</v>
      </c>
      <c r="G45">
        <f>'Invoeren WERKINGSKOST'!J64</f>
        <v>0</v>
      </c>
      <c r="H45">
        <f>'Invoeren WERKINGSKOST'!K64</f>
        <v>0</v>
      </c>
      <c r="I45">
        <f>'Invoeren WERKINGSKOST'!L64</f>
        <v>0</v>
      </c>
      <c r="J45">
        <f>'Invoeren WERKINGSKOST'!M64</f>
        <v>0</v>
      </c>
      <c r="K45">
        <f>'Invoeren WERKINGSKOST'!N64</f>
        <v>0</v>
      </c>
      <c r="L45">
        <f>'Invoeren WERKINGSKOST'!O64</f>
        <v>0</v>
      </c>
      <c r="M45">
        <f>'Invoeren WERKINGSKOST'!P64</f>
        <v>0</v>
      </c>
    </row>
    <row r="46" spans="1:13" x14ac:dyDescent="0.3">
      <c r="A46">
        <f>'Invoeren WERKINGSKOST'!D65</f>
        <v>45</v>
      </c>
      <c r="B46">
        <f>'Invoeren WERKINGSKOST'!E65</f>
        <v>0</v>
      </c>
      <c r="C46">
        <f>'Invoeren WERKINGSKOST'!F65</f>
        <v>0</v>
      </c>
      <c r="D46">
        <f>'Invoeren WERKINGSKOST'!G65</f>
        <v>0</v>
      </c>
      <c r="E46">
        <f>'Invoeren WERKINGSKOST'!H65</f>
        <v>0</v>
      </c>
      <c r="F46">
        <f>'Invoeren WERKINGSKOST'!I65</f>
        <v>0</v>
      </c>
      <c r="G46">
        <f>'Invoeren WERKINGSKOST'!J65</f>
        <v>0</v>
      </c>
      <c r="H46">
        <f>'Invoeren WERKINGSKOST'!K65</f>
        <v>0</v>
      </c>
      <c r="I46">
        <f>'Invoeren WERKINGSKOST'!L65</f>
        <v>0</v>
      </c>
      <c r="J46">
        <f>'Invoeren WERKINGSKOST'!M65</f>
        <v>0</v>
      </c>
      <c r="K46">
        <f>'Invoeren WERKINGSKOST'!N65</f>
        <v>0</v>
      </c>
      <c r="L46">
        <f>'Invoeren WERKINGSKOST'!O65</f>
        <v>0</v>
      </c>
      <c r="M46">
        <f>'Invoeren WERKINGSKOST'!P65</f>
        <v>0</v>
      </c>
    </row>
    <row r="47" spans="1:13" x14ac:dyDescent="0.3">
      <c r="A47">
        <f>'Invoeren WERKINGSKOST'!D66</f>
        <v>46</v>
      </c>
      <c r="B47">
        <f>'Invoeren WERKINGSKOST'!E66</f>
        <v>0</v>
      </c>
      <c r="C47">
        <f>'Invoeren WERKINGSKOST'!F66</f>
        <v>0</v>
      </c>
      <c r="D47">
        <f>'Invoeren WERKINGSKOST'!G66</f>
        <v>0</v>
      </c>
      <c r="E47">
        <f>'Invoeren WERKINGSKOST'!H66</f>
        <v>0</v>
      </c>
      <c r="F47">
        <f>'Invoeren WERKINGSKOST'!I66</f>
        <v>0</v>
      </c>
      <c r="G47">
        <f>'Invoeren WERKINGSKOST'!J66</f>
        <v>0</v>
      </c>
      <c r="H47">
        <f>'Invoeren WERKINGSKOST'!K66</f>
        <v>0</v>
      </c>
      <c r="I47">
        <f>'Invoeren WERKINGSKOST'!L66</f>
        <v>0</v>
      </c>
      <c r="J47">
        <f>'Invoeren WERKINGSKOST'!M66</f>
        <v>0</v>
      </c>
      <c r="K47">
        <f>'Invoeren WERKINGSKOST'!N66</f>
        <v>0</v>
      </c>
      <c r="L47">
        <f>'Invoeren WERKINGSKOST'!O66</f>
        <v>0</v>
      </c>
      <c r="M47">
        <f>'Invoeren WERKINGSKOST'!P66</f>
        <v>0</v>
      </c>
    </row>
    <row r="48" spans="1:13" x14ac:dyDescent="0.3">
      <c r="A48">
        <f>'Invoeren WERKINGSKOST'!D67</f>
        <v>47</v>
      </c>
      <c r="B48">
        <f>'Invoeren WERKINGSKOST'!E67</f>
        <v>0</v>
      </c>
      <c r="C48">
        <f>'Invoeren WERKINGSKOST'!F67</f>
        <v>0</v>
      </c>
      <c r="D48">
        <f>'Invoeren WERKINGSKOST'!G67</f>
        <v>0</v>
      </c>
      <c r="E48">
        <f>'Invoeren WERKINGSKOST'!H67</f>
        <v>0</v>
      </c>
      <c r="F48">
        <f>'Invoeren WERKINGSKOST'!I67</f>
        <v>0</v>
      </c>
      <c r="G48">
        <f>'Invoeren WERKINGSKOST'!J67</f>
        <v>0</v>
      </c>
      <c r="H48">
        <f>'Invoeren WERKINGSKOST'!K67</f>
        <v>0</v>
      </c>
      <c r="I48">
        <f>'Invoeren WERKINGSKOST'!L67</f>
        <v>0</v>
      </c>
      <c r="J48">
        <f>'Invoeren WERKINGSKOST'!M67</f>
        <v>0</v>
      </c>
      <c r="K48">
        <f>'Invoeren WERKINGSKOST'!N67</f>
        <v>0</v>
      </c>
      <c r="L48">
        <f>'Invoeren WERKINGSKOST'!O67</f>
        <v>0</v>
      </c>
      <c r="M48">
        <f>'Invoeren WERKINGSKOST'!P67</f>
        <v>0</v>
      </c>
    </row>
    <row r="49" spans="1:13" x14ac:dyDescent="0.3">
      <c r="A49">
        <f>'Invoeren WERKINGSKOST'!D68</f>
        <v>48</v>
      </c>
      <c r="B49">
        <f>'Invoeren WERKINGSKOST'!E68</f>
        <v>0</v>
      </c>
      <c r="C49">
        <f>'Invoeren WERKINGSKOST'!F68</f>
        <v>0</v>
      </c>
      <c r="D49">
        <f>'Invoeren WERKINGSKOST'!G68</f>
        <v>0</v>
      </c>
      <c r="E49">
        <f>'Invoeren WERKINGSKOST'!H68</f>
        <v>0</v>
      </c>
      <c r="F49">
        <f>'Invoeren WERKINGSKOST'!I68</f>
        <v>0</v>
      </c>
      <c r="G49">
        <f>'Invoeren WERKINGSKOST'!J68</f>
        <v>0</v>
      </c>
      <c r="H49">
        <f>'Invoeren WERKINGSKOST'!K68</f>
        <v>0</v>
      </c>
      <c r="I49">
        <f>'Invoeren WERKINGSKOST'!L68</f>
        <v>0</v>
      </c>
      <c r="J49">
        <f>'Invoeren WERKINGSKOST'!M68</f>
        <v>0</v>
      </c>
      <c r="K49">
        <f>'Invoeren WERKINGSKOST'!N68</f>
        <v>0</v>
      </c>
      <c r="L49">
        <f>'Invoeren WERKINGSKOST'!O68</f>
        <v>0</v>
      </c>
      <c r="M49">
        <f>'Invoeren WERKINGSKOST'!P68</f>
        <v>0</v>
      </c>
    </row>
    <row r="50" spans="1:13" x14ac:dyDescent="0.3">
      <c r="A50">
        <f>'Invoeren WERKINGSKOST'!D69</f>
        <v>49</v>
      </c>
      <c r="B50">
        <f>'Invoeren WERKINGSKOST'!E69</f>
        <v>0</v>
      </c>
      <c r="C50">
        <f>'Invoeren WERKINGSKOST'!F69</f>
        <v>0</v>
      </c>
      <c r="D50">
        <f>'Invoeren WERKINGSKOST'!G69</f>
        <v>0</v>
      </c>
      <c r="E50">
        <f>'Invoeren WERKINGSKOST'!H69</f>
        <v>0</v>
      </c>
      <c r="F50">
        <f>'Invoeren WERKINGSKOST'!I69</f>
        <v>0</v>
      </c>
      <c r="G50">
        <f>'Invoeren WERKINGSKOST'!J69</f>
        <v>0</v>
      </c>
      <c r="H50">
        <f>'Invoeren WERKINGSKOST'!K69</f>
        <v>0</v>
      </c>
      <c r="I50">
        <f>'Invoeren WERKINGSKOST'!L69</f>
        <v>0</v>
      </c>
      <c r="J50">
        <f>'Invoeren WERKINGSKOST'!M69</f>
        <v>0</v>
      </c>
      <c r="K50">
        <f>'Invoeren WERKINGSKOST'!N69</f>
        <v>0</v>
      </c>
      <c r="L50">
        <f>'Invoeren WERKINGSKOST'!O69</f>
        <v>0</v>
      </c>
      <c r="M50">
        <f>'Invoeren WERKINGSKOST'!P69</f>
        <v>0</v>
      </c>
    </row>
    <row r="51" spans="1:13" x14ac:dyDescent="0.3">
      <c r="A51">
        <f>'Invoeren WERKINGSKOST'!D70</f>
        <v>50</v>
      </c>
      <c r="B51">
        <f>'Invoeren WERKINGSKOST'!E70</f>
        <v>0</v>
      </c>
      <c r="C51">
        <f>'Invoeren WERKINGSKOST'!F70</f>
        <v>0</v>
      </c>
      <c r="D51">
        <f>'Invoeren WERKINGSKOST'!G70</f>
        <v>0</v>
      </c>
      <c r="E51">
        <f>'Invoeren WERKINGSKOST'!H70</f>
        <v>0</v>
      </c>
      <c r="F51">
        <f>'Invoeren WERKINGSKOST'!I70</f>
        <v>0</v>
      </c>
      <c r="G51">
        <f>'Invoeren WERKINGSKOST'!J70</f>
        <v>0</v>
      </c>
      <c r="H51">
        <f>'Invoeren WERKINGSKOST'!K70</f>
        <v>0</v>
      </c>
      <c r="I51">
        <f>'Invoeren WERKINGSKOST'!L70</f>
        <v>0</v>
      </c>
      <c r="J51">
        <f>'Invoeren WERKINGSKOST'!M70</f>
        <v>0</v>
      </c>
      <c r="K51">
        <f>'Invoeren WERKINGSKOST'!N70</f>
        <v>0</v>
      </c>
      <c r="L51">
        <f>'Invoeren WERKINGSKOST'!O70</f>
        <v>0</v>
      </c>
      <c r="M51">
        <f>'Invoeren WERKINGSKOST'!P70</f>
        <v>0</v>
      </c>
    </row>
    <row r="52" spans="1:13" x14ac:dyDescent="0.3">
      <c r="A52">
        <f>'Invoeren WERKINGSKOST'!D71</f>
        <v>51</v>
      </c>
      <c r="B52">
        <f>'Invoeren WERKINGSKOST'!E71</f>
        <v>0</v>
      </c>
      <c r="C52">
        <f>'Invoeren WERKINGSKOST'!F71</f>
        <v>0</v>
      </c>
      <c r="D52">
        <f>'Invoeren WERKINGSKOST'!G71</f>
        <v>0</v>
      </c>
      <c r="E52">
        <f>'Invoeren WERKINGSKOST'!H71</f>
        <v>0</v>
      </c>
      <c r="F52">
        <f>'Invoeren WERKINGSKOST'!I71</f>
        <v>0</v>
      </c>
      <c r="G52">
        <f>'Invoeren WERKINGSKOST'!J71</f>
        <v>0</v>
      </c>
      <c r="H52">
        <f>'Invoeren WERKINGSKOST'!K71</f>
        <v>0</v>
      </c>
      <c r="I52">
        <f>'Invoeren WERKINGSKOST'!L71</f>
        <v>0</v>
      </c>
      <c r="J52">
        <f>'Invoeren WERKINGSKOST'!M71</f>
        <v>0</v>
      </c>
      <c r="K52">
        <f>'Invoeren WERKINGSKOST'!N71</f>
        <v>0</v>
      </c>
      <c r="L52">
        <f>'Invoeren WERKINGSKOST'!O71</f>
        <v>0</v>
      </c>
      <c r="M52">
        <f>'Invoeren WERKINGSKOST'!P71</f>
        <v>0</v>
      </c>
    </row>
    <row r="53" spans="1:13" x14ac:dyDescent="0.3">
      <c r="A53">
        <f>'Invoeren WERKINGSKOST'!D72</f>
        <v>52</v>
      </c>
      <c r="B53">
        <f>'Invoeren WERKINGSKOST'!E72</f>
        <v>0</v>
      </c>
      <c r="C53">
        <f>'Invoeren WERKINGSKOST'!F72</f>
        <v>0</v>
      </c>
      <c r="D53">
        <f>'Invoeren WERKINGSKOST'!G72</f>
        <v>0</v>
      </c>
      <c r="E53">
        <f>'Invoeren WERKINGSKOST'!H72</f>
        <v>0</v>
      </c>
      <c r="F53">
        <f>'Invoeren WERKINGSKOST'!I72</f>
        <v>0</v>
      </c>
      <c r="G53">
        <f>'Invoeren WERKINGSKOST'!J72</f>
        <v>0</v>
      </c>
      <c r="H53">
        <f>'Invoeren WERKINGSKOST'!K72</f>
        <v>0</v>
      </c>
      <c r="I53">
        <f>'Invoeren WERKINGSKOST'!L72</f>
        <v>0</v>
      </c>
      <c r="J53">
        <f>'Invoeren WERKINGSKOST'!M72</f>
        <v>0</v>
      </c>
      <c r="K53">
        <f>'Invoeren WERKINGSKOST'!N72</f>
        <v>0</v>
      </c>
      <c r="L53">
        <f>'Invoeren WERKINGSKOST'!O72</f>
        <v>0</v>
      </c>
      <c r="M53">
        <f>'Invoeren WERKINGSKOST'!P72</f>
        <v>0</v>
      </c>
    </row>
    <row r="54" spans="1:13" x14ac:dyDescent="0.3">
      <c r="A54">
        <f>'Invoeren WERKINGSKOST'!D73</f>
        <v>53</v>
      </c>
      <c r="B54">
        <f>'Invoeren WERKINGSKOST'!E73</f>
        <v>0</v>
      </c>
      <c r="C54">
        <f>'Invoeren WERKINGSKOST'!F73</f>
        <v>0</v>
      </c>
      <c r="D54">
        <f>'Invoeren WERKINGSKOST'!G73</f>
        <v>0</v>
      </c>
      <c r="E54">
        <f>'Invoeren WERKINGSKOST'!H73</f>
        <v>0</v>
      </c>
      <c r="F54">
        <f>'Invoeren WERKINGSKOST'!I73</f>
        <v>0</v>
      </c>
      <c r="G54">
        <f>'Invoeren WERKINGSKOST'!J73</f>
        <v>0</v>
      </c>
      <c r="H54">
        <f>'Invoeren WERKINGSKOST'!K73</f>
        <v>0</v>
      </c>
      <c r="I54">
        <f>'Invoeren WERKINGSKOST'!L73</f>
        <v>0</v>
      </c>
      <c r="J54">
        <f>'Invoeren WERKINGSKOST'!M73</f>
        <v>0</v>
      </c>
      <c r="K54">
        <f>'Invoeren WERKINGSKOST'!N73</f>
        <v>0</v>
      </c>
      <c r="L54">
        <f>'Invoeren WERKINGSKOST'!O73</f>
        <v>0</v>
      </c>
      <c r="M54">
        <f>'Invoeren WERKINGSKOST'!P73</f>
        <v>0</v>
      </c>
    </row>
    <row r="55" spans="1:13" x14ac:dyDescent="0.3">
      <c r="A55">
        <f>'Invoeren WERKINGSKOST'!D74</f>
        <v>54</v>
      </c>
      <c r="B55">
        <f>'Invoeren WERKINGSKOST'!E74</f>
        <v>0</v>
      </c>
      <c r="C55">
        <f>'Invoeren WERKINGSKOST'!F74</f>
        <v>0</v>
      </c>
      <c r="D55">
        <f>'Invoeren WERKINGSKOST'!G74</f>
        <v>0</v>
      </c>
      <c r="E55">
        <f>'Invoeren WERKINGSKOST'!H74</f>
        <v>0</v>
      </c>
      <c r="F55">
        <f>'Invoeren WERKINGSKOST'!I74</f>
        <v>0</v>
      </c>
      <c r="G55">
        <f>'Invoeren WERKINGSKOST'!J74</f>
        <v>0</v>
      </c>
      <c r="H55">
        <f>'Invoeren WERKINGSKOST'!K74</f>
        <v>0</v>
      </c>
      <c r="I55">
        <f>'Invoeren WERKINGSKOST'!L74</f>
        <v>0</v>
      </c>
      <c r="J55">
        <f>'Invoeren WERKINGSKOST'!M74</f>
        <v>0</v>
      </c>
      <c r="K55">
        <f>'Invoeren WERKINGSKOST'!N74</f>
        <v>0</v>
      </c>
      <c r="L55">
        <f>'Invoeren WERKINGSKOST'!O74</f>
        <v>0</v>
      </c>
      <c r="M55">
        <f>'Invoeren WERKINGSKOST'!P74</f>
        <v>0</v>
      </c>
    </row>
    <row r="56" spans="1:13" x14ac:dyDescent="0.3">
      <c r="A56">
        <f>'Invoeren WERKINGSKOST'!D75</f>
        <v>55</v>
      </c>
      <c r="B56">
        <f>'Invoeren WERKINGSKOST'!E75</f>
        <v>0</v>
      </c>
      <c r="C56">
        <f>'Invoeren WERKINGSKOST'!F75</f>
        <v>0</v>
      </c>
      <c r="D56">
        <f>'Invoeren WERKINGSKOST'!G75</f>
        <v>0</v>
      </c>
      <c r="E56">
        <f>'Invoeren WERKINGSKOST'!H75</f>
        <v>0</v>
      </c>
      <c r="F56">
        <f>'Invoeren WERKINGSKOST'!I75</f>
        <v>0</v>
      </c>
      <c r="G56">
        <f>'Invoeren WERKINGSKOST'!J75</f>
        <v>0</v>
      </c>
      <c r="H56">
        <f>'Invoeren WERKINGSKOST'!K75</f>
        <v>0</v>
      </c>
      <c r="I56">
        <f>'Invoeren WERKINGSKOST'!L75</f>
        <v>0</v>
      </c>
      <c r="J56">
        <f>'Invoeren WERKINGSKOST'!M75</f>
        <v>0</v>
      </c>
      <c r="K56">
        <f>'Invoeren WERKINGSKOST'!N75</f>
        <v>0</v>
      </c>
      <c r="L56">
        <f>'Invoeren WERKINGSKOST'!O75</f>
        <v>0</v>
      </c>
      <c r="M56">
        <f>'Invoeren WERKINGSKOST'!P75</f>
        <v>0</v>
      </c>
    </row>
    <row r="57" spans="1:13" x14ac:dyDescent="0.3">
      <c r="A57">
        <f>'Invoeren WERKINGSKOST'!D76</f>
        <v>56</v>
      </c>
      <c r="B57">
        <f>'Invoeren WERKINGSKOST'!E76</f>
        <v>0</v>
      </c>
      <c r="C57">
        <f>'Invoeren WERKINGSKOST'!F76</f>
        <v>0</v>
      </c>
      <c r="D57">
        <f>'Invoeren WERKINGSKOST'!G76</f>
        <v>0</v>
      </c>
      <c r="E57">
        <f>'Invoeren WERKINGSKOST'!H76</f>
        <v>0</v>
      </c>
      <c r="F57">
        <f>'Invoeren WERKINGSKOST'!I76</f>
        <v>0</v>
      </c>
      <c r="G57">
        <f>'Invoeren WERKINGSKOST'!J76</f>
        <v>0</v>
      </c>
      <c r="H57">
        <f>'Invoeren WERKINGSKOST'!K76</f>
        <v>0</v>
      </c>
      <c r="I57">
        <f>'Invoeren WERKINGSKOST'!L76</f>
        <v>0</v>
      </c>
      <c r="J57">
        <f>'Invoeren WERKINGSKOST'!M76</f>
        <v>0</v>
      </c>
      <c r="K57">
        <f>'Invoeren WERKINGSKOST'!N76</f>
        <v>0</v>
      </c>
      <c r="L57">
        <f>'Invoeren WERKINGSKOST'!O76</f>
        <v>0</v>
      </c>
      <c r="M57">
        <f>'Invoeren WERKINGSKOST'!P76</f>
        <v>0</v>
      </c>
    </row>
    <row r="58" spans="1:13" x14ac:dyDescent="0.3">
      <c r="A58">
        <f>'Invoeren WERKINGSKOST'!D77</f>
        <v>57</v>
      </c>
      <c r="B58">
        <f>'Invoeren WERKINGSKOST'!E77</f>
        <v>0</v>
      </c>
      <c r="C58">
        <f>'Invoeren WERKINGSKOST'!F77</f>
        <v>0</v>
      </c>
      <c r="D58">
        <f>'Invoeren WERKINGSKOST'!G77</f>
        <v>0</v>
      </c>
      <c r="E58">
        <f>'Invoeren WERKINGSKOST'!H77</f>
        <v>0</v>
      </c>
      <c r="F58">
        <f>'Invoeren WERKINGSKOST'!I77</f>
        <v>0</v>
      </c>
      <c r="G58">
        <f>'Invoeren WERKINGSKOST'!J77</f>
        <v>0</v>
      </c>
      <c r="H58">
        <f>'Invoeren WERKINGSKOST'!K77</f>
        <v>0</v>
      </c>
      <c r="I58">
        <f>'Invoeren WERKINGSKOST'!L77</f>
        <v>0</v>
      </c>
      <c r="J58">
        <f>'Invoeren WERKINGSKOST'!M77</f>
        <v>0</v>
      </c>
      <c r="K58">
        <f>'Invoeren WERKINGSKOST'!N77</f>
        <v>0</v>
      </c>
      <c r="L58">
        <f>'Invoeren WERKINGSKOST'!O77</f>
        <v>0</v>
      </c>
      <c r="M58">
        <f>'Invoeren WERKINGSKOST'!P77</f>
        <v>0</v>
      </c>
    </row>
    <row r="59" spans="1:13" x14ac:dyDescent="0.3">
      <c r="A59">
        <f>'Invoeren WERKINGSKOST'!D78</f>
        <v>58</v>
      </c>
      <c r="B59">
        <f>'Invoeren WERKINGSKOST'!E78</f>
        <v>0</v>
      </c>
      <c r="C59">
        <f>'Invoeren WERKINGSKOST'!F78</f>
        <v>0</v>
      </c>
      <c r="D59">
        <f>'Invoeren WERKINGSKOST'!G78</f>
        <v>0</v>
      </c>
      <c r="E59">
        <f>'Invoeren WERKINGSKOST'!H78</f>
        <v>0</v>
      </c>
      <c r="F59">
        <f>'Invoeren WERKINGSKOST'!I78</f>
        <v>0</v>
      </c>
      <c r="G59">
        <f>'Invoeren WERKINGSKOST'!J78</f>
        <v>0</v>
      </c>
      <c r="H59">
        <f>'Invoeren WERKINGSKOST'!K78</f>
        <v>0</v>
      </c>
      <c r="I59">
        <f>'Invoeren WERKINGSKOST'!L78</f>
        <v>0</v>
      </c>
      <c r="J59">
        <f>'Invoeren WERKINGSKOST'!M78</f>
        <v>0</v>
      </c>
      <c r="K59">
        <f>'Invoeren WERKINGSKOST'!N78</f>
        <v>0</v>
      </c>
      <c r="L59">
        <f>'Invoeren WERKINGSKOST'!O78</f>
        <v>0</v>
      </c>
      <c r="M59">
        <f>'Invoeren WERKINGSKOST'!P78</f>
        <v>0</v>
      </c>
    </row>
    <row r="60" spans="1:13" x14ac:dyDescent="0.3">
      <c r="A60">
        <f>'Invoeren WERKINGSKOST'!D79</f>
        <v>59</v>
      </c>
      <c r="B60">
        <f>'Invoeren WERKINGSKOST'!E79</f>
        <v>0</v>
      </c>
      <c r="C60">
        <f>'Invoeren WERKINGSKOST'!F79</f>
        <v>0</v>
      </c>
      <c r="D60">
        <f>'Invoeren WERKINGSKOST'!G79</f>
        <v>0</v>
      </c>
      <c r="E60">
        <f>'Invoeren WERKINGSKOST'!H79</f>
        <v>0</v>
      </c>
      <c r="F60">
        <f>'Invoeren WERKINGSKOST'!I79</f>
        <v>0</v>
      </c>
      <c r="G60">
        <f>'Invoeren WERKINGSKOST'!J79</f>
        <v>0</v>
      </c>
      <c r="H60">
        <f>'Invoeren WERKINGSKOST'!K79</f>
        <v>0</v>
      </c>
      <c r="I60">
        <f>'Invoeren WERKINGSKOST'!L79</f>
        <v>0</v>
      </c>
      <c r="J60">
        <f>'Invoeren WERKINGSKOST'!M79</f>
        <v>0</v>
      </c>
      <c r="K60">
        <f>'Invoeren WERKINGSKOST'!N79</f>
        <v>0</v>
      </c>
      <c r="L60">
        <f>'Invoeren WERKINGSKOST'!O79</f>
        <v>0</v>
      </c>
      <c r="M60">
        <f>'Invoeren WERKINGSKOST'!P79</f>
        <v>0</v>
      </c>
    </row>
    <row r="61" spans="1:13" x14ac:dyDescent="0.3">
      <c r="A61">
        <f>'Invoeren WERKINGSKOST'!D80</f>
        <v>60</v>
      </c>
      <c r="B61">
        <f>'Invoeren WERKINGSKOST'!E80</f>
        <v>0</v>
      </c>
      <c r="C61">
        <f>'Invoeren WERKINGSKOST'!F80</f>
        <v>0</v>
      </c>
      <c r="D61">
        <f>'Invoeren WERKINGSKOST'!G80</f>
        <v>0</v>
      </c>
      <c r="E61">
        <f>'Invoeren WERKINGSKOST'!H80</f>
        <v>0</v>
      </c>
      <c r="F61">
        <f>'Invoeren WERKINGSKOST'!I80</f>
        <v>0</v>
      </c>
      <c r="G61">
        <f>'Invoeren WERKINGSKOST'!J80</f>
        <v>0</v>
      </c>
      <c r="H61">
        <f>'Invoeren WERKINGSKOST'!K80</f>
        <v>0</v>
      </c>
      <c r="I61">
        <f>'Invoeren WERKINGSKOST'!L80</f>
        <v>0</v>
      </c>
      <c r="J61">
        <f>'Invoeren WERKINGSKOST'!M80</f>
        <v>0</v>
      </c>
      <c r="K61">
        <f>'Invoeren WERKINGSKOST'!N80</f>
        <v>0</v>
      </c>
      <c r="L61">
        <f>'Invoeren WERKINGSKOST'!O80</f>
        <v>0</v>
      </c>
      <c r="M61">
        <f>'Invoeren WERKINGSKOST'!P80</f>
        <v>0</v>
      </c>
    </row>
    <row r="62" spans="1:13" x14ac:dyDescent="0.3">
      <c r="A62">
        <f>'Invoeren WERKINGSKOST'!D81</f>
        <v>61</v>
      </c>
      <c r="B62">
        <f>'Invoeren WERKINGSKOST'!E81</f>
        <v>0</v>
      </c>
      <c r="C62">
        <f>'Invoeren WERKINGSKOST'!F81</f>
        <v>0</v>
      </c>
      <c r="D62">
        <f>'Invoeren WERKINGSKOST'!G81</f>
        <v>0</v>
      </c>
      <c r="E62">
        <f>'Invoeren WERKINGSKOST'!H81</f>
        <v>0</v>
      </c>
      <c r="F62">
        <f>'Invoeren WERKINGSKOST'!I81</f>
        <v>0</v>
      </c>
      <c r="G62">
        <f>'Invoeren WERKINGSKOST'!J81</f>
        <v>0</v>
      </c>
      <c r="H62">
        <f>'Invoeren WERKINGSKOST'!K81</f>
        <v>0</v>
      </c>
      <c r="I62">
        <f>'Invoeren WERKINGSKOST'!L81</f>
        <v>0</v>
      </c>
      <c r="J62">
        <f>'Invoeren WERKINGSKOST'!M81</f>
        <v>0</v>
      </c>
      <c r="K62">
        <f>'Invoeren WERKINGSKOST'!N81</f>
        <v>0</v>
      </c>
      <c r="L62">
        <f>'Invoeren WERKINGSKOST'!O81</f>
        <v>0</v>
      </c>
      <c r="M62">
        <f>'Invoeren WERKINGSKOST'!P81</f>
        <v>0</v>
      </c>
    </row>
    <row r="63" spans="1:13" x14ac:dyDescent="0.3">
      <c r="A63">
        <f>'Invoeren WERKINGSKOST'!D82</f>
        <v>62</v>
      </c>
      <c r="B63">
        <f>'Invoeren WERKINGSKOST'!E82</f>
        <v>0</v>
      </c>
      <c r="C63">
        <f>'Invoeren WERKINGSKOST'!F82</f>
        <v>0</v>
      </c>
      <c r="D63">
        <f>'Invoeren WERKINGSKOST'!G82</f>
        <v>0</v>
      </c>
      <c r="E63">
        <f>'Invoeren WERKINGSKOST'!H82</f>
        <v>0</v>
      </c>
      <c r="F63">
        <f>'Invoeren WERKINGSKOST'!I82</f>
        <v>0</v>
      </c>
      <c r="G63">
        <f>'Invoeren WERKINGSKOST'!J82</f>
        <v>0</v>
      </c>
      <c r="H63">
        <f>'Invoeren WERKINGSKOST'!K82</f>
        <v>0</v>
      </c>
      <c r="I63">
        <f>'Invoeren WERKINGSKOST'!L82</f>
        <v>0</v>
      </c>
      <c r="J63">
        <f>'Invoeren WERKINGSKOST'!M82</f>
        <v>0</v>
      </c>
      <c r="K63">
        <f>'Invoeren WERKINGSKOST'!N82</f>
        <v>0</v>
      </c>
      <c r="L63">
        <f>'Invoeren WERKINGSKOST'!O82</f>
        <v>0</v>
      </c>
      <c r="M63">
        <f>'Invoeren WERKINGSKOST'!P82</f>
        <v>0</v>
      </c>
    </row>
    <row r="64" spans="1:13" x14ac:dyDescent="0.3">
      <c r="A64">
        <f>'Invoeren WERKINGSKOST'!D83</f>
        <v>63</v>
      </c>
      <c r="B64">
        <f>'Invoeren WERKINGSKOST'!E83</f>
        <v>0</v>
      </c>
      <c r="C64">
        <f>'Invoeren WERKINGSKOST'!F83</f>
        <v>0</v>
      </c>
      <c r="D64">
        <f>'Invoeren WERKINGSKOST'!G83</f>
        <v>0</v>
      </c>
      <c r="E64">
        <f>'Invoeren WERKINGSKOST'!H83</f>
        <v>0</v>
      </c>
      <c r="F64">
        <f>'Invoeren WERKINGSKOST'!I83</f>
        <v>0</v>
      </c>
      <c r="G64">
        <f>'Invoeren WERKINGSKOST'!J83</f>
        <v>0</v>
      </c>
      <c r="H64">
        <f>'Invoeren WERKINGSKOST'!K83</f>
        <v>0</v>
      </c>
      <c r="I64">
        <f>'Invoeren WERKINGSKOST'!L83</f>
        <v>0</v>
      </c>
      <c r="J64">
        <f>'Invoeren WERKINGSKOST'!M83</f>
        <v>0</v>
      </c>
      <c r="K64">
        <f>'Invoeren WERKINGSKOST'!N83</f>
        <v>0</v>
      </c>
      <c r="L64">
        <f>'Invoeren WERKINGSKOST'!O83</f>
        <v>0</v>
      </c>
      <c r="M64">
        <f>'Invoeren WERKINGSKOST'!P83</f>
        <v>0</v>
      </c>
    </row>
    <row r="65" spans="1:13" x14ac:dyDescent="0.3">
      <c r="A65">
        <f>'Invoeren WERKINGSKOST'!D84</f>
        <v>64</v>
      </c>
      <c r="B65">
        <f>'Invoeren WERKINGSKOST'!E84</f>
        <v>0</v>
      </c>
      <c r="C65">
        <f>'Invoeren WERKINGSKOST'!F84</f>
        <v>0</v>
      </c>
      <c r="D65">
        <f>'Invoeren WERKINGSKOST'!G84</f>
        <v>0</v>
      </c>
      <c r="E65">
        <f>'Invoeren WERKINGSKOST'!H84</f>
        <v>0</v>
      </c>
      <c r="F65">
        <f>'Invoeren WERKINGSKOST'!I84</f>
        <v>0</v>
      </c>
      <c r="G65">
        <f>'Invoeren WERKINGSKOST'!J84</f>
        <v>0</v>
      </c>
      <c r="H65">
        <f>'Invoeren WERKINGSKOST'!K84</f>
        <v>0</v>
      </c>
      <c r="I65">
        <f>'Invoeren WERKINGSKOST'!L84</f>
        <v>0</v>
      </c>
      <c r="J65">
        <f>'Invoeren WERKINGSKOST'!M84</f>
        <v>0</v>
      </c>
      <c r="K65">
        <f>'Invoeren WERKINGSKOST'!N84</f>
        <v>0</v>
      </c>
      <c r="L65">
        <f>'Invoeren WERKINGSKOST'!O84</f>
        <v>0</v>
      </c>
      <c r="M65">
        <f>'Invoeren WERKINGSKOST'!P84</f>
        <v>0</v>
      </c>
    </row>
    <row r="66" spans="1:13" x14ac:dyDescent="0.3">
      <c r="A66">
        <f>'Invoeren WERKINGSKOST'!D85</f>
        <v>65</v>
      </c>
      <c r="B66">
        <f>'Invoeren WERKINGSKOST'!E85</f>
        <v>0</v>
      </c>
      <c r="C66">
        <f>'Invoeren WERKINGSKOST'!F85</f>
        <v>0</v>
      </c>
      <c r="D66">
        <f>'Invoeren WERKINGSKOST'!G85</f>
        <v>0</v>
      </c>
      <c r="E66">
        <f>'Invoeren WERKINGSKOST'!H85</f>
        <v>0</v>
      </c>
      <c r="F66">
        <f>'Invoeren WERKINGSKOST'!I85</f>
        <v>0</v>
      </c>
      <c r="G66">
        <f>'Invoeren WERKINGSKOST'!J85</f>
        <v>0</v>
      </c>
      <c r="H66">
        <f>'Invoeren WERKINGSKOST'!K85</f>
        <v>0</v>
      </c>
      <c r="I66">
        <f>'Invoeren WERKINGSKOST'!L85</f>
        <v>0</v>
      </c>
      <c r="J66">
        <f>'Invoeren WERKINGSKOST'!M85</f>
        <v>0</v>
      </c>
      <c r="K66">
        <f>'Invoeren WERKINGSKOST'!N85</f>
        <v>0</v>
      </c>
      <c r="L66">
        <f>'Invoeren WERKINGSKOST'!O85</f>
        <v>0</v>
      </c>
      <c r="M66">
        <f>'Invoeren WERKINGSKOST'!P85</f>
        <v>0</v>
      </c>
    </row>
    <row r="67" spans="1:13" x14ac:dyDescent="0.3">
      <c r="A67">
        <f>'Invoeren WERKINGSKOST'!D86</f>
        <v>66</v>
      </c>
      <c r="B67">
        <f>'Invoeren WERKINGSKOST'!E86</f>
        <v>0</v>
      </c>
      <c r="C67">
        <f>'Invoeren WERKINGSKOST'!F86</f>
        <v>0</v>
      </c>
      <c r="D67">
        <f>'Invoeren WERKINGSKOST'!G86</f>
        <v>0</v>
      </c>
      <c r="E67">
        <f>'Invoeren WERKINGSKOST'!H86</f>
        <v>0</v>
      </c>
      <c r="F67">
        <f>'Invoeren WERKINGSKOST'!I86</f>
        <v>0</v>
      </c>
      <c r="G67">
        <f>'Invoeren WERKINGSKOST'!J86</f>
        <v>0</v>
      </c>
      <c r="H67">
        <f>'Invoeren WERKINGSKOST'!K86</f>
        <v>0</v>
      </c>
      <c r="I67">
        <f>'Invoeren WERKINGSKOST'!L86</f>
        <v>0</v>
      </c>
      <c r="J67">
        <f>'Invoeren WERKINGSKOST'!M86</f>
        <v>0</v>
      </c>
      <c r="K67">
        <f>'Invoeren WERKINGSKOST'!N86</f>
        <v>0</v>
      </c>
      <c r="L67">
        <f>'Invoeren WERKINGSKOST'!O86</f>
        <v>0</v>
      </c>
      <c r="M67">
        <f>'Invoeren WERKINGSKOST'!P86</f>
        <v>0</v>
      </c>
    </row>
    <row r="68" spans="1:13" x14ac:dyDescent="0.3">
      <c r="A68">
        <f>'Invoeren WERKINGSKOST'!D87</f>
        <v>67</v>
      </c>
      <c r="B68">
        <f>'Invoeren WERKINGSKOST'!E87</f>
        <v>0</v>
      </c>
      <c r="C68">
        <f>'Invoeren WERKINGSKOST'!F87</f>
        <v>0</v>
      </c>
      <c r="D68">
        <f>'Invoeren WERKINGSKOST'!G87</f>
        <v>0</v>
      </c>
      <c r="E68">
        <f>'Invoeren WERKINGSKOST'!H87</f>
        <v>0</v>
      </c>
      <c r="F68">
        <f>'Invoeren WERKINGSKOST'!I87</f>
        <v>0</v>
      </c>
      <c r="G68">
        <f>'Invoeren WERKINGSKOST'!J87</f>
        <v>0</v>
      </c>
      <c r="H68">
        <f>'Invoeren WERKINGSKOST'!K87</f>
        <v>0</v>
      </c>
      <c r="I68">
        <f>'Invoeren WERKINGSKOST'!L87</f>
        <v>0</v>
      </c>
      <c r="J68">
        <f>'Invoeren WERKINGSKOST'!M87</f>
        <v>0</v>
      </c>
      <c r="K68">
        <f>'Invoeren WERKINGSKOST'!N87</f>
        <v>0</v>
      </c>
      <c r="L68">
        <f>'Invoeren WERKINGSKOST'!O87</f>
        <v>0</v>
      </c>
      <c r="M68">
        <f>'Invoeren WERKINGSKOST'!P87</f>
        <v>0</v>
      </c>
    </row>
    <row r="69" spans="1:13" x14ac:dyDescent="0.3">
      <c r="A69">
        <f>'Invoeren WERKINGSKOST'!D88</f>
        <v>68</v>
      </c>
      <c r="B69">
        <f>'Invoeren WERKINGSKOST'!E88</f>
        <v>0</v>
      </c>
      <c r="C69">
        <f>'Invoeren WERKINGSKOST'!F88</f>
        <v>0</v>
      </c>
      <c r="D69">
        <f>'Invoeren WERKINGSKOST'!G88</f>
        <v>0</v>
      </c>
      <c r="E69">
        <f>'Invoeren WERKINGSKOST'!H88</f>
        <v>0</v>
      </c>
      <c r="F69">
        <f>'Invoeren WERKINGSKOST'!I88</f>
        <v>0</v>
      </c>
      <c r="G69">
        <f>'Invoeren WERKINGSKOST'!J88</f>
        <v>0</v>
      </c>
      <c r="H69">
        <f>'Invoeren WERKINGSKOST'!K88</f>
        <v>0</v>
      </c>
      <c r="I69">
        <f>'Invoeren WERKINGSKOST'!L88</f>
        <v>0</v>
      </c>
      <c r="J69">
        <f>'Invoeren WERKINGSKOST'!M88</f>
        <v>0</v>
      </c>
      <c r="K69">
        <f>'Invoeren WERKINGSKOST'!N88</f>
        <v>0</v>
      </c>
      <c r="L69">
        <f>'Invoeren WERKINGSKOST'!O88</f>
        <v>0</v>
      </c>
      <c r="M69">
        <f>'Invoeren WERKINGSKOST'!P88</f>
        <v>0</v>
      </c>
    </row>
    <row r="70" spans="1:13" x14ac:dyDescent="0.3">
      <c r="A70">
        <f>'Invoeren WERKINGSKOST'!D89</f>
        <v>69</v>
      </c>
      <c r="B70">
        <f>'Invoeren WERKINGSKOST'!E89</f>
        <v>0</v>
      </c>
      <c r="C70">
        <f>'Invoeren WERKINGSKOST'!F89</f>
        <v>0</v>
      </c>
      <c r="D70">
        <f>'Invoeren WERKINGSKOST'!G89</f>
        <v>0</v>
      </c>
      <c r="E70">
        <f>'Invoeren WERKINGSKOST'!H89</f>
        <v>0</v>
      </c>
      <c r="F70">
        <f>'Invoeren WERKINGSKOST'!I89</f>
        <v>0</v>
      </c>
      <c r="G70">
        <f>'Invoeren WERKINGSKOST'!J89</f>
        <v>0</v>
      </c>
      <c r="H70">
        <f>'Invoeren WERKINGSKOST'!K89</f>
        <v>0</v>
      </c>
      <c r="I70">
        <f>'Invoeren WERKINGSKOST'!L89</f>
        <v>0</v>
      </c>
      <c r="J70">
        <f>'Invoeren WERKINGSKOST'!M89</f>
        <v>0</v>
      </c>
      <c r="K70">
        <f>'Invoeren WERKINGSKOST'!N89</f>
        <v>0</v>
      </c>
      <c r="L70">
        <f>'Invoeren WERKINGSKOST'!O89</f>
        <v>0</v>
      </c>
      <c r="M70">
        <f>'Invoeren WERKINGSKOST'!P89</f>
        <v>0</v>
      </c>
    </row>
    <row r="71" spans="1:13" x14ac:dyDescent="0.3">
      <c r="A71">
        <f>'Invoeren WERKINGSKOST'!D90</f>
        <v>70</v>
      </c>
      <c r="B71">
        <f>'Invoeren WERKINGSKOST'!E90</f>
        <v>0</v>
      </c>
      <c r="C71">
        <f>'Invoeren WERKINGSKOST'!F90</f>
        <v>0</v>
      </c>
      <c r="D71">
        <f>'Invoeren WERKINGSKOST'!G90</f>
        <v>0</v>
      </c>
      <c r="E71">
        <f>'Invoeren WERKINGSKOST'!H90</f>
        <v>0</v>
      </c>
      <c r="F71">
        <f>'Invoeren WERKINGSKOST'!I90</f>
        <v>0</v>
      </c>
      <c r="G71">
        <f>'Invoeren WERKINGSKOST'!J90</f>
        <v>0</v>
      </c>
      <c r="H71">
        <f>'Invoeren WERKINGSKOST'!K90</f>
        <v>0</v>
      </c>
      <c r="I71">
        <f>'Invoeren WERKINGSKOST'!L90</f>
        <v>0</v>
      </c>
      <c r="J71">
        <f>'Invoeren WERKINGSKOST'!M90</f>
        <v>0</v>
      </c>
      <c r="K71">
        <f>'Invoeren WERKINGSKOST'!N90</f>
        <v>0</v>
      </c>
      <c r="L71">
        <f>'Invoeren WERKINGSKOST'!O90</f>
        <v>0</v>
      </c>
      <c r="M71">
        <f>'Invoeren WERKINGSKOST'!P90</f>
        <v>0</v>
      </c>
    </row>
    <row r="72" spans="1:13" x14ac:dyDescent="0.3">
      <c r="A72">
        <f>'Invoeren WERKINGSKOST'!D91</f>
        <v>71</v>
      </c>
      <c r="B72">
        <f>'Invoeren WERKINGSKOST'!E91</f>
        <v>0</v>
      </c>
      <c r="C72">
        <f>'Invoeren WERKINGSKOST'!F91</f>
        <v>0</v>
      </c>
      <c r="D72">
        <f>'Invoeren WERKINGSKOST'!G91</f>
        <v>0</v>
      </c>
      <c r="E72">
        <f>'Invoeren WERKINGSKOST'!H91</f>
        <v>0</v>
      </c>
      <c r="F72">
        <f>'Invoeren WERKINGSKOST'!I91</f>
        <v>0</v>
      </c>
      <c r="G72">
        <f>'Invoeren WERKINGSKOST'!J91</f>
        <v>0</v>
      </c>
      <c r="H72">
        <f>'Invoeren WERKINGSKOST'!K91</f>
        <v>0</v>
      </c>
      <c r="I72">
        <f>'Invoeren WERKINGSKOST'!L91</f>
        <v>0</v>
      </c>
      <c r="J72">
        <f>'Invoeren WERKINGSKOST'!M91</f>
        <v>0</v>
      </c>
      <c r="K72">
        <f>'Invoeren WERKINGSKOST'!N91</f>
        <v>0</v>
      </c>
      <c r="L72">
        <f>'Invoeren WERKINGSKOST'!O91</f>
        <v>0</v>
      </c>
      <c r="M72">
        <f>'Invoeren WERKINGSKOST'!P91</f>
        <v>0</v>
      </c>
    </row>
    <row r="73" spans="1:13" x14ac:dyDescent="0.3">
      <c r="A73">
        <f>'Invoeren WERKINGSKOST'!D92</f>
        <v>72</v>
      </c>
      <c r="B73">
        <f>'Invoeren WERKINGSKOST'!E92</f>
        <v>0</v>
      </c>
      <c r="C73">
        <f>'Invoeren WERKINGSKOST'!F92</f>
        <v>0</v>
      </c>
      <c r="D73">
        <f>'Invoeren WERKINGSKOST'!G92</f>
        <v>0</v>
      </c>
      <c r="E73">
        <f>'Invoeren WERKINGSKOST'!H92</f>
        <v>0</v>
      </c>
      <c r="F73">
        <f>'Invoeren WERKINGSKOST'!I92</f>
        <v>0</v>
      </c>
      <c r="G73">
        <f>'Invoeren WERKINGSKOST'!J92</f>
        <v>0</v>
      </c>
      <c r="H73">
        <f>'Invoeren WERKINGSKOST'!K92</f>
        <v>0</v>
      </c>
      <c r="I73">
        <f>'Invoeren WERKINGSKOST'!L92</f>
        <v>0</v>
      </c>
      <c r="J73">
        <f>'Invoeren WERKINGSKOST'!M92</f>
        <v>0</v>
      </c>
      <c r="K73">
        <f>'Invoeren WERKINGSKOST'!N92</f>
        <v>0</v>
      </c>
      <c r="L73">
        <f>'Invoeren WERKINGSKOST'!O92</f>
        <v>0</v>
      </c>
      <c r="M73">
        <f>'Invoeren WERKINGSKOST'!P92</f>
        <v>0</v>
      </c>
    </row>
    <row r="74" spans="1:13" x14ac:dyDescent="0.3">
      <c r="A74">
        <f>'Invoeren WERKINGSKOST'!D93</f>
        <v>73</v>
      </c>
      <c r="B74">
        <f>'Invoeren WERKINGSKOST'!E93</f>
        <v>0</v>
      </c>
      <c r="C74">
        <f>'Invoeren WERKINGSKOST'!F93</f>
        <v>0</v>
      </c>
      <c r="D74">
        <f>'Invoeren WERKINGSKOST'!G93</f>
        <v>0</v>
      </c>
      <c r="E74">
        <f>'Invoeren WERKINGSKOST'!H93</f>
        <v>0</v>
      </c>
      <c r="F74">
        <f>'Invoeren WERKINGSKOST'!I93</f>
        <v>0</v>
      </c>
      <c r="G74">
        <f>'Invoeren WERKINGSKOST'!J93</f>
        <v>0</v>
      </c>
      <c r="H74">
        <f>'Invoeren WERKINGSKOST'!K93</f>
        <v>0</v>
      </c>
      <c r="I74">
        <f>'Invoeren WERKINGSKOST'!L93</f>
        <v>0</v>
      </c>
      <c r="J74">
        <f>'Invoeren WERKINGSKOST'!M93</f>
        <v>0</v>
      </c>
      <c r="K74">
        <f>'Invoeren WERKINGSKOST'!N93</f>
        <v>0</v>
      </c>
      <c r="L74">
        <f>'Invoeren WERKINGSKOST'!O93</f>
        <v>0</v>
      </c>
      <c r="M74">
        <f>'Invoeren WERKINGSKOST'!P93</f>
        <v>0</v>
      </c>
    </row>
    <row r="75" spans="1:13" x14ac:dyDescent="0.3">
      <c r="A75">
        <f>'Invoeren WERKINGSKOST'!D94</f>
        <v>74</v>
      </c>
      <c r="B75">
        <f>'Invoeren WERKINGSKOST'!E94</f>
        <v>0</v>
      </c>
      <c r="C75">
        <f>'Invoeren WERKINGSKOST'!F94</f>
        <v>0</v>
      </c>
      <c r="D75">
        <f>'Invoeren WERKINGSKOST'!G94</f>
        <v>0</v>
      </c>
      <c r="E75">
        <f>'Invoeren WERKINGSKOST'!H94</f>
        <v>0</v>
      </c>
      <c r="F75">
        <f>'Invoeren WERKINGSKOST'!I94</f>
        <v>0</v>
      </c>
      <c r="G75">
        <f>'Invoeren WERKINGSKOST'!J94</f>
        <v>0</v>
      </c>
      <c r="H75">
        <f>'Invoeren WERKINGSKOST'!K94</f>
        <v>0</v>
      </c>
      <c r="I75">
        <f>'Invoeren WERKINGSKOST'!L94</f>
        <v>0</v>
      </c>
      <c r="J75">
        <f>'Invoeren WERKINGSKOST'!M94</f>
        <v>0</v>
      </c>
      <c r="K75">
        <f>'Invoeren WERKINGSKOST'!N94</f>
        <v>0</v>
      </c>
      <c r="L75">
        <f>'Invoeren WERKINGSKOST'!O94</f>
        <v>0</v>
      </c>
      <c r="M75">
        <f>'Invoeren WERKINGSKOST'!P94</f>
        <v>0</v>
      </c>
    </row>
    <row r="76" spans="1:13" x14ac:dyDescent="0.3">
      <c r="A76">
        <f>'Invoeren WERKINGSKOST'!D95</f>
        <v>75</v>
      </c>
      <c r="B76">
        <f>'Invoeren WERKINGSKOST'!E95</f>
        <v>0</v>
      </c>
      <c r="C76">
        <f>'Invoeren WERKINGSKOST'!F95</f>
        <v>0</v>
      </c>
      <c r="D76">
        <f>'Invoeren WERKINGSKOST'!G95</f>
        <v>0</v>
      </c>
      <c r="E76">
        <f>'Invoeren WERKINGSKOST'!H95</f>
        <v>0</v>
      </c>
      <c r="F76">
        <f>'Invoeren WERKINGSKOST'!I95</f>
        <v>0</v>
      </c>
      <c r="G76">
        <f>'Invoeren WERKINGSKOST'!J95</f>
        <v>0</v>
      </c>
      <c r="H76">
        <f>'Invoeren WERKINGSKOST'!K95</f>
        <v>0</v>
      </c>
      <c r="I76">
        <f>'Invoeren WERKINGSKOST'!L95</f>
        <v>0</v>
      </c>
      <c r="J76">
        <f>'Invoeren WERKINGSKOST'!M95</f>
        <v>0</v>
      </c>
      <c r="K76">
        <f>'Invoeren WERKINGSKOST'!N95</f>
        <v>0</v>
      </c>
      <c r="L76">
        <f>'Invoeren WERKINGSKOST'!O95</f>
        <v>0</v>
      </c>
      <c r="M76">
        <f>'Invoeren WERKINGSKOST'!P95</f>
        <v>0</v>
      </c>
    </row>
    <row r="77" spans="1:13" x14ac:dyDescent="0.3">
      <c r="A77">
        <f>'Invoeren WERKINGSKOST'!D96</f>
        <v>76</v>
      </c>
      <c r="B77">
        <f>'Invoeren WERKINGSKOST'!E96</f>
        <v>0</v>
      </c>
      <c r="C77">
        <f>'Invoeren WERKINGSKOST'!F96</f>
        <v>0</v>
      </c>
      <c r="D77">
        <f>'Invoeren WERKINGSKOST'!G96</f>
        <v>0</v>
      </c>
      <c r="E77">
        <f>'Invoeren WERKINGSKOST'!H96</f>
        <v>0</v>
      </c>
      <c r="F77">
        <f>'Invoeren WERKINGSKOST'!I96</f>
        <v>0</v>
      </c>
      <c r="G77">
        <f>'Invoeren WERKINGSKOST'!J96</f>
        <v>0</v>
      </c>
      <c r="H77">
        <f>'Invoeren WERKINGSKOST'!K96</f>
        <v>0</v>
      </c>
      <c r="I77">
        <f>'Invoeren WERKINGSKOST'!L96</f>
        <v>0</v>
      </c>
      <c r="J77">
        <f>'Invoeren WERKINGSKOST'!M96</f>
        <v>0</v>
      </c>
      <c r="K77">
        <f>'Invoeren WERKINGSKOST'!N96</f>
        <v>0</v>
      </c>
      <c r="L77">
        <f>'Invoeren WERKINGSKOST'!O96</f>
        <v>0</v>
      </c>
      <c r="M77">
        <f>'Invoeren WERKINGSKOST'!P96</f>
        <v>0</v>
      </c>
    </row>
    <row r="78" spans="1:13" x14ac:dyDescent="0.3">
      <c r="A78">
        <f>'Invoeren WERKINGSKOST'!D97</f>
        <v>77</v>
      </c>
      <c r="B78">
        <f>'Invoeren WERKINGSKOST'!E97</f>
        <v>0</v>
      </c>
      <c r="C78">
        <f>'Invoeren WERKINGSKOST'!F97</f>
        <v>0</v>
      </c>
      <c r="D78">
        <f>'Invoeren WERKINGSKOST'!G97</f>
        <v>0</v>
      </c>
      <c r="E78">
        <f>'Invoeren WERKINGSKOST'!H97</f>
        <v>0</v>
      </c>
      <c r="F78">
        <f>'Invoeren WERKINGSKOST'!I97</f>
        <v>0</v>
      </c>
      <c r="G78">
        <f>'Invoeren WERKINGSKOST'!J97</f>
        <v>0</v>
      </c>
      <c r="H78">
        <f>'Invoeren WERKINGSKOST'!K97</f>
        <v>0</v>
      </c>
      <c r="I78">
        <f>'Invoeren WERKINGSKOST'!L97</f>
        <v>0</v>
      </c>
      <c r="J78">
        <f>'Invoeren WERKINGSKOST'!M97</f>
        <v>0</v>
      </c>
      <c r="K78">
        <f>'Invoeren WERKINGSKOST'!N97</f>
        <v>0</v>
      </c>
      <c r="L78">
        <f>'Invoeren WERKINGSKOST'!O97</f>
        <v>0</v>
      </c>
      <c r="M78">
        <f>'Invoeren WERKINGSKOST'!P97</f>
        <v>0</v>
      </c>
    </row>
    <row r="79" spans="1:13" x14ac:dyDescent="0.3">
      <c r="A79">
        <f>'Invoeren WERKINGSKOST'!D98</f>
        <v>78</v>
      </c>
      <c r="B79">
        <f>'Invoeren WERKINGSKOST'!E98</f>
        <v>0</v>
      </c>
      <c r="C79">
        <f>'Invoeren WERKINGSKOST'!F98</f>
        <v>0</v>
      </c>
      <c r="D79">
        <f>'Invoeren WERKINGSKOST'!G98</f>
        <v>0</v>
      </c>
      <c r="E79">
        <f>'Invoeren WERKINGSKOST'!H98</f>
        <v>0</v>
      </c>
      <c r="F79">
        <f>'Invoeren WERKINGSKOST'!I98</f>
        <v>0</v>
      </c>
      <c r="G79">
        <f>'Invoeren WERKINGSKOST'!J98</f>
        <v>0</v>
      </c>
      <c r="H79">
        <f>'Invoeren WERKINGSKOST'!K98</f>
        <v>0</v>
      </c>
      <c r="I79">
        <f>'Invoeren WERKINGSKOST'!L98</f>
        <v>0</v>
      </c>
      <c r="J79">
        <f>'Invoeren WERKINGSKOST'!M98</f>
        <v>0</v>
      </c>
      <c r="K79">
        <f>'Invoeren WERKINGSKOST'!N98</f>
        <v>0</v>
      </c>
      <c r="L79">
        <f>'Invoeren WERKINGSKOST'!O98</f>
        <v>0</v>
      </c>
      <c r="M79">
        <f>'Invoeren WERKINGSKOST'!P98</f>
        <v>0</v>
      </c>
    </row>
    <row r="80" spans="1:13" x14ac:dyDescent="0.3">
      <c r="A80">
        <f>'Invoeren WERKINGSKOST'!D99</f>
        <v>79</v>
      </c>
      <c r="B80">
        <f>'Invoeren WERKINGSKOST'!E99</f>
        <v>0</v>
      </c>
      <c r="C80">
        <f>'Invoeren WERKINGSKOST'!F99</f>
        <v>0</v>
      </c>
      <c r="D80">
        <f>'Invoeren WERKINGSKOST'!G99</f>
        <v>0</v>
      </c>
      <c r="E80">
        <f>'Invoeren WERKINGSKOST'!H99</f>
        <v>0</v>
      </c>
      <c r="F80">
        <f>'Invoeren WERKINGSKOST'!I99</f>
        <v>0</v>
      </c>
      <c r="G80">
        <f>'Invoeren WERKINGSKOST'!J99</f>
        <v>0</v>
      </c>
      <c r="H80">
        <f>'Invoeren WERKINGSKOST'!K99</f>
        <v>0</v>
      </c>
      <c r="I80">
        <f>'Invoeren WERKINGSKOST'!L99</f>
        <v>0</v>
      </c>
      <c r="J80">
        <f>'Invoeren WERKINGSKOST'!M99</f>
        <v>0</v>
      </c>
      <c r="K80">
        <f>'Invoeren WERKINGSKOST'!N99</f>
        <v>0</v>
      </c>
      <c r="L80">
        <f>'Invoeren WERKINGSKOST'!O99</f>
        <v>0</v>
      </c>
      <c r="M80">
        <f>'Invoeren WERKINGSKOST'!P99</f>
        <v>0</v>
      </c>
    </row>
    <row r="81" spans="1:13" x14ac:dyDescent="0.3">
      <c r="A81">
        <f>'Invoeren WERKINGSKOST'!D100</f>
        <v>80</v>
      </c>
      <c r="B81">
        <f>'Invoeren WERKINGSKOST'!E100</f>
        <v>0</v>
      </c>
      <c r="C81">
        <f>'Invoeren WERKINGSKOST'!F100</f>
        <v>0</v>
      </c>
      <c r="D81">
        <f>'Invoeren WERKINGSKOST'!G100</f>
        <v>0</v>
      </c>
      <c r="E81">
        <f>'Invoeren WERKINGSKOST'!H100</f>
        <v>0</v>
      </c>
      <c r="F81">
        <f>'Invoeren WERKINGSKOST'!I100</f>
        <v>0</v>
      </c>
      <c r="G81">
        <f>'Invoeren WERKINGSKOST'!J100</f>
        <v>0</v>
      </c>
      <c r="H81">
        <f>'Invoeren WERKINGSKOST'!K100</f>
        <v>0</v>
      </c>
      <c r="I81">
        <f>'Invoeren WERKINGSKOST'!L100</f>
        <v>0</v>
      </c>
      <c r="J81">
        <f>'Invoeren WERKINGSKOST'!M100</f>
        <v>0</v>
      </c>
      <c r="K81">
        <f>'Invoeren WERKINGSKOST'!N100</f>
        <v>0</v>
      </c>
      <c r="L81">
        <f>'Invoeren WERKINGSKOST'!O100</f>
        <v>0</v>
      </c>
      <c r="M81">
        <f>'Invoeren WERKINGSKOST'!P100</f>
        <v>0</v>
      </c>
    </row>
    <row r="82" spans="1:13" x14ac:dyDescent="0.3">
      <c r="A82">
        <f>'Invoeren WERKINGSKOST'!D101</f>
        <v>81</v>
      </c>
      <c r="B82">
        <f>'Invoeren WERKINGSKOST'!E101</f>
        <v>0</v>
      </c>
      <c r="C82">
        <f>'Invoeren WERKINGSKOST'!F101</f>
        <v>0</v>
      </c>
      <c r="D82">
        <f>'Invoeren WERKINGSKOST'!G101</f>
        <v>0</v>
      </c>
      <c r="E82">
        <f>'Invoeren WERKINGSKOST'!H101</f>
        <v>0</v>
      </c>
      <c r="F82">
        <f>'Invoeren WERKINGSKOST'!I101</f>
        <v>0</v>
      </c>
      <c r="G82">
        <f>'Invoeren WERKINGSKOST'!J101</f>
        <v>0</v>
      </c>
      <c r="H82">
        <f>'Invoeren WERKINGSKOST'!K101</f>
        <v>0</v>
      </c>
      <c r="I82">
        <f>'Invoeren WERKINGSKOST'!L101</f>
        <v>0</v>
      </c>
      <c r="J82">
        <f>'Invoeren WERKINGSKOST'!M101</f>
        <v>0</v>
      </c>
      <c r="K82">
        <f>'Invoeren WERKINGSKOST'!N101</f>
        <v>0</v>
      </c>
      <c r="L82">
        <f>'Invoeren WERKINGSKOST'!O101</f>
        <v>0</v>
      </c>
      <c r="M82">
        <f>'Invoeren WERKINGSKOST'!P101</f>
        <v>0</v>
      </c>
    </row>
    <row r="83" spans="1:13" x14ac:dyDescent="0.3">
      <c r="A83">
        <f>'Invoeren WERKINGSKOST'!D102</f>
        <v>82</v>
      </c>
      <c r="B83">
        <f>'Invoeren WERKINGSKOST'!E102</f>
        <v>0</v>
      </c>
      <c r="C83">
        <f>'Invoeren WERKINGSKOST'!F102</f>
        <v>0</v>
      </c>
      <c r="D83">
        <f>'Invoeren WERKINGSKOST'!G102</f>
        <v>0</v>
      </c>
      <c r="E83">
        <f>'Invoeren WERKINGSKOST'!H102</f>
        <v>0</v>
      </c>
      <c r="F83">
        <f>'Invoeren WERKINGSKOST'!I102</f>
        <v>0</v>
      </c>
      <c r="G83">
        <f>'Invoeren WERKINGSKOST'!J102</f>
        <v>0</v>
      </c>
      <c r="H83">
        <f>'Invoeren WERKINGSKOST'!K102</f>
        <v>0</v>
      </c>
      <c r="I83">
        <f>'Invoeren WERKINGSKOST'!L102</f>
        <v>0</v>
      </c>
      <c r="J83">
        <f>'Invoeren WERKINGSKOST'!M102</f>
        <v>0</v>
      </c>
      <c r="K83">
        <f>'Invoeren WERKINGSKOST'!N102</f>
        <v>0</v>
      </c>
      <c r="L83">
        <f>'Invoeren WERKINGSKOST'!O102</f>
        <v>0</v>
      </c>
      <c r="M83">
        <f>'Invoeren WERKINGSKOST'!P102</f>
        <v>0</v>
      </c>
    </row>
    <row r="84" spans="1:13" x14ac:dyDescent="0.3">
      <c r="A84">
        <f>'Invoeren WERKINGSKOST'!D103</f>
        <v>83</v>
      </c>
      <c r="B84">
        <f>'Invoeren WERKINGSKOST'!E103</f>
        <v>0</v>
      </c>
      <c r="C84">
        <f>'Invoeren WERKINGSKOST'!F103</f>
        <v>0</v>
      </c>
      <c r="D84">
        <f>'Invoeren WERKINGSKOST'!G103</f>
        <v>0</v>
      </c>
      <c r="E84">
        <f>'Invoeren WERKINGSKOST'!H103</f>
        <v>0</v>
      </c>
      <c r="F84">
        <f>'Invoeren WERKINGSKOST'!I103</f>
        <v>0</v>
      </c>
      <c r="G84">
        <f>'Invoeren WERKINGSKOST'!J103</f>
        <v>0</v>
      </c>
      <c r="H84">
        <f>'Invoeren WERKINGSKOST'!K103</f>
        <v>0</v>
      </c>
      <c r="I84">
        <f>'Invoeren WERKINGSKOST'!L103</f>
        <v>0</v>
      </c>
      <c r="J84">
        <f>'Invoeren WERKINGSKOST'!M103</f>
        <v>0</v>
      </c>
      <c r="K84">
        <f>'Invoeren WERKINGSKOST'!N103</f>
        <v>0</v>
      </c>
      <c r="L84">
        <f>'Invoeren WERKINGSKOST'!O103</f>
        <v>0</v>
      </c>
      <c r="M84">
        <f>'Invoeren WERKINGSKOST'!P103</f>
        <v>0</v>
      </c>
    </row>
    <row r="85" spans="1:13" x14ac:dyDescent="0.3">
      <c r="A85">
        <f>'Invoeren WERKINGSKOST'!D104</f>
        <v>84</v>
      </c>
      <c r="B85">
        <f>'Invoeren WERKINGSKOST'!E104</f>
        <v>0</v>
      </c>
      <c r="C85">
        <f>'Invoeren WERKINGSKOST'!F104</f>
        <v>0</v>
      </c>
      <c r="D85">
        <f>'Invoeren WERKINGSKOST'!G104</f>
        <v>0</v>
      </c>
      <c r="E85">
        <f>'Invoeren WERKINGSKOST'!H104</f>
        <v>0</v>
      </c>
      <c r="F85">
        <f>'Invoeren WERKINGSKOST'!I104</f>
        <v>0</v>
      </c>
      <c r="G85">
        <f>'Invoeren WERKINGSKOST'!J104</f>
        <v>0</v>
      </c>
      <c r="H85">
        <f>'Invoeren WERKINGSKOST'!K104</f>
        <v>0</v>
      </c>
      <c r="I85">
        <f>'Invoeren WERKINGSKOST'!L104</f>
        <v>0</v>
      </c>
      <c r="J85">
        <f>'Invoeren WERKINGSKOST'!M104</f>
        <v>0</v>
      </c>
      <c r="K85">
        <f>'Invoeren WERKINGSKOST'!N104</f>
        <v>0</v>
      </c>
      <c r="L85">
        <f>'Invoeren WERKINGSKOST'!O104</f>
        <v>0</v>
      </c>
      <c r="M85">
        <f>'Invoeren WERKINGSKOST'!P104</f>
        <v>0</v>
      </c>
    </row>
    <row r="86" spans="1:13" x14ac:dyDescent="0.3">
      <c r="A86">
        <f>'Invoeren WERKINGSKOST'!D105</f>
        <v>85</v>
      </c>
      <c r="B86">
        <f>'Invoeren WERKINGSKOST'!E105</f>
        <v>0</v>
      </c>
      <c r="C86">
        <f>'Invoeren WERKINGSKOST'!F105</f>
        <v>0</v>
      </c>
      <c r="D86">
        <f>'Invoeren WERKINGSKOST'!G105</f>
        <v>0</v>
      </c>
      <c r="E86">
        <f>'Invoeren WERKINGSKOST'!H105</f>
        <v>0</v>
      </c>
      <c r="F86">
        <f>'Invoeren WERKINGSKOST'!I105</f>
        <v>0</v>
      </c>
      <c r="G86">
        <f>'Invoeren WERKINGSKOST'!J105</f>
        <v>0</v>
      </c>
      <c r="H86">
        <f>'Invoeren WERKINGSKOST'!K105</f>
        <v>0</v>
      </c>
      <c r="I86">
        <f>'Invoeren WERKINGSKOST'!L105</f>
        <v>0</v>
      </c>
      <c r="J86">
        <f>'Invoeren WERKINGSKOST'!M105</f>
        <v>0</v>
      </c>
      <c r="K86">
        <f>'Invoeren WERKINGSKOST'!N105</f>
        <v>0</v>
      </c>
      <c r="L86">
        <f>'Invoeren WERKINGSKOST'!O105</f>
        <v>0</v>
      </c>
      <c r="M86">
        <f>'Invoeren WERKINGSKOST'!P105</f>
        <v>0</v>
      </c>
    </row>
    <row r="87" spans="1:13" x14ac:dyDescent="0.3">
      <c r="A87">
        <f>'Invoeren WERKINGSKOST'!D106</f>
        <v>86</v>
      </c>
      <c r="B87">
        <f>'Invoeren WERKINGSKOST'!E106</f>
        <v>0</v>
      </c>
      <c r="C87">
        <f>'Invoeren WERKINGSKOST'!F106</f>
        <v>0</v>
      </c>
      <c r="D87">
        <f>'Invoeren WERKINGSKOST'!G106</f>
        <v>0</v>
      </c>
      <c r="E87">
        <f>'Invoeren WERKINGSKOST'!H106</f>
        <v>0</v>
      </c>
      <c r="F87">
        <f>'Invoeren WERKINGSKOST'!I106</f>
        <v>0</v>
      </c>
      <c r="G87">
        <f>'Invoeren WERKINGSKOST'!J106</f>
        <v>0</v>
      </c>
      <c r="H87">
        <f>'Invoeren WERKINGSKOST'!K106</f>
        <v>0</v>
      </c>
      <c r="I87">
        <f>'Invoeren WERKINGSKOST'!L106</f>
        <v>0</v>
      </c>
      <c r="J87">
        <f>'Invoeren WERKINGSKOST'!M106</f>
        <v>0</v>
      </c>
      <c r="K87">
        <f>'Invoeren WERKINGSKOST'!N106</f>
        <v>0</v>
      </c>
      <c r="L87">
        <f>'Invoeren WERKINGSKOST'!O106</f>
        <v>0</v>
      </c>
      <c r="M87">
        <f>'Invoeren WERKINGSKOST'!P106</f>
        <v>0</v>
      </c>
    </row>
    <row r="88" spans="1:13" x14ac:dyDescent="0.3">
      <c r="A88">
        <f>'Invoeren WERKINGSKOST'!D107</f>
        <v>87</v>
      </c>
      <c r="B88">
        <f>'Invoeren WERKINGSKOST'!E107</f>
        <v>0</v>
      </c>
      <c r="C88">
        <f>'Invoeren WERKINGSKOST'!F107</f>
        <v>0</v>
      </c>
      <c r="D88">
        <f>'Invoeren WERKINGSKOST'!G107</f>
        <v>0</v>
      </c>
      <c r="E88">
        <f>'Invoeren WERKINGSKOST'!H107</f>
        <v>0</v>
      </c>
      <c r="F88">
        <f>'Invoeren WERKINGSKOST'!I107</f>
        <v>0</v>
      </c>
      <c r="G88">
        <f>'Invoeren WERKINGSKOST'!J107</f>
        <v>0</v>
      </c>
      <c r="H88">
        <f>'Invoeren WERKINGSKOST'!K107</f>
        <v>0</v>
      </c>
      <c r="I88">
        <f>'Invoeren WERKINGSKOST'!L107</f>
        <v>0</v>
      </c>
      <c r="J88">
        <f>'Invoeren WERKINGSKOST'!M107</f>
        <v>0</v>
      </c>
      <c r="K88">
        <f>'Invoeren WERKINGSKOST'!N107</f>
        <v>0</v>
      </c>
      <c r="L88">
        <f>'Invoeren WERKINGSKOST'!O107</f>
        <v>0</v>
      </c>
      <c r="M88">
        <f>'Invoeren WERKINGSKOST'!P107</f>
        <v>0</v>
      </c>
    </row>
    <row r="89" spans="1:13" x14ac:dyDescent="0.3">
      <c r="A89">
        <f>'Invoeren WERKINGSKOST'!D108</f>
        <v>88</v>
      </c>
      <c r="B89">
        <f>'Invoeren WERKINGSKOST'!E108</f>
        <v>0</v>
      </c>
      <c r="C89">
        <f>'Invoeren WERKINGSKOST'!F108</f>
        <v>0</v>
      </c>
      <c r="D89">
        <f>'Invoeren WERKINGSKOST'!G108</f>
        <v>0</v>
      </c>
      <c r="E89">
        <f>'Invoeren WERKINGSKOST'!H108</f>
        <v>0</v>
      </c>
      <c r="F89">
        <f>'Invoeren WERKINGSKOST'!I108</f>
        <v>0</v>
      </c>
      <c r="G89">
        <f>'Invoeren WERKINGSKOST'!J108</f>
        <v>0</v>
      </c>
      <c r="H89">
        <f>'Invoeren WERKINGSKOST'!K108</f>
        <v>0</v>
      </c>
      <c r="I89">
        <f>'Invoeren WERKINGSKOST'!L108</f>
        <v>0</v>
      </c>
      <c r="J89">
        <f>'Invoeren WERKINGSKOST'!M108</f>
        <v>0</v>
      </c>
      <c r="K89">
        <f>'Invoeren WERKINGSKOST'!N108</f>
        <v>0</v>
      </c>
      <c r="L89">
        <f>'Invoeren WERKINGSKOST'!O108</f>
        <v>0</v>
      </c>
      <c r="M89">
        <f>'Invoeren WERKINGSKOST'!P108</f>
        <v>0</v>
      </c>
    </row>
    <row r="90" spans="1:13" x14ac:dyDescent="0.3">
      <c r="A90">
        <f>'Invoeren WERKINGSKOST'!D109</f>
        <v>89</v>
      </c>
      <c r="B90">
        <f>'Invoeren WERKINGSKOST'!E109</f>
        <v>0</v>
      </c>
      <c r="C90">
        <f>'Invoeren WERKINGSKOST'!F109</f>
        <v>0</v>
      </c>
      <c r="D90">
        <f>'Invoeren WERKINGSKOST'!G109</f>
        <v>0</v>
      </c>
      <c r="E90">
        <f>'Invoeren WERKINGSKOST'!H109</f>
        <v>0</v>
      </c>
      <c r="F90">
        <f>'Invoeren WERKINGSKOST'!I109</f>
        <v>0</v>
      </c>
      <c r="G90">
        <f>'Invoeren WERKINGSKOST'!J109</f>
        <v>0</v>
      </c>
      <c r="H90">
        <f>'Invoeren WERKINGSKOST'!K109</f>
        <v>0</v>
      </c>
      <c r="I90">
        <f>'Invoeren WERKINGSKOST'!L109</f>
        <v>0</v>
      </c>
      <c r="J90">
        <f>'Invoeren WERKINGSKOST'!M109</f>
        <v>0</v>
      </c>
      <c r="K90">
        <f>'Invoeren WERKINGSKOST'!N109</f>
        <v>0</v>
      </c>
      <c r="L90">
        <f>'Invoeren WERKINGSKOST'!O109</f>
        <v>0</v>
      </c>
      <c r="M90">
        <f>'Invoeren WERKINGSKOST'!P109</f>
        <v>0</v>
      </c>
    </row>
    <row r="91" spans="1:13" x14ac:dyDescent="0.3">
      <c r="A91">
        <f>'Invoeren WERKINGSKOST'!D110</f>
        <v>90</v>
      </c>
      <c r="B91">
        <f>'Invoeren WERKINGSKOST'!E110</f>
        <v>0</v>
      </c>
      <c r="C91">
        <f>'Invoeren WERKINGSKOST'!F110</f>
        <v>0</v>
      </c>
      <c r="D91">
        <f>'Invoeren WERKINGSKOST'!G110</f>
        <v>0</v>
      </c>
      <c r="E91">
        <f>'Invoeren WERKINGSKOST'!H110</f>
        <v>0</v>
      </c>
      <c r="F91">
        <f>'Invoeren WERKINGSKOST'!I110</f>
        <v>0</v>
      </c>
      <c r="G91">
        <f>'Invoeren WERKINGSKOST'!J110</f>
        <v>0</v>
      </c>
      <c r="H91">
        <f>'Invoeren WERKINGSKOST'!K110</f>
        <v>0</v>
      </c>
      <c r="I91">
        <f>'Invoeren WERKINGSKOST'!L110</f>
        <v>0</v>
      </c>
      <c r="J91">
        <f>'Invoeren WERKINGSKOST'!M110</f>
        <v>0</v>
      </c>
      <c r="K91">
        <f>'Invoeren WERKINGSKOST'!N110</f>
        <v>0</v>
      </c>
      <c r="L91">
        <f>'Invoeren WERKINGSKOST'!O110</f>
        <v>0</v>
      </c>
      <c r="M91">
        <f>'Invoeren WERKINGSKOST'!P110</f>
        <v>0</v>
      </c>
    </row>
    <row r="92" spans="1:13" x14ac:dyDescent="0.3">
      <c r="A92">
        <f>'Invoeren WERKINGSKOST'!D111</f>
        <v>91</v>
      </c>
      <c r="B92">
        <f>'Invoeren WERKINGSKOST'!E111</f>
        <v>0</v>
      </c>
      <c r="C92">
        <f>'Invoeren WERKINGSKOST'!F111</f>
        <v>0</v>
      </c>
      <c r="D92">
        <f>'Invoeren WERKINGSKOST'!G111</f>
        <v>0</v>
      </c>
      <c r="E92">
        <f>'Invoeren WERKINGSKOST'!H111</f>
        <v>0</v>
      </c>
      <c r="F92">
        <f>'Invoeren WERKINGSKOST'!I111</f>
        <v>0</v>
      </c>
      <c r="G92">
        <f>'Invoeren WERKINGSKOST'!J111</f>
        <v>0</v>
      </c>
      <c r="H92">
        <f>'Invoeren WERKINGSKOST'!K111</f>
        <v>0</v>
      </c>
      <c r="I92">
        <f>'Invoeren WERKINGSKOST'!L111</f>
        <v>0</v>
      </c>
      <c r="J92">
        <f>'Invoeren WERKINGSKOST'!M111</f>
        <v>0</v>
      </c>
      <c r="K92">
        <f>'Invoeren WERKINGSKOST'!N111</f>
        <v>0</v>
      </c>
      <c r="L92">
        <f>'Invoeren WERKINGSKOST'!O111</f>
        <v>0</v>
      </c>
      <c r="M92">
        <f>'Invoeren WERKINGSKOST'!P111</f>
        <v>0</v>
      </c>
    </row>
    <row r="93" spans="1:13" x14ac:dyDescent="0.3">
      <c r="A93">
        <f>'Invoeren WERKINGSKOST'!D112</f>
        <v>92</v>
      </c>
      <c r="B93">
        <f>'Invoeren WERKINGSKOST'!E112</f>
        <v>0</v>
      </c>
      <c r="C93">
        <f>'Invoeren WERKINGSKOST'!F112</f>
        <v>0</v>
      </c>
      <c r="D93">
        <f>'Invoeren WERKINGSKOST'!G112</f>
        <v>0</v>
      </c>
      <c r="E93">
        <f>'Invoeren WERKINGSKOST'!H112</f>
        <v>0</v>
      </c>
      <c r="F93">
        <f>'Invoeren WERKINGSKOST'!I112</f>
        <v>0</v>
      </c>
      <c r="G93">
        <f>'Invoeren WERKINGSKOST'!J112</f>
        <v>0</v>
      </c>
      <c r="H93">
        <f>'Invoeren WERKINGSKOST'!K112</f>
        <v>0</v>
      </c>
      <c r="I93">
        <f>'Invoeren WERKINGSKOST'!L112</f>
        <v>0</v>
      </c>
      <c r="J93">
        <f>'Invoeren WERKINGSKOST'!M112</f>
        <v>0</v>
      </c>
      <c r="K93">
        <f>'Invoeren WERKINGSKOST'!N112</f>
        <v>0</v>
      </c>
      <c r="L93">
        <f>'Invoeren WERKINGSKOST'!O112</f>
        <v>0</v>
      </c>
      <c r="M93">
        <f>'Invoeren WERKINGSKOST'!P112</f>
        <v>0</v>
      </c>
    </row>
    <row r="94" spans="1:13" x14ac:dyDescent="0.3">
      <c r="A94">
        <f>'Invoeren WERKINGSKOST'!D113</f>
        <v>93</v>
      </c>
      <c r="B94">
        <f>'Invoeren WERKINGSKOST'!E113</f>
        <v>0</v>
      </c>
      <c r="C94">
        <f>'Invoeren WERKINGSKOST'!F113</f>
        <v>0</v>
      </c>
      <c r="D94">
        <f>'Invoeren WERKINGSKOST'!G113</f>
        <v>0</v>
      </c>
      <c r="E94">
        <f>'Invoeren WERKINGSKOST'!H113</f>
        <v>0</v>
      </c>
      <c r="F94">
        <f>'Invoeren WERKINGSKOST'!I113</f>
        <v>0</v>
      </c>
      <c r="G94">
        <f>'Invoeren WERKINGSKOST'!J113</f>
        <v>0</v>
      </c>
      <c r="H94">
        <f>'Invoeren WERKINGSKOST'!K113</f>
        <v>0</v>
      </c>
      <c r="I94">
        <f>'Invoeren WERKINGSKOST'!L113</f>
        <v>0</v>
      </c>
      <c r="J94">
        <f>'Invoeren WERKINGSKOST'!M113</f>
        <v>0</v>
      </c>
      <c r="K94">
        <f>'Invoeren WERKINGSKOST'!N113</f>
        <v>0</v>
      </c>
      <c r="L94">
        <f>'Invoeren WERKINGSKOST'!O113</f>
        <v>0</v>
      </c>
      <c r="M94">
        <f>'Invoeren WERKINGSKOST'!P113</f>
        <v>0</v>
      </c>
    </row>
    <row r="95" spans="1:13" x14ac:dyDescent="0.3">
      <c r="A95">
        <f>'Invoeren WERKINGSKOST'!D114</f>
        <v>94</v>
      </c>
      <c r="B95">
        <f>'Invoeren WERKINGSKOST'!E114</f>
        <v>0</v>
      </c>
      <c r="C95">
        <f>'Invoeren WERKINGSKOST'!F114</f>
        <v>0</v>
      </c>
      <c r="D95">
        <f>'Invoeren WERKINGSKOST'!G114</f>
        <v>0</v>
      </c>
      <c r="E95">
        <f>'Invoeren WERKINGSKOST'!H114</f>
        <v>0</v>
      </c>
      <c r="F95">
        <f>'Invoeren WERKINGSKOST'!I114</f>
        <v>0</v>
      </c>
      <c r="G95">
        <f>'Invoeren WERKINGSKOST'!J114</f>
        <v>0</v>
      </c>
      <c r="H95">
        <f>'Invoeren WERKINGSKOST'!K114</f>
        <v>0</v>
      </c>
      <c r="I95">
        <f>'Invoeren WERKINGSKOST'!L114</f>
        <v>0</v>
      </c>
      <c r="J95">
        <f>'Invoeren WERKINGSKOST'!M114</f>
        <v>0</v>
      </c>
      <c r="K95">
        <f>'Invoeren WERKINGSKOST'!N114</f>
        <v>0</v>
      </c>
      <c r="L95">
        <f>'Invoeren WERKINGSKOST'!O114</f>
        <v>0</v>
      </c>
      <c r="M95">
        <f>'Invoeren WERKINGSKOST'!P114</f>
        <v>0</v>
      </c>
    </row>
    <row r="96" spans="1:13" x14ac:dyDescent="0.3">
      <c r="A96">
        <f>'Invoeren WERKINGSKOST'!D115</f>
        <v>95</v>
      </c>
      <c r="B96">
        <f>'Invoeren WERKINGSKOST'!E115</f>
        <v>0</v>
      </c>
      <c r="C96">
        <f>'Invoeren WERKINGSKOST'!F115</f>
        <v>0</v>
      </c>
      <c r="D96">
        <f>'Invoeren WERKINGSKOST'!G115</f>
        <v>0</v>
      </c>
      <c r="E96">
        <f>'Invoeren WERKINGSKOST'!H115</f>
        <v>0</v>
      </c>
      <c r="F96">
        <f>'Invoeren WERKINGSKOST'!I115</f>
        <v>0</v>
      </c>
      <c r="G96">
        <f>'Invoeren WERKINGSKOST'!J115</f>
        <v>0</v>
      </c>
      <c r="H96">
        <f>'Invoeren WERKINGSKOST'!K115</f>
        <v>0</v>
      </c>
      <c r="I96">
        <f>'Invoeren WERKINGSKOST'!L115</f>
        <v>0</v>
      </c>
      <c r="J96">
        <f>'Invoeren WERKINGSKOST'!M115</f>
        <v>0</v>
      </c>
      <c r="K96">
        <f>'Invoeren WERKINGSKOST'!N115</f>
        <v>0</v>
      </c>
      <c r="L96">
        <f>'Invoeren WERKINGSKOST'!O115</f>
        <v>0</v>
      </c>
      <c r="M96">
        <f>'Invoeren WERKINGSKOST'!P115</f>
        <v>0</v>
      </c>
    </row>
    <row r="97" spans="1:13" x14ac:dyDescent="0.3">
      <c r="A97">
        <f>'Invoeren WERKINGSKOST'!D116</f>
        <v>96</v>
      </c>
      <c r="B97">
        <f>'Invoeren WERKINGSKOST'!E116</f>
        <v>0</v>
      </c>
      <c r="C97">
        <f>'Invoeren WERKINGSKOST'!F116</f>
        <v>0</v>
      </c>
      <c r="D97">
        <f>'Invoeren WERKINGSKOST'!G116</f>
        <v>0</v>
      </c>
      <c r="E97">
        <f>'Invoeren WERKINGSKOST'!H116</f>
        <v>0</v>
      </c>
      <c r="F97">
        <f>'Invoeren WERKINGSKOST'!I116</f>
        <v>0</v>
      </c>
      <c r="G97">
        <f>'Invoeren WERKINGSKOST'!J116</f>
        <v>0</v>
      </c>
      <c r="H97">
        <f>'Invoeren WERKINGSKOST'!K116</f>
        <v>0</v>
      </c>
      <c r="I97">
        <f>'Invoeren WERKINGSKOST'!L116</f>
        <v>0</v>
      </c>
      <c r="J97">
        <f>'Invoeren WERKINGSKOST'!M116</f>
        <v>0</v>
      </c>
      <c r="K97">
        <f>'Invoeren WERKINGSKOST'!N116</f>
        <v>0</v>
      </c>
      <c r="L97">
        <f>'Invoeren WERKINGSKOST'!O116</f>
        <v>0</v>
      </c>
      <c r="M97">
        <f>'Invoeren WERKINGSKOST'!P116</f>
        <v>0</v>
      </c>
    </row>
    <row r="98" spans="1:13" x14ac:dyDescent="0.3">
      <c r="A98">
        <f>'Invoeren WERKINGSKOST'!D117</f>
        <v>97</v>
      </c>
      <c r="B98">
        <f>'Invoeren WERKINGSKOST'!E117</f>
        <v>0</v>
      </c>
      <c r="C98">
        <f>'Invoeren WERKINGSKOST'!F117</f>
        <v>0</v>
      </c>
      <c r="D98">
        <f>'Invoeren WERKINGSKOST'!G117</f>
        <v>0</v>
      </c>
      <c r="E98">
        <f>'Invoeren WERKINGSKOST'!H117</f>
        <v>0</v>
      </c>
      <c r="F98">
        <f>'Invoeren WERKINGSKOST'!I117</f>
        <v>0</v>
      </c>
      <c r="G98">
        <f>'Invoeren WERKINGSKOST'!J117</f>
        <v>0</v>
      </c>
      <c r="H98">
        <f>'Invoeren WERKINGSKOST'!K117</f>
        <v>0</v>
      </c>
      <c r="I98">
        <f>'Invoeren WERKINGSKOST'!L117</f>
        <v>0</v>
      </c>
      <c r="J98">
        <f>'Invoeren WERKINGSKOST'!M117</f>
        <v>0</v>
      </c>
      <c r="K98">
        <f>'Invoeren WERKINGSKOST'!N117</f>
        <v>0</v>
      </c>
      <c r="L98">
        <f>'Invoeren WERKINGSKOST'!O117</f>
        <v>0</v>
      </c>
      <c r="M98">
        <f>'Invoeren WERKINGSKOST'!P117</f>
        <v>0</v>
      </c>
    </row>
    <row r="99" spans="1:13" x14ac:dyDescent="0.3">
      <c r="A99">
        <f>'Invoeren WERKINGSKOST'!D118</f>
        <v>98</v>
      </c>
      <c r="B99">
        <f>'Invoeren WERKINGSKOST'!E118</f>
        <v>0</v>
      </c>
      <c r="C99">
        <f>'Invoeren WERKINGSKOST'!F118</f>
        <v>0</v>
      </c>
      <c r="D99">
        <f>'Invoeren WERKINGSKOST'!G118</f>
        <v>0</v>
      </c>
      <c r="E99">
        <f>'Invoeren WERKINGSKOST'!H118</f>
        <v>0</v>
      </c>
      <c r="F99">
        <f>'Invoeren WERKINGSKOST'!I118</f>
        <v>0</v>
      </c>
      <c r="G99">
        <f>'Invoeren WERKINGSKOST'!J118</f>
        <v>0</v>
      </c>
      <c r="H99">
        <f>'Invoeren WERKINGSKOST'!K118</f>
        <v>0</v>
      </c>
      <c r="I99">
        <f>'Invoeren WERKINGSKOST'!L118</f>
        <v>0</v>
      </c>
      <c r="J99">
        <f>'Invoeren WERKINGSKOST'!M118</f>
        <v>0</v>
      </c>
      <c r="K99">
        <f>'Invoeren WERKINGSKOST'!N118</f>
        <v>0</v>
      </c>
      <c r="L99">
        <f>'Invoeren WERKINGSKOST'!O118</f>
        <v>0</v>
      </c>
      <c r="M99">
        <f>'Invoeren WERKINGSKOST'!P118</f>
        <v>0</v>
      </c>
    </row>
    <row r="100" spans="1:13" x14ac:dyDescent="0.3">
      <c r="A100">
        <f>'Invoeren WERKINGSKOST'!D119</f>
        <v>99</v>
      </c>
      <c r="B100">
        <f>'Invoeren WERKINGSKOST'!E119</f>
        <v>0</v>
      </c>
      <c r="C100">
        <f>'Invoeren WERKINGSKOST'!F119</f>
        <v>0</v>
      </c>
      <c r="D100">
        <f>'Invoeren WERKINGSKOST'!G119</f>
        <v>0</v>
      </c>
      <c r="E100">
        <f>'Invoeren WERKINGSKOST'!H119</f>
        <v>0</v>
      </c>
      <c r="F100">
        <f>'Invoeren WERKINGSKOST'!I119</f>
        <v>0</v>
      </c>
      <c r="G100">
        <f>'Invoeren WERKINGSKOST'!J119</f>
        <v>0</v>
      </c>
      <c r="H100">
        <f>'Invoeren WERKINGSKOST'!K119</f>
        <v>0</v>
      </c>
      <c r="I100">
        <f>'Invoeren WERKINGSKOST'!L119</f>
        <v>0</v>
      </c>
      <c r="J100">
        <f>'Invoeren WERKINGSKOST'!M119</f>
        <v>0</v>
      </c>
      <c r="K100">
        <f>'Invoeren WERKINGSKOST'!N119</f>
        <v>0</v>
      </c>
      <c r="L100">
        <f>'Invoeren WERKINGSKOST'!O119</f>
        <v>0</v>
      </c>
      <c r="M100">
        <f>'Invoeren WERKINGSKOST'!P119</f>
        <v>0</v>
      </c>
    </row>
    <row r="101" spans="1:13" x14ac:dyDescent="0.3">
      <c r="A101">
        <f>'Invoeren WERKINGSKOST'!D120</f>
        <v>100</v>
      </c>
      <c r="B101">
        <f>'Invoeren WERKINGSKOST'!E120</f>
        <v>0</v>
      </c>
      <c r="C101">
        <f>'Invoeren WERKINGSKOST'!F120</f>
        <v>0</v>
      </c>
      <c r="D101">
        <f>'Invoeren WERKINGSKOST'!G120</f>
        <v>0</v>
      </c>
      <c r="E101">
        <f>'Invoeren WERKINGSKOST'!H120</f>
        <v>0</v>
      </c>
      <c r="F101">
        <f>'Invoeren WERKINGSKOST'!I120</f>
        <v>0</v>
      </c>
      <c r="G101">
        <f>'Invoeren WERKINGSKOST'!J120</f>
        <v>0</v>
      </c>
      <c r="H101">
        <f>'Invoeren WERKINGSKOST'!K120</f>
        <v>0</v>
      </c>
      <c r="I101">
        <f>'Invoeren WERKINGSKOST'!L120</f>
        <v>0</v>
      </c>
      <c r="J101">
        <f>'Invoeren WERKINGSKOST'!M120</f>
        <v>0</v>
      </c>
      <c r="K101">
        <f>'Invoeren WERKINGSKOST'!N120</f>
        <v>0</v>
      </c>
      <c r="L101">
        <f>'Invoeren WERKINGSKOST'!O120</f>
        <v>0</v>
      </c>
      <c r="M101">
        <f>'Invoeren WERKINGSKOST'!P120</f>
        <v>0</v>
      </c>
    </row>
    <row r="102" spans="1:13" x14ac:dyDescent="0.3">
      <c r="A102">
        <f>'Invoeren WERKINGSKOST'!D121</f>
        <v>101</v>
      </c>
      <c r="B102">
        <f>'Invoeren WERKINGSKOST'!E121</f>
        <v>0</v>
      </c>
      <c r="C102">
        <f>'Invoeren WERKINGSKOST'!F121</f>
        <v>0</v>
      </c>
      <c r="D102">
        <f>'Invoeren WERKINGSKOST'!G121</f>
        <v>0</v>
      </c>
      <c r="E102">
        <f>'Invoeren WERKINGSKOST'!H121</f>
        <v>0</v>
      </c>
      <c r="F102">
        <f>'Invoeren WERKINGSKOST'!I121</f>
        <v>0</v>
      </c>
      <c r="G102">
        <f>'Invoeren WERKINGSKOST'!J121</f>
        <v>0</v>
      </c>
      <c r="H102">
        <f>'Invoeren WERKINGSKOST'!K121</f>
        <v>0</v>
      </c>
      <c r="I102">
        <f>'Invoeren WERKINGSKOST'!L121</f>
        <v>0</v>
      </c>
      <c r="J102">
        <f>'Invoeren WERKINGSKOST'!M121</f>
        <v>0</v>
      </c>
      <c r="K102">
        <f>'Invoeren WERKINGSKOST'!N121</f>
        <v>0</v>
      </c>
      <c r="L102">
        <f>'Invoeren WERKINGSKOST'!O121</f>
        <v>0</v>
      </c>
      <c r="M102">
        <f>'Invoeren WERKINGSKOST'!P121</f>
        <v>0</v>
      </c>
    </row>
    <row r="103" spans="1:13" x14ac:dyDescent="0.3">
      <c r="A103">
        <f>'Invoeren WERKINGSKOST'!D122</f>
        <v>102</v>
      </c>
      <c r="B103">
        <f>'Invoeren WERKINGSKOST'!E122</f>
        <v>0</v>
      </c>
      <c r="C103">
        <f>'Invoeren WERKINGSKOST'!F122</f>
        <v>0</v>
      </c>
      <c r="D103">
        <f>'Invoeren WERKINGSKOST'!G122</f>
        <v>0</v>
      </c>
      <c r="E103">
        <f>'Invoeren WERKINGSKOST'!H122</f>
        <v>0</v>
      </c>
      <c r="F103">
        <f>'Invoeren WERKINGSKOST'!I122</f>
        <v>0</v>
      </c>
      <c r="G103">
        <f>'Invoeren WERKINGSKOST'!J122</f>
        <v>0</v>
      </c>
      <c r="H103">
        <f>'Invoeren WERKINGSKOST'!K122</f>
        <v>0</v>
      </c>
      <c r="I103">
        <f>'Invoeren WERKINGSKOST'!L122</f>
        <v>0</v>
      </c>
      <c r="J103">
        <f>'Invoeren WERKINGSKOST'!M122</f>
        <v>0</v>
      </c>
      <c r="K103">
        <f>'Invoeren WERKINGSKOST'!N122</f>
        <v>0</v>
      </c>
      <c r="L103">
        <f>'Invoeren WERKINGSKOST'!O122</f>
        <v>0</v>
      </c>
      <c r="M103">
        <f>'Invoeren WERKINGSKOST'!P122</f>
        <v>0</v>
      </c>
    </row>
    <row r="104" spans="1:13" x14ac:dyDescent="0.3">
      <c r="A104">
        <f>'Invoeren WERKINGSKOST'!D123</f>
        <v>103</v>
      </c>
      <c r="B104">
        <f>'Invoeren WERKINGSKOST'!E123</f>
        <v>0</v>
      </c>
      <c r="C104">
        <f>'Invoeren WERKINGSKOST'!F123</f>
        <v>0</v>
      </c>
      <c r="D104">
        <f>'Invoeren WERKINGSKOST'!G123</f>
        <v>0</v>
      </c>
      <c r="E104">
        <f>'Invoeren WERKINGSKOST'!H123</f>
        <v>0</v>
      </c>
      <c r="F104">
        <f>'Invoeren WERKINGSKOST'!I123</f>
        <v>0</v>
      </c>
      <c r="G104">
        <f>'Invoeren WERKINGSKOST'!J123</f>
        <v>0</v>
      </c>
      <c r="H104">
        <f>'Invoeren WERKINGSKOST'!K123</f>
        <v>0</v>
      </c>
      <c r="I104">
        <f>'Invoeren WERKINGSKOST'!L123</f>
        <v>0</v>
      </c>
      <c r="J104">
        <f>'Invoeren WERKINGSKOST'!M123</f>
        <v>0</v>
      </c>
      <c r="K104">
        <f>'Invoeren WERKINGSKOST'!N123</f>
        <v>0</v>
      </c>
      <c r="L104">
        <f>'Invoeren WERKINGSKOST'!O123</f>
        <v>0</v>
      </c>
      <c r="M104">
        <f>'Invoeren WERKINGSKOST'!P123</f>
        <v>0</v>
      </c>
    </row>
    <row r="105" spans="1:13" x14ac:dyDescent="0.3">
      <c r="A105">
        <f>'Invoeren WERKINGSKOST'!D124</f>
        <v>104</v>
      </c>
      <c r="B105">
        <f>'Invoeren WERKINGSKOST'!E124</f>
        <v>0</v>
      </c>
      <c r="C105">
        <f>'Invoeren WERKINGSKOST'!F124</f>
        <v>0</v>
      </c>
      <c r="D105">
        <f>'Invoeren WERKINGSKOST'!G124</f>
        <v>0</v>
      </c>
      <c r="E105">
        <f>'Invoeren WERKINGSKOST'!H124</f>
        <v>0</v>
      </c>
      <c r="F105">
        <f>'Invoeren WERKINGSKOST'!I124</f>
        <v>0</v>
      </c>
      <c r="G105">
        <f>'Invoeren WERKINGSKOST'!J124</f>
        <v>0</v>
      </c>
      <c r="H105">
        <f>'Invoeren WERKINGSKOST'!K124</f>
        <v>0</v>
      </c>
      <c r="I105">
        <f>'Invoeren WERKINGSKOST'!L124</f>
        <v>0</v>
      </c>
      <c r="J105">
        <f>'Invoeren WERKINGSKOST'!M124</f>
        <v>0</v>
      </c>
      <c r="K105">
        <f>'Invoeren WERKINGSKOST'!N124</f>
        <v>0</v>
      </c>
      <c r="L105">
        <f>'Invoeren WERKINGSKOST'!O124</f>
        <v>0</v>
      </c>
      <c r="M105">
        <f>'Invoeren WERKINGSKOST'!P124</f>
        <v>0</v>
      </c>
    </row>
    <row r="106" spans="1:13" x14ac:dyDescent="0.3">
      <c r="A106">
        <f>'Invoeren WERKINGSKOST'!D125</f>
        <v>105</v>
      </c>
      <c r="B106">
        <f>'Invoeren WERKINGSKOST'!E125</f>
        <v>0</v>
      </c>
      <c r="C106">
        <f>'Invoeren WERKINGSKOST'!F125</f>
        <v>0</v>
      </c>
      <c r="D106">
        <f>'Invoeren WERKINGSKOST'!G125</f>
        <v>0</v>
      </c>
      <c r="E106">
        <f>'Invoeren WERKINGSKOST'!H125</f>
        <v>0</v>
      </c>
      <c r="F106">
        <f>'Invoeren WERKINGSKOST'!I125</f>
        <v>0</v>
      </c>
      <c r="G106">
        <f>'Invoeren WERKINGSKOST'!J125</f>
        <v>0</v>
      </c>
      <c r="H106">
        <f>'Invoeren WERKINGSKOST'!K125</f>
        <v>0</v>
      </c>
      <c r="I106">
        <f>'Invoeren WERKINGSKOST'!L125</f>
        <v>0</v>
      </c>
      <c r="J106">
        <f>'Invoeren WERKINGSKOST'!M125</f>
        <v>0</v>
      </c>
      <c r="K106">
        <f>'Invoeren WERKINGSKOST'!N125</f>
        <v>0</v>
      </c>
      <c r="L106">
        <f>'Invoeren WERKINGSKOST'!O125</f>
        <v>0</v>
      </c>
      <c r="M106">
        <f>'Invoeren WERKINGSKOST'!P125</f>
        <v>0</v>
      </c>
    </row>
    <row r="107" spans="1:13" x14ac:dyDescent="0.3">
      <c r="A107">
        <f>'Invoeren WERKINGSKOST'!D126</f>
        <v>106</v>
      </c>
      <c r="B107">
        <f>'Invoeren WERKINGSKOST'!E126</f>
        <v>0</v>
      </c>
      <c r="C107">
        <f>'Invoeren WERKINGSKOST'!F126</f>
        <v>0</v>
      </c>
      <c r="D107">
        <f>'Invoeren WERKINGSKOST'!G126</f>
        <v>0</v>
      </c>
      <c r="E107">
        <f>'Invoeren WERKINGSKOST'!H126</f>
        <v>0</v>
      </c>
      <c r="F107">
        <f>'Invoeren WERKINGSKOST'!I126</f>
        <v>0</v>
      </c>
      <c r="G107">
        <f>'Invoeren WERKINGSKOST'!J126</f>
        <v>0</v>
      </c>
      <c r="H107">
        <f>'Invoeren WERKINGSKOST'!K126</f>
        <v>0</v>
      </c>
      <c r="I107">
        <f>'Invoeren WERKINGSKOST'!L126</f>
        <v>0</v>
      </c>
      <c r="J107">
        <f>'Invoeren WERKINGSKOST'!M126</f>
        <v>0</v>
      </c>
      <c r="K107">
        <f>'Invoeren WERKINGSKOST'!N126</f>
        <v>0</v>
      </c>
      <c r="L107">
        <f>'Invoeren WERKINGSKOST'!O126</f>
        <v>0</v>
      </c>
      <c r="M107">
        <f>'Invoeren WERKINGSKOST'!P126</f>
        <v>0</v>
      </c>
    </row>
    <row r="108" spans="1:13" x14ac:dyDescent="0.3">
      <c r="A108">
        <f>'Invoeren WERKINGSKOST'!D127</f>
        <v>107</v>
      </c>
      <c r="B108">
        <f>'Invoeren WERKINGSKOST'!E127</f>
        <v>0</v>
      </c>
      <c r="C108">
        <f>'Invoeren WERKINGSKOST'!F127</f>
        <v>0</v>
      </c>
      <c r="D108">
        <f>'Invoeren WERKINGSKOST'!G127</f>
        <v>0</v>
      </c>
      <c r="E108">
        <f>'Invoeren WERKINGSKOST'!H127</f>
        <v>0</v>
      </c>
      <c r="F108">
        <f>'Invoeren WERKINGSKOST'!I127</f>
        <v>0</v>
      </c>
      <c r="G108">
        <f>'Invoeren WERKINGSKOST'!J127</f>
        <v>0</v>
      </c>
      <c r="H108">
        <f>'Invoeren WERKINGSKOST'!K127</f>
        <v>0</v>
      </c>
      <c r="I108">
        <f>'Invoeren WERKINGSKOST'!L127</f>
        <v>0</v>
      </c>
      <c r="J108">
        <f>'Invoeren WERKINGSKOST'!M127</f>
        <v>0</v>
      </c>
      <c r="K108">
        <f>'Invoeren WERKINGSKOST'!N127</f>
        <v>0</v>
      </c>
      <c r="L108">
        <f>'Invoeren WERKINGSKOST'!O127</f>
        <v>0</v>
      </c>
      <c r="M108">
        <f>'Invoeren WERKINGSKOST'!P127</f>
        <v>0</v>
      </c>
    </row>
    <row r="109" spans="1:13" x14ac:dyDescent="0.3">
      <c r="A109">
        <f>'Invoeren WERKINGSKOST'!D128</f>
        <v>108</v>
      </c>
      <c r="B109">
        <f>'Invoeren WERKINGSKOST'!E128</f>
        <v>0</v>
      </c>
      <c r="C109">
        <f>'Invoeren WERKINGSKOST'!F128</f>
        <v>0</v>
      </c>
      <c r="D109">
        <f>'Invoeren WERKINGSKOST'!G128</f>
        <v>0</v>
      </c>
      <c r="E109">
        <f>'Invoeren WERKINGSKOST'!H128</f>
        <v>0</v>
      </c>
      <c r="F109">
        <f>'Invoeren WERKINGSKOST'!I128</f>
        <v>0</v>
      </c>
      <c r="G109">
        <f>'Invoeren WERKINGSKOST'!J128</f>
        <v>0</v>
      </c>
      <c r="H109">
        <f>'Invoeren WERKINGSKOST'!K128</f>
        <v>0</v>
      </c>
      <c r="I109">
        <f>'Invoeren WERKINGSKOST'!L128</f>
        <v>0</v>
      </c>
      <c r="J109">
        <f>'Invoeren WERKINGSKOST'!M128</f>
        <v>0</v>
      </c>
      <c r="K109">
        <f>'Invoeren WERKINGSKOST'!N128</f>
        <v>0</v>
      </c>
      <c r="L109">
        <f>'Invoeren WERKINGSKOST'!O128</f>
        <v>0</v>
      </c>
      <c r="M109">
        <f>'Invoeren WERKINGSKOST'!P128</f>
        <v>0</v>
      </c>
    </row>
    <row r="110" spans="1:13" x14ac:dyDescent="0.3">
      <c r="A110">
        <f>'Invoeren WERKINGSKOST'!D129</f>
        <v>109</v>
      </c>
      <c r="B110">
        <f>'Invoeren WERKINGSKOST'!E129</f>
        <v>0</v>
      </c>
      <c r="C110">
        <f>'Invoeren WERKINGSKOST'!F129</f>
        <v>0</v>
      </c>
      <c r="D110">
        <f>'Invoeren WERKINGSKOST'!G129</f>
        <v>0</v>
      </c>
      <c r="E110">
        <f>'Invoeren WERKINGSKOST'!H129</f>
        <v>0</v>
      </c>
      <c r="F110">
        <f>'Invoeren WERKINGSKOST'!I129</f>
        <v>0</v>
      </c>
      <c r="G110">
        <f>'Invoeren WERKINGSKOST'!J129</f>
        <v>0</v>
      </c>
      <c r="H110">
        <f>'Invoeren WERKINGSKOST'!K129</f>
        <v>0</v>
      </c>
      <c r="I110">
        <f>'Invoeren WERKINGSKOST'!L129</f>
        <v>0</v>
      </c>
      <c r="J110">
        <f>'Invoeren WERKINGSKOST'!M129</f>
        <v>0</v>
      </c>
      <c r="K110">
        <f>'Invoeren WERKINGSKOST'!N129</f>
        <v>0</v>
      </c>
      <c r="L110">
        <f>'Invoeren WERKINGSKOST'!O129</f>
        <v>0</v>
      </c>
      <c r="M110">
        <f>'Invoeren WERKINGSKOST'!P129</f>
        <v>0</v>
      </c>
    </row>
    <row r="111" spans="1:13" x14ac:dyDescent="0.3">
      <c r="A111">
        <f>'Invoeren WERKINGSKOST'!D130</f>
        <v>110</v>
      </c>
      <c r="B111">
        <f>'Invoeren WERKINGSKOST'!E130</f>
        <v>0</v>
      </c>
      <c r="C111">
        <f>'Invoeren WERKINGSKOST'!F130</f>
        <v>0</v>
      </c>
      <c r="D111">
        <f>'Invoeren WERKINGSKOST'!G130</f>
        <v>0</v>
      </c>
      <c r="E111">
        <f>'Invoeren WERKINGSKOST'!H130</f>
        <v>0</v>
      </c>
      <c r="F111">
        <f>'Invoeren WERKINGSKOST'!I130</f>
        <v>0</v>
      </c>
      <c r="G111">
        <f>'Invoeren WERKINGSKOST'!J130</f>
        <v>0</v>
      </c>
      <c r="H111">
        <f>'Invoeren WERKINGSKOST'!K130</f>
        <v>0</v>
      </c>
      <c r="I111">
        <f>'Invoeren WERKINGSKOST'!L130</f>
        <v>0</v>
      </c>
      <c r="J111">
        <f>'Invoeren WERKINGSKOST'!M130</f>
        <v>0</v>
      </c>
      <c r="K111">
        <f>'Invoeren WERKINGSKOST'!N130</f>
        <v>0</v>
      </c>
      <c r="L111">
        <f>'Invoeren WERKINGSKOST'!O130</f>
        <v>0</v>
      </c>
      <c r="M111">
        <f>'Invoeren WERKINGSKOST'!P130</f>
        <v>0</v>
      </c>
    </row>
    <row r="112" spans="1:13" x14ac:dyDescent="0.3">
      <c r="A112">
        <f>'Invoeren WERKINGSKOST'!D131</f>
        <v>111</v>
      </c>
      <c r="B112">
        <f>'Invoeren WERKINGSKOST'!E131</f>
        <v>0</v>
      </c>
      <c r="C112">
        <f>'Invoeren WERKINGSKOST'!F131</f>
        <v>0</v>
      </c>
      <c r="D112">
        <f>'Invoeren WERKINGSKOST'!G131</f>
        <v>0</v>
      </c>
      <c r="E112">
        <f>'Invoeren WERKINGSKOST'!H131</f>
        <v>0</v>
      </c>
      <c r="F112">
        <f>'Invoeren WERKINGSKOST'!I131</f>
        <v>0</v>
      </c>
      <c r="G112">
        <f>'Invoeren WERKINGSKOST'!J131</f>
        <v>0</v>
      </c>
      <c r="H112">
        <f>'Invoeren WERKINGSKOST'!K131</f>
        <v>0</v>
      </c>
      <c r="I112">
        <f>'Invoeren WERKINGSKOST'!L131</f>
        <v>0</v>
      </c>
      <c r="J112">
        <f>'Invoeren WERKINGSKOST'!M131</f>
        <v>0</v>
      </c>
      <c r="K112">
        <f>'Invoeren WERKINGSKOST'!N131</f>
        <v>0</v>
      </c>
      <c r="L112">
        <f>'Invoeren WERKINGSKOST'!O131</f>
        <v>0</v>
      </c>
      <c r="M112">
        <f>'Invoeren WERKINGSKOST'!P131</f>
        <v>0</v>
      </c>
    </row>
    <row r="113" spans="1:13" x14ac:dyDescent="0.3">
      <c r="A113">
        <f>'Invoeren WERKINGSKOST'!D132</f>
        <v>112</v>
      </c>
      <c r="B113">
        <f>'Invoeren WERKINGSKOST'!E132</f>
        <v>0</v>
      </c>
      <c r="C113">
        <f>'Invoeren WERKINGSKOST'!F132</f>
        <v>0</v>
      </c>
      <c r="D113">
        <f>'Invoeren WERKINGSKOST'!G132</f>
        <v>0</v>
      </c>
      <c r="E113">
        <f>'Invoeren WERKINGSKOST'!H132</f>
        <v>0</v>
      </c>
      <c r="F113">
        <f>'Invoeren WERKINGSKOST'!I132</f>
        <v>0</v>
      </c>
      <c r="G113">
        <f>'Invoeren WERKINGSKOST'!J132</f>
        <v>0</v>
      </c>
      <c r="H113">
        <f>'Invoeren WERKINGSKOST'!K132</f>
        <v>0</v>
      </c>
      <c r="I113">
        <f>'Invoeren WERKINGSKOST'!L132</f>
        <v>0</v>
      </c>
      <c r="J113">
        <f>'Invoeren WERKINGSKOST'!M132</f>
        <v>0</v>
      </c>
      <c r="K113">
        <f>'Invoeren WERKINGSKOST'!N132</f>
        <v>0</v>
      </c>
      <c r="L113">
        <f>'Invoeren WERKINGSKOST'!O132</f>
        <v>0</v>
      </c>
      <c r="M113">
        <f>'Invoeren WERKINGSKOST'!P132</f>
        <v>0</v>
      </c>
    </row>
    <row r="114" spans="1:13" x14ac:dyDescent="0.3">
      <c r="A114">
        <f>'Invoeren WERKINGSKOST'!D133</f>
        <v>113</v>
      </c>
      <c r="B114">
        <f>'Invoeren WERKINGSKOST'!E133</f>
        <v>0</v>
      </c>
      <c r="C114">
        <f>'Invoeren WERKINGSKOST'!F133</f>
        <v>0</v>
      </c>
      <c r="D114">
        <f>'Invoeren WERKINGSKOST'!G133</f>
        <v>0</v>
      </c>
      <c r="E114">
        <f>'Invoeren WERKINGSKOST'!H133</f>
        <v>0</v>
      </c>
      <c r="F114">
        <f>'Invoeren WERKINGSKOST'!I133</f>
        <v>0</v>
      </c>
      <c r="G114">
        <f>'Invoeren WERKINGSKOST'!J133</f>
        <v>0</v>
      </c>
      <c r="H114">
        <f>'Invoeren WERKINGSKOST'!K133</f>
        <v>0</v>
      </c>
      <c r="I114">
        <f>'Invoeren WERKINGSKOST'!L133</f>
        <v>0</v>
      </c>
      <c r="J114">
        <f>'Invoeren WERKINGSKOST'!M133</f>
        <v>0</v>
      </c>
      <c r="K114">
        <f>'Invoeren WERKINGSKOST'!N133</f>
        <v>0</v>
      </c>
      <c r="L114">
        <f>'Invoeren WERKINGSKOST'!O133</f>
        <v>0</v>
      </c>
      <c r="M114">
        <f>'Invoeren WERKINGSKOST'!P133</f>
        <v>0</v>
      </c>
    </row>
    <row r="115" spans="1:13" x14ac:dyDescent="0.3">
      <c r="A115">
        <f>'Invoeren WERKINGSKOST'!D134</f>
        <v>114</v>
      </c>
      <c r="B115">
        <f>'Invoeren WERKINGSKOST'!E134</f>
        <v>0</v>
      </c>
      <c r="C115">
        <f>'Invoeren WERKINGSKOST'!F134</f>
        <v>0</v>
      </c>
      <c r="D115">
        <f>'Invoeren WERKINGSKOST'!G134</f>
        <v>0</v>
      </c>
      <c r="E115">
        <f>'Invoeren WERKINGSKOST'!H134</f>
        <v>0</v>
      </c>
      <c r="F115">
        <f>'Invoeren WERKINGSKOST'!I134</f>
        <v>0</v>
      </c>
      <c r="G115">
        <f>'Invoeren WERKINGSKOST'!J134</f>
        <v>0</v>
      </c>
      <c r="H115">
        <f>'Invoeren WERKINGSKOST'!K134</f>
        <v>0</v>
      </c>
      <c r="I115">
        <f>'Invoeren WERKINGSKOST'!L134</f>
        <v>0</v>
      </c>
      <c r="J115">
        <f>'Invoeren WERKINGSKOST'!M134</f>
        <v>0</v>
      </c>
      <c r="K115">
        <f>'Invoeren WERKINGSKOST'!N134</f>
        <v>0</v>
      </c>
      <c r="L115">
        <f>'Invoeren WERKINGSKOST'!O134</f>
        <v>0</v>
      </c>
      <c r="M115">
        <f>'Invoeren WERKINGSKOST'!P134</f>
        <v>0</v>
      </c>
    </row>
    <row r="116" spans="1:13" x14ac:dyDescent="0.3">
      <c r="A116">
        <f>'Invoeren WERKINGSKOST'!D135</f>
        <v>115</v>
      </c>
      <c r="B116">
        <f>'Invoeren WERKINGSKOST'!E135</f>
        <v>0</v>
      </c>
      <c r="C116">
        <f>'Invoeren WERKINGSKOST'!F135</f>
        <v>0</v>
      </c>
      <c r="D116">
        <f>'Invoeren WERKINGSKOST'!G135</f>
        <v>0</v>
      </c>
      <c r="E116">
        <f>'Invoeren WERKINGSKOST'!H135</f>
        <v>0</v>
      </c>
      <c r="F116">
        <f>'Invoeren WERKINGSKOST'!I135</f>
        <v>0</v>
      </c>
      <c r="G116">
        <f>'Invoeren WERKINGSKOST'!J135</f>
        <v>0</v>
      </c>
      <c r="H116">
        <f>'Invoeren WERKINGSKOST'!K135</f>
        <v>0</v>
      </c>
      <c r="I116">
        <f>'Invoeren WERKINGSKOST'!L135</f>
        <v>0</v>
      </c>
      <c r="J116">
        <f>'Invoeren WERKINGSKOST'!M135</f>
        <v>0</v>
      </c>
      <c r="K116">
        <f>'Invoeren WERKINGSKOST'!N135</f>
        <v>0</v>
      </c>
      <c r="L116">
        <f>'Invoeren WERKINGSKOST'!O135</f>
        <v>0</v>
      </c>
      <c r="M116">
        <f>'Invoeren WERKINGSKOST'!P135</f>
        <v>0</v>
      </c>
    </row>
    <row r="117" spans="1:13" x14ac:dyDescent="0.3">
      <c r="A117">
        <f>'Invoeren WERKINGSKOST'!D136</f>
        <v>116</v>
      </c>
      <c r="B117">
        <f>'Invoeren WERKINGSKOST'!E136</f>
        <v>0</v>
      </c>
      <c r="C117">
        <f>'Invoeren WERKINGSKOST'!F136</f>
        <v>0</v>
      </c>
      <c r="D117">
        <f>'Invoeren WERKINGSKOST'!G136</f>
        <v>0</v>
      </c>
      <c r="E117">
        <f>'Invoeren WERKINGSKOST'!H136</f>
        <v>0</v>
      </c>
      <c r="F117">
        <f>'Invoeren WERKINGSKOST'!I136</f>
        <v>0</v>
      </c>
      <c r="G117">
        <f>'Invoeren WERKINGSKOST'!J136</f>
        <v>0</v>
      </c>
      <c r="H117">
        <f>'Invoeren WERKINGSKOST'!K136</f>
        <v>0</v>
      </c>
      <c r="I117">
        <f>'Invoeren WERKINGSKOST'!L136</f>
        <v>0</v>
      </c>
      <c r="J117">
        <f>'Invoeren WERKINGSKOST'!M136</f>
        <v>0</v>
      </c>
      <c r="K117">
        <f>'Invoeren WERKINGSKOST'!N136</f>
        <v>0</v>
      </c>
      <c r="L117">
        <f>'Invoeren WERKINGSKOST'!O136</f>
        <v>0</v>
      </c>
      <c r="M117">
        <f>'Invoeren WERKINGSKOST'!P136</f>
        <v>0</v>
      </c>
    </row>
    <row r="118" spans="1:13" x14ac:dyDescent="0.3">
      <c r="A118">
        <f>'Invoeren WERKINGSKOST'!D137</f>
        <v>117</v>
      </c>
      <c r="B118">
        <f>'Invoeren WERKINGSKOST'!E137</f>
        <v>0</v>
      </c>
      <c r="C118">
        <f>'Invoeren WERKINGSKOST'!F137</f>
        <v>0</v>
      </c>
      <c r="D118">
        <f>'Invoeren WERKINGSKOST'!G137</f>
        <v>0</v>
      </c>
      <c r="E118">
        <f>'Invoeren WERKINGSKOST'!H137</f>
        <v>0</v>
      </c>
      <c r="F118">
        <f>'Invoeren WERKINGSKOST'!I137</f>
        <v>0</v>
      </c>
      <c r="G118">
        <f>'Invoeren WERKINGSKOST'!J137</f>
        <v>0</v>
      </c>
      <c r="H118">
        <f>'Invoeren WERKINGSKOST'!K137</f>
        <v>0</v>
      </c>
      <c r="I118">
        <f>'Invoeren WERKINGSKOST'!L137</f>
        <v>0</v>
      </c>
      <c r="J118">
        <f>'Invoeren WERKINGSKOST'!M137</f>
        <v>0</v>
      </c>
      <c r="K118">
        <f>'Invoeren WERKINGSKOST'!N137</f>
        <v>0</v>
      </c>
      <c r="L118">
        <f>'Invoeren WERKINGSKOST'!O137</f>
        <v>0</v>
      </c>
      <c r="M118">
        <f>'Invoeren WERKINGSKOST'!P137</f>
        <v>0</v>
      </c>
    </row>
    <row r="119" spans="1:13" x14ac:dyDescent="0.3">
      <c r="A119">
        <f>'Invoeren WERKINGSKOST'!D138</f>
        <v>118</v>
      </c>
      <c r="B119">
        <f>'Invoeren WERKINGSKOST'!E138</f>
        <v>0</v>
      </c>
      <c r="C119">
        <f>'Invoeren WERKINGSKOST'!F138</f>
        <v>0</v>
      </c>
      <c r="D119">
        <f>'Invoeren WERKINGSKOST'!G138</f>
        <v>0</v>
      </c>
      <c r="E119">
        <f>'Invoeren WERKINGSKOST'!H138</f>
        <v>0</v>
      </c>
      <c r="F119">
        <f>'Invoeren WERKINGSKOST'!I138</f>
        <v>0</v>
      </c>
      <c r="G119">
        <f>'Invoeren WERKINGSKOST'!J138</f>
        <v>0</v>
      </c>
      <c r="H119">
        <f>'Invoeren WERKINGSKOST'!K138</f>
        <v>0</v>
      </c>
      <c r="I119">
        <f>'Invoeren WERKINGSKOST'!L138</f>
        <v>0</v>
      </c>
      <c r="J119">
        <f>'Invoeren WERKINGSKOST'!M138</f>
        <v>0</v>
      </c>
      <c r="K119">
        <f>'Invoeren WERKINGSKOST'!N138</f>
        <v>0</v>
      </c>
      <c r="L119">
        <f>'Invoeren WERKINGSKOST'!O138</f>
        <v>0</v>
      </c>
      <c r="M119">
        <f>'Invoeren WERKINGSKOST'!P138</f>
        <v>0</v>
      </c>
    </row>
    <row r="120" spans="1:13" x14ac:dyDescent="0.3">
      <c r="A120">
        <f>'Invoeren WERKINGSKOST'!D139</f>
        <v>119</v>
      </c>
      <c r="B120">
        <f>'Invoeren WERKINGSKOST'!E139</f>
        <v>0</v>
      </c>
      <c r="C120">
        <f>'Invoeren WERKINGSKOST'!F139</f>
        <v>0</v>
      </c>
      <c r="D120">
        <f>'Invoeren WERKINGSKOST'!G139</f>
        <v>0</v>
      </c>
      <c r="E120">
        <f>'Invoeren WERKINGSKOST'!H139</f>
        <v>0</v>
      </c>
      <c r="F120">
        <f>'Invoeren WERKINGSKOST'!I139</f>
        <v>0</v>
      </c>
      <c r="G120">
        <f>'Invoeren WERKINGSKOST'!J139</f>
        <v>0</v>
      </c>
      <c r="H120">
        <f>'Invoeren WERKINGSKOST'!K139</f>
        <v>0</v>
      </c>
      <c r="I120">
        <f>'Invoeren WERKINGSKOST'!L139</f>
        <v>0</v>
      </c>
      <c r="J120">
        <f>'Invoeren WERKINGSKOST'!M139</f>
        <v>0</v>
      </c>
      <c r="K120">
        <f>'Invoeren WERKINGSKOST'!N139</f>
        <v>0</v>
      </c>
      <c r="L120">
        <f>'Invoeren WERKINGSKOST'!O139</f>
        <v>0</v>
      </c>
      <c r="M120">
        <f>'Invoeren WERKINGSKOST'!P139</f>
        <v>0</v>
      </c>
    </row>
    <row r="121" spans="1:13" x14ac:dyDescent="0.3">
      <c r="A121">
        <f>'Invoeren WERKINGSKOST'!D140</f>
        <v>120</v>
      </c>
      <c r="B121">
        <f>'Invoeren WERKINGSKOST'!E140</f>
        <v>0</v>
      </c>
      <c r="C121">
        <f>'Invoeren WERKINGSKOST'!F140</f>
        <v>0</v>
      </c>
      <c r="D121">
        <f>'Invoeren WERKINGSKOST'!G140</f>
        <v>0</v>
      </c>
      <c r="E121">
        <f>'Invoeren WERKINGSKOST'!H140</f>
        <v>0</v>
      </c>
      <c r="F121">
        <f>'Invoeren WERKINGSKOST'!I140</f>
        <v>0</v>
      </c>
      <c r="G121">
        <f>'Invoeren WERKINGSKOST'!J140</f>
        <v>0</v>
      </c>
      <c r="H121">
        <f>'Invoeren WERKINGSKOST'!K140</f>
        <v>0</v>
      </c>
      <c r="I121">
        <f>'Invoeren WERKINGSKOST'!L140</f>
        <v>0</v>
      </c>
      <c r="J121">
        <f>'Invoeren WERKINGSKOST'!M140</f>
        <v>0</v>
      </c>
      <c r="K121">
        <f>'Invoeren WERKINGSKOST'!N140</f>
        <v>0</v>
      </c>
      <c r="L121">
        <f>'Invoeren WERKINGSKOST'!O140</f>
        <v>0</v>
      </c>
      <c r="M121">
        <f>'Invoeren WERKINGSKOST'!P140</f>
        <v>0</v>
      </c>
    </row>
    <row r="122" spans="1:13" x14ac:dyDescent="0.3">
      <c r="A122">
        <f>'Invoeren WERKINGSKOST'!D141</f>
        <v>121</v>
      </c>
      <c r="B122">
        <f>'Invoeren WERKINGSKOST'!E141</f>
        <v>0</v>
      </c>
      <c r="C122">
        <f>'Invoeren WERKINGSKOST'!F141</f>
        <v>0</v>
      </c>
      <c r="D122">
        <f>'Invoeren WERKINGSKOST'!G141</f>
        <v>0</v>
      </c>
      <c r="E122">
        <f>'Invoeren WERKINGSKOST'!H141</f>
        <v>0</v>
      </c>
      <c r="F122">
        <f>'Invoeren WERKINGSKOST'!I141</f>
        <v>0</v>
      </c>
      <c r="G122">
        <f>'Invoeren WERKINGSKOST'!J141</f>
        <v>0</v>
      </c>
      <c r="H122">
        <f>'Invoeren WERKINGSKOST'!K141</f>
        <v>0</v>
      </c>
      <c r="I122">
        <f>'Invoeren WERKINGSKOST'!L141</f>
        <v>0</v>
      </c>
      <c r="J122">
        <f>'Invoeren WERKINGSKOST'!M141</f>
        <v>0</v>
      </c>
      <c r="K122">
        <f>'Invoeren WERKINGSKOST'!N141</f>
        <v>0</v>
      </c>
      <c r="L122">
        <f>'Invoeren WERKINGSKOST'!O141</f>
        <v>0</v>
      </c>
      <c r="M122">
        <f>'Invoeren WERKINGSKOST'!P141</f>
        <v>0</v>
      </c>
    </row>
    <row r="123" spans="1:13" x14ac:dyDescent="0.3">
      <c r="A123">
        <f>'Invoeren WERKINGSKOST'!D142</f>
        <v>122</v>
      </c>
      <c r="B123">
        <f>'Invoeren WERKINGSKOST'!E142</f>
        <v>0</v>
      </c>
      <c r="C123">
        <f>'Invoeren WERKINGSKOST'!F142</f>
        <v>0</v>
      </c>
      <c r="D123">
        <f>'Invoeren WERKINGSKOST'!G142</f>
        <v>0</v>
      </c>
      <c r="E123">
        <f>'Invoeren WERKINGSKOST'!H142</f>
        <v>0</v>
      </c>
      <c r="F123">
        <f>'Invoeren WERKINGSKOST'!I142</f>
        <v>0</v>
      </c>
      <c r="G123">
        <f>'Invoeren WERKINGSKOST'!J142</f>
        <v>0</v>
      </c>
      <c r="H123">
        <f>'Invoeren WERKINGSKOST'!K142</f>
        <v>0</v>
      </c>
      <c r="I123">
        <f>'Invoeren WERKINGSKOST'!L142</f>
        <v>0</v>
      </c>
      <c r="J123">
        <f>'Invoeren WERKINGSKOST'!M142</f>
        <v>0</v>
      </c>
      <c r="K123">
        <f>'Invoeren WERKINGSKOST'!N142</f>
        <v>0</v>
      </c>
      <c r="L123">
        <f>'Invoeren WERKINGSKOST'!O142</f>
        <v>0</v>
      </c>
      <c r="M123">
        <f>'Invoeren WERKINGSKOST'!P142</f>
        <v>0</v>
      </c>
    </row>
    <row r="124" spans="1:13" x14ac:dyDescent="0.3">
      <c r="A124">
        <f>'Invoeren WERKINGSKOST'!D143</f>
        <v>123</v>
      </c>
      <c r="B124">
        <f>'Invoeren WERKINGSKOST'!E143</f>
        <v>0</v>
      </c>
      <c r="C124">
        <f>'Invoeren WERKINGSKOST'!F143</f>
        <v>0</v>
      </c>
      <c r="D124">
        <f>'Invoeren WERKINGSKOST'!G143</f>
        <v>0</v>
      </c>
      <c r="E124">
        <f>'Invoeren WERKINGSKOST'!H143</f>
        <v>0</v>
      </c>
      <c r="F124">
        <f>'Invoeren WERKINGSKOST'!I143</f>
        <v>0</v>
      </c>
      <c r="G124">
        <f>'Invoeren WERKINGSKOST'!J143</f>
        <v>0</v>
      </c>
      <c r="H124">
        <f>'Invoeren WERKINGSKOST'!K143</f>
        <v>0</v>
      </c>
      <c r="I124">
        <f>'Invoeren WERKINGSKOST'!L143</f>
        <v>0</v>
      </c>
      <c r="J124">
        <f>'Invoeren WERKINGSKOST'!M143</f>
        <v>0</v>
      </c>
      <c r="K124">
        <f>'Invoeren WERKINGSKOST'!N143</f>
        <v>0</v>
      </c>
      <c r="L124">
        <f>'Invoeren WERKINGSKOST'!O143</f>
        <v>0</v>
      </c>
      <c r="M124">
        <f>'Invoeren WERKINGSKOST'!P143</f>
        <v>0</v>
      </c>
    </row>
    <row r="125" spans="1:13" x14ac:dyDescent="0.3">
      <c r="A125">
        <f>'Invoeren WERKINGSKOST'!D144</f>
        <v>124</v>
      </c>
      <c r="B125">
        <f>'Invoeren WERKINGSKOST'!E144</f>
        <v>0</v>
      </c>
      <c r="C125">
        <f>'Invoeren WERKINGSKOST'!F144</f>
        <v>0</v>
      </c>
      <c r="D125">
        <f>'Invoeren WERKINGSKOST'!G144</f>
        <v>0</v>
      </c>
      <c r="E125">
        <f>'Invoeren WERKINGSKOST'!H144</f>
        <v>0</v>
      </c>
      <c r="F125">
        <f>'Invoeren WERKINGSKOST'!I144</f>
        <v>0</v>
      </c>
      <c r="G125">
        <f>'Invoeren WERKINGSKOST'!J144</f>
        <v>0</v>
      </c>
      <c r="H125">
        <f>'Invoeren WERKINGSKOST'!K144</f>
        <v>0</v>
      </c>
      <c r="I125">
        <f>'Invoeren WERKINGSKOST'!L144</f>
        <v>0</v>
      </c>
      <c r="J125">
        <f>'Invoeren WERKINGSKOST'!M144</f>
        <v>0</v>
      </c>
      <c r="K125">
        <f>'Invoeren WERKINGSKOST'!N144</f>
        <v>0</v>
      </c>
      <c r="L125">
        <f>'Invoeren WERKINGSKOST'!O144</f>
        <v>0</v>
      </c>
      <c r="M125">
        <f>'Invoeren WERKINGSKOST'!P144</f>
        <v>0</v>
      </c>
    </row>
    <row r="126" spans="1:13" x14ac:dyDescent="0.3">
      <c r="A126">
        <f>'Invoeren WERKINGSKOST'!D145</f>
        <v>125</v>
      </c>
      <c r="B126">
        <f>'Invoeren WERKINGSKOST'!E145</f>
        <v>0</v>
      </c>
      <c r="C126">
        <f>'Invoeren WERKINGSKOST'!F145</f>
        <v>0</v>
      </c>
      <c r="D126">
        <f>'Invoeren WERKINGSKOST'!G145</f>
        <v>0</v>
      </c>
      <c r="E126">
        <f>'Invoeren WERKINGSKOST'!H145</f>
        <v>0</v>
      </c>
      <c r="F126">
        <f>'Invoeren WERKINGSKOST'!I145</f>
        <v>0</v>
      </c>
      <c r="G126">
        <f>'Invoeren WERKINGSKOST'!J145</f>
        <v>0</v>
      </c>
      <c r="H126">
        <f>'Invoeren WERKINGSKOST'!K145</f>
        <v>0</v>
      </c>
      <c r="I126">
        <f>'Invoeren WERKINGSKOST'!L145</f>
        <v>0</v>
      </c>
      <c r="J126">
        <f>'Invoeren WERKINGSKOST'!M145</f>
        <v>0</v>
      </c>
      <c r="K126">
        <f>'Invoeren WERKINGSKOST'!N145</f>
        <v>0</v>
      </c>
      <c r="L126">
        <f>'Invoeren WERKINGSKOST'!O145</f>
        <v>0</v>
      </c>
      <c r="M126">
        <f>'Invoeren WERKINGSKOST'!P145</f>
        <v>0</v>
      </c>
    </row>
    <row r="127" spans="1:13" x14ac:dyDescent="0.3">
      <c r="A127">
        <f>'Invoeren WERKINGSKOST'!D146</f>
        <v>126</v>
      </c>
      <c r="B127">
        <f>'Invoeren WERKINGSKOST'!E146</f>
        <v>0</v>
      </c>
      <c r="C127">
        <f>'Invoeren WERKINGSKOST'!F146</f>
        <v>0</v>
      </c>
      <c r="D127">
        <f>'Invoeren WERKINGSKOST'!G146</f>
        <v>0</v>
      </c>
      <c r="E127">
        <f>'Invoeren WERKINGSKOST'!H146</f>
        <v>0</v>
      </c>
      <c r="F127">
        <f>'Invoeren WERKINGSKOST'!I146</f>
        <v>0</v>
      </c>
      <c r="G127">
        <f>'Invoeren WERKINGSKOST'!J146</f>
        <v>0</v>
      </c>
      <c r="H127">
        <f>'Invoeren WERKINGSKOST'!K146</f>
        <v>0</v>
      </c>
      <c r="I127">
        <f>'Invoeren WERKINGSKOST'!L146</f>
        <v>0</v>
      </c>
      <c r="J127">
        <f>'Invoeren WERKINGSKOST'!M146</f>
        <v>0</v>
      </c>
      <c r="K127">
        <f>'Invoeren WERKINGSKOST'!N146</f>
        <v>0</v>
      </c>
      <c r="L127">
        <f>'Invoeren WERKINGSKOST'!O146</f>
        <v>0</v>
      </c>
      <c r="M127">
        <f>'Invoeren WERKINGSKOST'!P146</f>
        <v>0</v>
      </c>
    </row>
    <row r="128" spans="1:13" x14ac:dyDescent="0.3">
      <c r="A128">
        <f>'Invoeren WERKINGSKOST'!D147</f>
        <v>127</v>
      </c>
      <c r="B128">
        <f>'Invoeren WERKINGSKOST'!E147</f>
        <v>0</v>
      </c>
      <c r="C128">
        <f>'Invoeren WERKINGSKOST'!F147</f>
        <v>0</v>
      </c>
      <c r="D128">
        <f>'Invoeren WERKINGSKOST'!G147</f>
        <v>0</v>
      </c>
      <c r="E128">
        <f>'Invoeren WERKINGSKOST'!H147</f>
        <v>0</v>
      </c>
      <c r="F128">
        <f>'Invoeren WERKINGSKOST'!I147</f>
        <v>0</v>
      </c>
      <c r="G128">
        <f>'Invoeren WERKINGSKOST'!J147</f>
        <v>0</v>
      </c>
      <c r="H128">
        <f>'Invoeren WERKINGSKOST'!K147</f>
        <v>0</v>
      </c>
      <c r="I128">
        <f>'Invoeren WERKINGSKOST'!L147</f>
        <v>0</v>
      </c>
      <c r="J128">
        <f>'Invoeren WERKINGSKOST'!M147</f>
        <v>0</v>
      </c>
      <c r="K128">
        <f>'Invoeren WERKINGSKOST'!N147</f>
        <v>0</v>
      </c>
      <c r="L128">
        <f>'Invoeren WERKINGSKOST'!O147</f>
        <v>0</v>
      </c>
      <c r="M128">
        <f>'Invoeren WERKINGSKOST'!P147</f>
        <v>0</v>
      </c>
    </row>
    <row r="129" spans="1:13" x14ac:dyDescent="0.3">
      <c r="A129">
        <f>'Invoeren WERKINGSKOST'!D148</f>
        <v>128</v>
      </c>
      <c r="B129">
        <f>'Invoeren WERKINGSKOST'!E148</f>
        <v>0</v>
      </c>
      <c r="C129">
        <f>'Invoeren WERKINGSKOST'!F148</f>
        <v>0</v>
      </c>
      <c r="D129">
        <f>'Invoeren WERKINGSKOST'!G148</f>
        <v>0</v>
      </c>
      <c r="E129">
        <f>'Invoeren WERKINGSKOST'!H148</f>
        <v>0</v>
      </c>
      <c r="F129">
        <f>'Invoeren WERKINGSKOST'!I148</f>
        <v>0</v>
      </c>
      <c r="G129">
        <f>'Invoeren WERKINGSKOST'!J148</f>
        <v>0</v>
      </c>
      <c r="H129">
        <f>'Invoeren WERKINGSKOST'!K148</f>
        <v>0</v>
      </c>
      <c r="I129">
        <f>'Invoeren WERKINGSKOST'!L148</f>
        <v>0</v>
      </c>
      <c r="J129">
        <f>'Invoeren WERKINGSKOST'!M148</f>
        <v>0</v>
      </c>
      <c r="K129">
        <f>'Invoeren WERKINGSKOST'!N148</f>
        <v>0</v>
      </c>
      <c r="L129">
        <f>'Invoeren WERKINGSKOST'!O148</f>
        <v>0</v>
      </c>
      <c r="M129">
        <f>'Invoeren WERKINGSKOST'!P148</f>
        <v>0</v>
      </c>
    </row>
    <row r="130" spans="1:13" x14ac:dyDescent="0.3">
      <c r="A130">
        <f>'Invoeren WERKINGSKOST'!D149</f>
        <v>129</v>
      </c>
      <c r="B130">
        <f>'Invoeren WERKINGSKOST'!E149</f>
        <v>0</v>
      </c>
      <c r="C130">
        <f>'Invoeren WERKINGSKOST'!F149</f>
        <v>0</v>
      </c>
      <c r="D130">
        <f>'Invoeren WERKINGSKOST'!G149</f>
        <v>0</v>
      </c>
      <c r="E130">
        <f>'Invoeren WERKINGSKOST'!H149</f>
        <v>0</v>
      </c>
      <c r="F130">
        <f>'Invoeren WERKINGSKOST'!I149</f>
        <v>0</v>
      </c>
      <c r="G130">
        <f>'Invoeren WERKINGSKOST'!J149</f>
        <v>0</v>
      </c>
      <c r="H130">
        <f>'Invoeren WERKINGSKOST'!K149</f>
        <v>0</v>
      </c>
      <c r="I130">
        <f>'Invoeren WERKINGSKOST'!L149</f>
        <v>0</v>
      </c>
      <c r="J130">
        <f>'Invoeren WERKINGSKOST'!M149</f>
        <v>0</v>
      </c>
      <c r="K130">
        <f>'Invoeren WERKINGSKOST'!N149</f>
        <v>0</v>
      </c>
      <c r="L130">
        <f>'Invoeren WERKINGSKOST'!O149</f>
        <v>0</v>
      </c>
      <c r="M130">
        <f>'Invoeren WERKINGSKOST'!P149</f>
        <v>0</v>
      </c>
    </row>
    <row r="131" spans="1:13" x14ac:dyDescent="0.3">
      <c r="A131">
        <f>'Invoeren WERKINGSKOST'!D150</f>
        <v>130</v>
      </c>
      <c r="B131">
        <f>'Invoeren WERKINGSKOST'!E150</f>
        <v>0</v>
      </c>
      <c r="C131">
        <f>'Invoeren WERKINGSKOST'!F150</f>
        <v>0</v>
      </c>
      <c r="D131">
        <f>'Invoeren WERKINGSKOST'!G150</f>
        <v>0</v>
      </c>
      <c r="E131">
        <f>'Invoeren WERKINGSKOST'!H150</f>
        <v>0</v>
      </c>
      <c r="F131">
        <f>'Invoeren WERKINGSKOST'!I150</f>
        <v>0</v>
      </c>
      <c r="G131">
        <f>'Invoeren WERKINGSKOST'!J150</f>
        <v>0</v>
      </c>
      <c r="H131">
        <f>'Invoeren WERKINGSKOST'!K150</f>
        <v>0</v>
      </c>
      <c r="I131">
        <f>'Invoeren WERKINGSKOST'!L150</f>
        <v>0</v>
      </c>
      <c r="J131">
        <f>'Invoeren WERKINGSKOST'!M150</f>
        <v>0</v>
      </c>
      <c r="K131">
        <f>'Invoeren WERKINGSKOST'!N150</f>
        <v>0</v>
      </c>
      <c r="L131">
        <f>'Invoeren WERKINGSKOST'!O150</f>
        <v>0</v>
      </c>
      <c r="M131">
        <f>'Invoeren WERKINGSKOST'!P150</f>
        <v>0</v>
      </c>
    </row>
    <row r="132" spans="1:13" x14ac:dyDescent="0.3">
      <c r="A132">
        <f>'Invoeren WERKINGSKOST'!D151</f>
        <v>131</v>
      </c>
      <c r="B132">
        <f>'Invoeren WERKINGSKOST'!E151</f>
        <v>0</v>
      </c>
      <c r="C132">
        <f>'Invoeren WERKINGSKOST'!F151</f>
        <v>0</v>
      </c>
      <c r="D132">
        <f>'Invoeren WERKINGSKOST'!G151</f>
        <v>0</v>
      </c>
      <c r="E132">
        <f>'Invoeren WERKINGSKOST'!H151</f>
        <v>0</v>
      </c>
      <c r="F132">
        <f>'Invoeren WERKINGSKOST'!I151</f>
        <v>0</v>
      </c>
      <c r="G132">
        <f>'Invoeren WERKINGSKOST'!J151</f>
        <v>0</v>
      </c>
      <c r="H132">
        <f>'Invoeren WERKINGSKOST'!K151</f>
        <v>0</v>
      </c>
      <c r="I132">
        <f>'Invoeren WERKINGSKOST'!L151</f>
        <v>0</v>
      </c>
      <c r="J132">
        <f>'Invoeren WERKINGSKOST'!M151</f>
        <v>0</v>
      </c>
      <c r="K132">
        <f>'Invoeren WERKINGSKOST'!N151</f>
        <v>0</v>
      </c>
      <c r="L132">
        <f>'Invoeren WERKINGSKOST'!O151</f>
        <v>0</v>
      </c>
      <c r="M132">
        <f>'Invoeren WERKINGSKOST'!P151</f>
        <v>0</v>
      </c>
    </row>
    <row r="133" spans="1:13" x14ac:dyDescent="0.3">
      <c r="A133">
        <f>'Invoeren WERKINGSKOST'!D152</f>
        <v>132</v>
      </c>
      <c r="B133">
        <f>'Invoeren WERKINGSKOST'!E152</f>
        <v>0</v>
      </c>
      <c r="C133">
        <f>'Invoeren WERKINGSKOST'!F152</f>
        <v>0</v>
      </c>
      <c r="D133">
        <f>'Invoeren WERKINGSKOST'!G152</f>
        <v>0</v>
      </c>
      <c r="E133">
        <f>'Invoeren WERKINGSKOST'!H152</f>
        <v>0</v>
      </c>
      <c r="F133">
        <f>'Invoeren WERKINGSKOST'!I152</f>
        <v>0</v>
      </c>
      <c r="G133">
        <f>'Invoeren WERKINGSKOST'!J152</f>
        <v>0</v>
      </c>
      <c r="H133">
        <f>'Invoeren WERKINGSKOST'!K152</f>
        <v>0</v>
      </c>
      <c r="I133">
        <f>'Invoeren WERKINGSKOST'!L152</f>
        <v>0</v>
      </c>
      <c r="J133">
        <f>'Invoeren WERKINGSKOST'!M152</f>
        <v>0</v>
      </c>
      <c r="K133">
        <f>'Invoeren WERKINGSKOST'!N152</f>
        <v>0</v>
      </c>
      <c r="L133">
        <f>'Invoeren WERKINGSKOST'!O152</f>
        <v>0</v>
      </c>
      <c r="M133">
        <f>'Invoeren WERKINGSKOST'!P152</f>
        <v>0</v>
      </c>
    </row>
    <row r="134" spans="1:13" x14ac:dyDescent="0.3">
      <c r="A134">
        <f>'Invoeren WERKINGSKOST'!D153</f>
        <v>133</v>
      </c>
      <c r="B134">
        <f>'Invoeren WERKINGSKOST'!E153</f>
        <v>0</v>
      </c>
      <c r="C134">
        <f>'Invoeren WERKINGSKOST'!F153</f>
        <v>0</v>
      </c>
      <c r="D134">
        <f>'Invoeren WERKINGSKOST'!G153</f>
        <v>0</v>
      </c>
      <c r="E134">
        <f>'Invoeren WERKINGSKOST'!H153</f>
        <v>0</v>
      </c>
      <c r="F134">
        <f>'Invoeren WERKINGSKOST'!I153</f>
        <v>0</v>
      </c>
      <c r="G134">
        <f>'Invoeren WERKINGSKOST'!J153</f>
        <v>0</v>
      </c>
      <c r="H134">
        <f>'Invoeren WERKINGSKOST'!K153</f>
        <v>0</v>
      </c>
      <c r="I134">
        <f>'Invoeren WERKINGSKOST'!L153</f>
        <v>0</v>
      </c>
      <c r="J134">
        <f>'Invoeren WERKINGSKOST'!M153</f>
        <v>0</v>
      </c>
      <c r="K134">
        <f>'Invoeren WERKINGSKOST'!N153</f>
        <v>0</v>
      </c>
      <c r="L134">
        <f>'Invoeren WERKINGSKOST'!O153</f>
        <v>0</v>
      </c>
      <c r="M134">
        <f>'Invoeren WERKINGSKOST'!P153</f>
        <v>0</v>
      </c>
    </row>
    <row r="135" spans="1:13" x14ac:dyDescent="0.3">
      <c r="A135">
        <f>'Invoeren WERKINGSKOST'!D154</f>
        <v>134</v>
      </c>
      <c r="B135">
        <f>'Invoeren WERKINGSKOST'!E154</f>
        <v>0</v>
      </c>
      <c r="C135">
        <f>'Invoeren WERKINGSKOST'!F154</f>
        <v>0</v>
      </c>
      <c r="D135">
        <f>'Invoeren WERKINGSKOST'!G154</f>
        <v>0</v>
      </c>
      <c r="E135">
        <f>'Invoeren WERKINGSKOST'!H154</f>
        <v>0</v>
      </c>
      <c r="F135">
        <f>'Invoeren WERKINGSKOST'!I154</f>
        <v>0</v>
      </c>
      <c r="G135">
        <f>'Invoeren WERKINGSKOST'!J154</f>
        <v>0</v>
      </c>
      <c r="H135">
        <f>'Invoeren WERKINGSKOST'!K154</f>
        <v>0</v>
      </c>
      <c r="I135">
        <f>'Invoeren WERKINGSKOST'!L154</f>
        <v>0</v>
      </c>
      <c r="J135">
        <f>'Invoeren WERKINGSKOST'!M154</f>
        <v>0</v>
      </c>
      <c r="K135">
        <f>'Invoeren WERKINGSKOST'!N154</f>
        <v>0</v>
      </c>
      <c r="L135">
        <f>'Invoeren WERKINGSKOST'!O154</f>
        <v>0</v>
      </c>
      <c r="M135">
        <f>'Invoeren WERKINGSKOST'!P154</f>
        <v>0</v>
      </c>
    </row>
    <row r="136" spans="1:13" x14ac:dyDescent="0.3">
      <c r="A136">
        <f>'Invoeren WERKINGSKOST'!D155</f>
        <v>135</v>
      </c>
      <c r="B136">
        <f>'Invoeren WERKINGSKOST'!E155</f>
        <v>0</v>
      </c>
      <c r="C136">
        <f>'Invoeren WERKINGSKOST'!F155</f>
        <v>0</v>
      </c>
      <c r="D136">
        <f>'Invoeren WERKINGSKOST'!G155</f>
        <v>0</v>
      </c>
      <c r="E136">
        <f>'Invoeren WERKINGSKOST'!H155</f>
        <v>0</v>
      </c>
      <c r="F136">
        <f>'Invoeren WERKINGSKOST'!I155</f>
        <v>0</v>
      </c>
      <c r="G136">
        <f>'Invoeren WERKINGSKOST'!J155</f>
        <v>0</v>
      </c>
      <c r="H136">
        <f>'Invoeren WERKINGSKOST'!K155</f>
        <v>0</v>
      </c>
      <c r="I136">
        <f>'Invoeren WERKINGSKOST'!L155</f>
        <v>0</v>
      </c>
      <c r="J136">
        <f>'Invoeren WERKINGSKOST'!M155</f>
        <v>0</v>
      </c>
      <c r="K136">
        <f>'Invoeren WERKINGSKOST'!N155</f>
        <v>0</v>
      </c>
      <c r="L136">
        <f>'Invoeren WERKINGSKOST'!O155</f>
        <v>0</v>
      </c>
      <c r="M136">
        <f>'Invoeren WERKINGSKOST'!P155</f>
        <v>0</v>
      </c>
    </row>
    <row r="137" spans="1:13" x14ac:dyDescent="0.3">
      <c r="A137">
        <f>'Invoeren WERKINGSKOST'!D156</f>
        <v>136</v>
      </c>
      <c r="B137">
        <f>'Invoeren WERKINGSKOST'!E156</f>
        <v>0</v>
      </c>
      <c r="C137">
        <f>'Invoeren WERKINGSKOST'!F156</f>
        <v>0</v>
      </c>
      <c r="D137">
        <f>'Invoeren WERKINGSKOST'!G156</f>
        <v>0</v>
      </c>
      <c r="E137">
        <f>'Invoeren WERKINGSKOST'!H156</f>
        <v>0</v>
      </c>
      <c r="F137">
        <f>'Invoeren WERKINGSKOST'!I156</f>
        <v>0</v>
      </c>
      <c r="G137">
        <f>'Invoeren WERKINGSKOST'!J156</f>
        <v>0</v>
      </c>
      <c r="H137">
        <f>'Invoeren WERKINGSKOST'!K156</f>
        <v>0</v>
      </c>
      <c r="I137">
        <f>'Invoeren WERKINGSKOST'!L156</f>
        <v>0</v>
      </c>
      <c r="J137">
        <f>'Invoeren WERKINGSKOST'!M156</f>
        <v>0</v>
      </c>
      <c r="K137">
        <f>'Invoeren WERKINGSKOST'!N156</f>
        <v>0</v>
      </c>
      <c r="L137">
        <f>'Invoeren WERKINGSKOST'!O156</f>
        <v>0</v>
      </c>
      <c r="M137">
        <f>'Invoeren WERKINGSKOST'!P156</f>
        <v>0</v>
      </c>
    </row>
    <row r="138" spans="1:13" x14ac:dyDescent="0.3">
      <c r="A138">
        <f>'Invoeren WERKINGSKOST'!D157</f>
        <v>137</v>
      </c>
      <c r="B138">
        <f>'Invoeren WERKINGSKOST'!E157</f>
        <v>0</v>
      </c>
      <c r="C138">
        <f>'Invoeren WERKINGSKOST'!F157</f>
        <v>0</v>
      </c>
      <c r="D138">
        <f>'Invoeren WERKINGSKOST'!G157</f>
        <v>0</v>
      </c>
      <c r="E138">
        <f>'Invoeren WERKINGSKOST'!H157</f>
        <v>0</v>
      </c>
      <c r="F138">
        <f>'Invoeren WERKINGSKOST'!I157</f>
        <v>0</v>
      </c>
      <c r="G138">
        <f>'Invoeren WERKINGSKOST'!J157</f>
        <v>0</v>
      </c>
      <c r="H138">
        <f>'Invoeren WERKINGSKOST'!K157</f>
        <v>0</v>
      </c>
      <c r="I138">
        <f>'Invoeren WERKINGSKOST'!L157</f>
        <v>0</v>
      </c>
      <c r="J138">
        <f>'Invoeren WERKINGSKOST'!M157</f>
        <v>0</v>
      </c>
      <c r="K138">
        <f>'Invoeren WERKINGSKOST'!N157</f>
        <v>0</v>
      </c>
      <c r="L138">
        <f>'Invoeren WERKINGSKOST'!O157</f>
        <v>0</v>
      </c>
      <c r="M138">
        <f>'Invoeren WERKINGSKOST'!P157</f>
        <v>0</v>
      </c>
    </row>
    <row r="139" spans="1:13" x14ac:dyDescent="0.3">
      <c r="A139">
        <f>'Invoeren WERKINGSKOST'!D158</f>
        <v>138</v>
      </c>
      <c r="B139">
        <f>'Invoeren WERKINGSKOST'!E158</f>
        <v>0</v>
      </c>
      <c r="C139">
        <f>'Invoeren WERKINGSKOST'!F158</f>
        <v>0</v>
      </c>
      <c r="D139">
        <f>'Invoeren WERKINGSKOST'!G158</f>
        <v>0</v>
      </c>
      <c r="E139">
        <f>'Invoeren WERKINGSKOST'!H158</f>
        <v>0</v>
      </c>
      <c r="F139">
        <f>'Invoeren WERKINGSKOST'!I158</f>
        <v>0</v>
      </c>
      <c r="G139">
        <f>'Invoeren WERKINGSKOST'!J158</f>
        <v>0</v>
      </c>
      <c r="H139">
        <f>'Invoeren WERKINGSKOST'!K158</f>
        <v>0</v>
      </c>
      <c r="I139">
        <f>'Invoeren WERKINGSKOST'!L158</f>
        <v>0</v>
      </c>
      <c r="J139">
        <f>'Invoeren WERKINGSKOST'!M158</f>
        <v>0</v>
      </c>
      <c r="K139">
        <f>'Invoeren WERKINGSKOST'!N158</f>
        <v>0</v>
      </c>
      <c r="L139">
        <f>'Invoeren WERKINGSKOST'!O158</f>
        <v>0</v>
      </c>
      <c r="M139">
        <f>'Invoeren WERKINGSKOST'!P158</f>
        <v>0</v>
      </c>
    </row>
    <row r="140" spans="1:13" x14ac:dyDescent="0.3">
      <c r="A140">
        <f>'Invoeren WERKINGSKOST'!D159</f>
        <v>139</v>
      </c>
      <c r="B140">
        <f>'Invoeren WERKINGSKOST'!E159</f>
        <v>0</v>
      </c>
      <c r="C140">
        <f>'Invoeren WERKINGSKOST'!F159</f>
        <v>0</v>
      </c>
      <c r="D140">
        <f>'Invoeren WERKINGSKOST'!G159</f>
        <v>0</v>
      </c>
      <c r="E140">
        <f>'Invoeren WERKINGSKOST'!H159</f>
        <v>0</v>
      </c>
      <c r="F140">
        <f>'Invoeren WERKINGSKOST'!I159</f>
        <v>0</v>
      </c>
      <c r="G140">
        <f>'Invoeren WERKINGSKOST'!J159</f>
        <v>0</v>
      </c>
      <c r="H140">
        <f>'Invoeren WERKINGSKOST'!K159</f>
        <v>0</v>
      </c>
      <c r="I140">
        <f>'Invoeren WERKINGSKOST'!L159</f>
        <v>0</v>
      </c>
      <c r="J140">
        <f>'Invoeren WERKINGSKOST'!M159</f>
        <v>0</v>
      </c>
      <c r="K140">
        <f>'Invoeren WERKINGSKOST'!N159</f>
        <v>0</v>
      </c>
      <c r="L140">
        <f>'Invoeren WERKINGSKOST'!O159</f>
        <v>0</v>
      </c>
      <c r="M140">
        <f>'Invoeren WERKINGSKOST'!P159</f>
        <v>0</v>
      </c>
    </row>
    <row r="141" spans="1:13" x14ac:dyDescent="0.3">
      <c r="A141">
        <f>'Invoeren WERKINGSKOST'!D160</f>
        <v>140</v>
      </c>
      <c r="B141">
        <f>'Invoeren WERKINGSKOST'!E160</f>
        <v>0</v>
      </c>
      <c r="C141">
        <f>'Invoeren WERKINGSKOST'!F160</f>
        <v>0</v>
      </c>
      <c r="D141">
        <f>'Invoeren WERKINGSKOST'!G160</f>
        <v>0</v>
      </c>
      <c r="E141">
        <f>'Invoeren WERKINGSKOST'!H160</f>
        <v>0</v>
      </c>
      <c r="F141">
        <f>'Invoeren WERKINGSKOST'!I160</f>
        <v>0</v>
      </c>
      <c r="G141">
        <f>'Invoeren WERKINGSKOST'!J160</f>
        <v>0</v>
      </c>
      <c r="H141">
        <f>'Invoeren WERKINGSKOST'!K160</f>
        <v>0</v>
      </c>
      <c r="I141">
        <f>'Invoeren WERKINGSKOST'!L160</f>
        <v>0</v>
      </c>
      <c r="J141">
        <f>'Invoeren WERKINGSKOST'!M160</f>
        <v>0</v>
      </c>
      <c r="K141">
        <f>'Invoeren WERKINGSKOST'!N160</f>
        <v>0</v>
      </c>
      <c r="L141">
        <f>'Invoeren WERKINGSKOST'!O160</f>
        <v>0</v>
      </c>
      <c r="M141">
        <f>'Invoeren WERKINGSKOST'!P160</f>
        <v>0</v>
      </c>
    </row>
    <row r="142" spans="1:13" x14ac:dyDescent="0.3">
      <c r="A142">
        <f>'Invoeren WERKINGSKOST'!D161</f>
        <v>141</v>
      </c>
      <c r="B142">
        <f>'Invoeren WERKINGSKOST'!E161</f>
        <v>0</v>
      </c>
      <c r="C142">
        <f>'Invoeren WERKINGSKOST'!F161</f>
        <v>0</v>
      </c>
      <c r="D142">
        <f>'Invoeren WERKINGSKOST'!G161</f>
        <v>0</v>
      </c>
      <c r="E142">
        <f>'Invoeren WERKINGSKOST'!H161</f>
        <v>0</v>
      </c>
      <c r="F142">
        <f>'Invoeren WERKINGSKOST'!I161</f>
        <v>0</v>
      </c>
      <c r="G142">
        <f>'Invoeren WERKINGSKOST'!J161</f>
        <v>0</v>
      </c>
      <c r="H142">
        <f>'Invoeren WERKINGSKOST'!K161</f>
        <v>0</v>
      </c>
      <c r="I142">
        <f>'Invoeren WERKINGSKOST'!L161</f>
        <v>0</v>
      </c>
      <c r="J142">
        <f>'Invoeren WERKINGSKOST'!M161</f>
        <v>0</v>
      </c>
      <c r="K142">
        <f>'Invoeren WERKINGSKOST'!N161</f>
        <v>0</v>
      </c>
      <c r="L142">
        <f>'Invoeren WERKINGSKOST'!O161</f>
        <v>0</v>
      </c>
      <c r="M142">
        <f>'Invoeren WERKINGSKOST'!P161</f>
        <v>0</v>
      </c>
    </row>
    <row r="143" spans="1:13" x14ac:dyDescent="0.3">
      <c r="A143">
        <f>'Invoeren WERKINGSKOST'!D162</f>
        <v>142</v>
      </c>
      <c r="B143">
        <f>'Invoeren WERKINGSKOST'!E162</f>
        <v>0</v>
      </c>
      <c r="C143">
        <f>'Invoeren WERKINGSKOST'!F162</f>
        <v>0</v>
      </c>
      <c r="D143">
        <f>'Invoeren WERKINGSKOST'!G162</f>
        <v>0</v>
      </c>
      <c r="E143">
        <f>'Invoeren WERKINGSKOST'!H162</f>
        <v>0</v>
      </c>
      <c r="F143">
        <f>'Invoeren WERKINGSKOST'!I162</f>
        <v>0</v>
      </c>
      <c r="G143">
        <f>'Invoeren WERKINGSKOST'!J162</f>
        <v>0</v>
      </c>
      <c r="H143">
        <f>'Invoeren WERKINGSKOST'!K162</f>
        <v>0</v>
      </c>
      <c r="I143">
        <f>'Invoeren WERKINGSKOST'!L162</f>
        <v>0</v>
      </c>
      <c r="J143">
        <f>'Invoeren WERKINGSKOST'!M162</f>
        <v>0</v>
      </c>
      <c r="K143">
        <f>'Invoeren WERKINGSKOST'!N162</f>
        <v>0</v>
      </c>
      <c r="L143">
        <f>'Invoeren WERKINGSKOST'!O162</f>
        <v>0</v>
      </c>
      <c r="M143">
        <f>'Invoeren WERKINGSKOST'!P162</f>
        <v>0</v>
      </c>
    </row>
    <row r="144" spans="1:13" x14ac:dyDescent="0.3">
      <c r="A144">
        <f>'Invoeren WERKINGSKOST'!D163</f>
        <v>143</v>
      </c>
      <c r="B144">
        <f>'Invoeren WERKINGSKOST'!E163</f>
        <v>0</v>
      </c>
      <c r="C144">
        <f>'Invoeren WERKINGSKOST'!F163</f>
        <v>0</v>
      </c>
      <c r="D144">
        <f>'Invoeren WERKINGSKOST'!G163</f>
        <v>0</v>
      </c>
      <c r="E144">
        <f>'Invoeren WERKINGSKOST'!H163</f>
        <v>0</v>
      </c>
      <c r="F144">
        <f>'Invoeren WERKINGSKOST'!I163</f>
        <v>0</v>
      </c>
      <c r="G144">
        <f>'Invoeren WERKINGSKOST'!J163</f>
        <v>0</v>
      </c>
      <c r="H144">
        <f>'Invoeren WERKINGSKOST'!K163</f>
        <v>0</v>
      </c>
      <c r="I144">
        <f>'Invoeren WERKINGSKOST'!L163</f>
        <v>0</v>
      </c>
      <c r="J144">
        <f>'Invoeren WERKINGSKOST'!M163</f>
        <v>0</v>
      </c>
      <c r="K144">
        <f>'Invoeren WERKINGSKOST'!N163</f>
        <v>0</v>
      </c>
      <c r="L144">
        <f>'Invoeren WERKINGSKOST'!O163</f>
        <v>0</v>
      </c>
      <c r="M144">
        <f>'Invoeren WERKINGSKOST'!P163</f>
        <v>0</v>
      </c>
    </row>
    <row r="145" spans="1:13" x14ac:dyDescent="0.3">
      <c r="A145">
        <f>'Invoeren WERKINGSKOST'!D164</f>
        <v>144</v>
      </c>
      <c r="B145">
        <f>'Invoeren WERKINGSKOST'!E164</f>
        <v>0</v>
      </c>
      <c r="C145">
        <f>'Invoeren WERKINGSKOST'!F164</f>
        <v>0</v>
      </c>
      <c r="D145">
        <f>'Invoeren WERKINGSKOST'!G164</f>
        <v>0</v>
      </c>
      <c r="E145">
        <f>'Invoeren WERKINGSKOST'!H164</f>
        <v>0</v>
      </c>
      <c r="F145">
        <f>'Invoeren WERKINGSKOST'!I164</f>
        <v>0</v>
      </c>
      <c r="G145">
        <f>'Invoeren WERKINGSKOST'!J164</f>
        <v>0</v>
      </c>
      <c r="H145">
        <f>'Invoeren WERKINGSKOST'!K164</f>
        <v>0</v>
      </c>
      <c r="I145">
        <f>'Invoeren WERKINGSKOST'!L164</f>
        <v>0</v>
      </c>
      <c r="J145">
        <f>'Invoeren WERKINGSKOST'!M164</f>
        <v>0</v>
      </c>
      <c r="K145">
        <f>'Invoeren WERKINGSKOST'!N164</f>
        <v>0</v>
      </c>
      <c r="L145">
        <f>'Invoeren WERKINGSKOST'!O164</f>
        <v>0</v>
      </c>
      <c r="M145">
        <f>'Invoeren WERKINGSKOST'!P164</f>
        <v>0</v>
      </c>
    </row>
    <row r="146" spans="1:13" x14ac:dyDescent="0.3">
      <c r="A146">
        <f>'Invoeren WERKINGSKOST'!D165</f>
        <v>145</v>
      </c>
      <c r="B146">
        <f>'Invoeren WERKINGSKOST'!E165</f>
        <v>0</v>
      </c>
      <c r="C146">
        <f>'Invoeren WERKINGSKOST'!F165</f>
        <v>0</v>
      </c>
      <c r="D146">
        <f>'Invoeren WERKINGSKOST'!G165</f>
        <v>0</v>
      </c>
      <c r="E146">
        <f>'Invoeren WERKINGSKOST'!H165</f>
        <v>0</v>
      </c>
      <c r="F146">
        <f>'Invoeren WERKINGSKOST'!I165</f>
        <v>0</v>
      </c>
      <c r="G146">
        <f>'Invoeren WERKINGSKOST'!J165</f>
        <v>0</v>
      </c>
      <c r="H146">
        <f>'Invoeren WERKINGSKOST'!K165</f>
        <v>0</v>
      </c>
      <c r="I146">
        <f>'Invoeren WERKINGSKOST'!L165</f>
        <v>0</v>
      </c>
      <c r="J146">
        <f>'Invoeren WERKINGSKOST'!M165</f>
        <v>0</v>
      </c>
      <c r="K146">
        <f>'Invoeren WERKINGSKOST'!N165</f>
        <v>0</v>
      </c>
      <c r="L146">
        <f>'Invoeren WERKINGSKOST'!O165</f>
        <v>0</v>
      </c>
      <c r="M146">
        <f>'Invoeren WERKINGSKOST'!P165</f>
        <v>0</v>
      </c>
    </row>
    <row r="147" spans="1:13" x14ac:dyDescent="0.3">
      <c r="A147">
        <f>'Invoeren WERKINGSKOST'!D166</f>
        <v>146</v>
      </c>
      <c r="B147">
        <f>'Invoeren WERKINGSKOST'!E166</f>
        <v>0</v>
      </c>
      <c r="C147">
        <f>'Invoeren WERKINGSKOST'!F166</f>
        <v>0</v>
      </c>
      <c r="D147">
        <f>'Invoeren WERKINGSKOST'!G166</f>
        <v>0</v>
      </c>
      <c r="E147">
        <f>'Invoeren WERKINGSKOST'!H166</f>
        <v>0</v>
      </c>
      <c r="F147">
        <f>'Invoeren WERKINGSKOST'!I166</f>
        <v>0</v>
      </c>
      <c r="G147">
        <f>'Invoeren WERKINGSKOST'!J166</f>
        <v>0</v>
      </c>
      <c r="H147">
        <f>'Invoeren WERKINGSKOST'!K166</f>
        <v>0</v>
      </c>
      <c r="I147">
        <f>'Invoeren WERKINGSKOST'!L166</f>
        <v>0</v>
      </c>
      <c r="J147">
        <f>'Invoeren WERKINGSKOST'!M166</f>
        <v>0</v>
      </c>
      <c r="K147">
        <f>'Invoeren WERKINGSKOST'!N166</f>
        <v>0</v>
      </c>
      <c r="L147">
        <f>'Invoeren WERKINGSKOST'!O166</f>
        <v>0</v>
      </c>
      <c r="M147">
        <f>'Invoeren WERKINGSKOST'!P166</f>
        <v>0</v>
      </c>
    </row>
    <row r="148" spans="1:13" x14ac:dyDescent="0.3">
      <c r="A148">
        <f>'Invoeren WERKINGSKOST'!D167</f>
        <v>147</v>
      </c>
      <c r="B148">
        <f>'Invoeren WERKINGSKOST'!E167</f>
        <v>0</v>
      </c>
      <c r="C148">
        <f>'Invoeren WERKINGSKOST'!F167</f>
        <v>0</v>
      </c>
      <c r="D148">
        <f>'Invoeren WERKINGSKOST'!G167</f>
        <v>0</v>
      </c>
      <c r="E148">
        <f>'Invoeren WERKINGSKOST'!H167</f>
        <v>0</v>
      </c>
      <c r="F148">
        <f>'Invoeren WERKINGSKOST'!I167</f>
        <v>0</v>
      </c>
      <c r="G148">
        <f>'Invoeren WERKINGSKOST'!J167</f>
        <v>0</v>
      </c>
      <c r="H148">
        <f>'Invoeren WERKINGSKOST'!K167</f>
        <v>0</v>
      </c>
      <c r="I148">
        <f>'Invoeren WERKINGSKOST'!L167</f>
        <v>0</v>
      </c>
      <c r="J148">
        <f>'Invoeren WERKINGSKOST'!M167</f>
        <v>0</v>
      </c>
      <c r="K148">
        <f>'Invoeren WERKINGSKOST'!N167</f>
        <v>0</v>
      </c>
      <c r="L148">
        <f>'Invoeren WERKINGSKOST'!O167</f>
        <v>0</v>
      </c>
      <c r="M148">
        <f>'Invoeren WERKINGSKOST'!P167</f>
        <v>0</v>
      </c>
    </row>
    <row r="149" spans="1:13" x14ac:dyDescent="0.3">
      <c r="A149">
        <f>'Invoeren WERKINGSKOST'!D168</f>
        <v>148</v>
      </c>
      <c r="B149">
        <f>'Invoeren WERKINGSKOST'!E168</f>
        <v>0</v>
      </c>
      <c r="C149">
        <f>'Invoeren WERKINGSKOST'!F168</f>
        <v>0</v>
      </c>
      <c r="D149">
        <f>'Invoeren WERKINGSKOST'!G168</f>
        <v>0</v>
      </c>
      <c r="E149">
        <f>'Invoeren WERKINGSKOST'!H168</f>
        <v>0</v>
      </c>
      <c r="F149">
        <f>'Invoeren WERKINGSKOST'!I168</f>
        <v>0</v>
      </c>
      <c r="G149">
        <f>'Invoeren WERKINGSKOST'!J168</f>
        <v>0</v>
      </c>
      <c r="H149">
        <f>'Invoeren WERKINGSKOST'!K168</f>
        <v>0</v>
      </c>
      <c r="I149">
        <f>'Invoeren WERKINGSKOST'!L168</f>
        <v>0</v>
      </c>
      <c r="J149">
        <f>'Invoeren WERKINGSKOST'!M168</f>
        <v>0</v>
      </c>
      <c r="K149">
        <f>'Invoeren WERKINGSKOST'!N168</f>
        <v>0</v>
      </c>
      <c r="L149">
        <f>'Invoeren WERKINGSKOST'!O168</f>
        <v>0</v>
      </c>
      <c r="M149">
        <f>'Invoeren WERKINGSKOST'!P168</f>
        <v>0</v>
      </c>
    </row>
    <row r="150" spans="1:13" x14ac:dyDescent="0.3">
      <c r="A150">
        <f>'Invoeren WERKINGSKOST'!D169</f>
        <v>149</v>
      </c>
      <c r="B150">
        <f>'Invoeren WERKINGSKOST'!E169</f>
        <v>0</v>
      </c>
      <c r="C150">
        <f>'Invoeren WERKINGSKOST'!F169</f>
        <v>0</v>
      </c>
      <c r="D150">
        <f>'Invoeren WERKINGSKOST'!G169</f>
        <v>0</v>
      </c>
      <c r="E150">
        <f>'Invoeren WERKINGSKOST'!H169</f>
        <v>0</v>
      </c>
      <c r="F150">
        <f>'Invoeren WERKINGSKOST'!I169</f>
        <v>0</v>
      </c>
      <c r="G150">
        <f>'Invoeren WERKINGSKOST'!J169</f>
        <v>0</v>
      </c>
      <c r="H150">
        <f>'Invoeren WERKINGSKOST'!K169</f>
        <v>0</v>
      </c>
      <c r="I150">
        <f>'Invoeren WERKINGSKOST'!L169</f>
        <v>0</v>
      </c>
      <c r="J150">
        <f>'Invoeren WERKINGSKOST'!M169</f>
        <v>0</v>
      </c>
      <c r="K150">
        <f>'Invoeren WERKINGSKOST'!N169</f>
        <v>0</v>
      </c>
      <c r="L150">
        <f>'Invoeren WERKINGSKOST'!O169</f>
        <v>0</v>
      </c>
      <c r="M150">
        <f>'Invoeren WERKINGSKOST'!P169</f>
        <v>0</v>
      </c>
    </row>
    <row r="151" spans="1:13" x14ac:dyDescent="0.3">
      <c r="A151">
        <f>'Invoeren WERKINGSKOST'!D170</f>
        <v>150</v>
      </c>
      <c r="B151">
        <f>'Invoeren WERKINGSKOST'!E170</f>
        <v>0</v>
      </c>
      <c r="C151">
        <f>'Invoeren WERKINGSKOST'!F170</f>
        <v>0</v>
      </c>
      <c r="D151">
        <f>'Invoeren WERKINGSKOST'!G170</f>
        <v>0</v>
      </c>
      <c r="E151">
        <f>'Invoeren WERKINGSKOST'!H170</f>
        <v>0</v>
      </c>
      <c r="F151">
        <f>'Invoeren WERKINGSKOST'!I170</f>
        <v>0</v>
      </c>
      <c r="G151">
        <f>'Invoeren WERKINGSKOST'!J170</f>
        <v>0</v>
      </c>
      <c r="H151">
        <f>'Invoeren WERKINGSKOST'!K170</f>
        <v>0</v>
      </c>
      <c r="I151">
        <f>'Invoeren WERKINGSKOST'!L170</f>
        <v>0</v>
      </c>
      <c r="J151">
        <f>'Invoeren WERKINGSKOST'!M170</f>
        <v>0</v>
      </c>
      <c r="K151">
        <f>'Invoeren WERKINGSKOST'!N170</f>
        <v>0</v>
      </c>
      <c r="L151">
        <f>'Invoeren WERKINGSKOST'!O170</f>
        <v>0</v>
      </c>
      <c r="M151">
        <f>'Invoeren WERKINGSKOST'!P170</f>
        <v>0</v>
      </c>
    </row>
    <row r="152" spans="1:13" x14ac:dyDescent="0.3">
      <c r="A152">
        <f>'Invoeren WERKINGSKOST'!D171</f>
        <v>151</v>
      </c>
      <c r="B152">
        <f>'Invoeren WERKINGSKOST'!E171</f>
        <v>0</v>
      </c>
      <c r="C152">
        <f>'Invoeren WERKINGSKOST'!F171</f>
        <v>0</v>
      </c>
      <c r="D152">
        <f>'Invoeren WERKINGSKOST'!G171</f>
        <v>0</v>
      </c>
      <c r="E152">
        <f>'Invoeren WERKINGSKOST'!H171</f>
        <v>0</v>
      </c>
      <c r="F152">
        <f>'Invoeren WERKINGSKOST'!I171</f>
        <v>0</v>
      </c>
      <c r="G152">
        <f>'Invoeren WERKINGSKOST'!J171</f>
        <v>0</v>
      </c>
      <c r="H152">
        <f>'Invoeren WERKINGSKOST'!K171</f>
        <v>0</v>
      </c>
      <c r="I152">
        <f>'Invoeren WERKINGSKOST'!L171</f>
        <v>0</v>
      </c>
      <c r="J152">
        <f>'Invoeren WERKINGSKOST'!M171</f>
        <v>0</v>
      </c>
      <c r="K152">
        <f>'Invoeren WERKINGSKOST'!N171</f>
        <v>0</v>
      </c>
      <c r="L152">
        <f>'Invoeren WERKINGSKOST'!O171</f>
        <v>0</v>
      </c>
      <c r="M152">
        <f>'Invoeren WERKINGSKOST'!P171</f>
        <v>0</v>
      </c>
    </row>
    <row r="153" spans="1:13" x14ac:dyDescent="0.3">
      <c r="A153">
        <f>'Invoeren WERKINGSKOST'!D172</f>
        <v>152</v>
      </c>
      <c r="B153">
        <f>'Invoeren WERKINGSKOST'!E172</f>
        <v>0</v>
      </c>
      <c r="C153">
        <f>'Invoeren WERKINGSKOST'!F172</f>
        <v>0</v>
      </c>
      <c r="D153">
        <f>'Invoeren WERKINGSKOST'!G172</f>
        <v>0</v>
      </c>
      <c r="E153">
        <f>'Invoeren WERKINGSKOST'!H172</f>
        <v>0</v>
      </c>
      <c r="F153">
        <f>'Invoeren WERKINGSKOST'!I172</f>
        <v>0</v>
      </c>
      <c r="G153">
        <f>'Invoeren WERKINGSKOST'!J172</f>
        <v>0</v>
      </c>
      <c r="H153">
        <f>'Invoeren WERKINGSKOST'!K172</f>
        <v>0</v>
      </c>
      <c r="I153">
        <f>'Invoeren WERKINGSKOST'!L172</f>
        <v>0</v>
      </c>
      <c r="J153">
        <f>'Invoeren WERKINGSKOST'!M172</f>
        <v>0</v>
      </c>
      <c r="K153">
        <f>'Invoeren WERKINGSKOST'!N172</f>
        <v>0</v>
      </c>
      <c r="L153">
        <f>'Invoeren WERKINGSKOST'!O172</f>
        <v>0</v>
      </c>
      <c r="M153">
        <f>'Invoeren WERKINGSKOST'!P172</f>
        <v>0</v>
      </c>
    </row>
    <row r="154" spans="1:13" x14ac:dyDescent="0.3">
      <c r="A154">
        <f>'Invoeren WERKINGSKOST'!D173</f>
        <v>153</v>
      </c>
      <c r="B154">
        <f>'Invoeren WERKINGSKOST'!E173</f>
        <v>0</v>
      </c>
      <c r="C154">
        <f>'Invoeren WERKINGSKOST'!F173</f>
        <v>0</v>
      </c>
      <c r="D154">
        <f>'Invoeren WERKINGSKOST'!G173</f>
        <v>0</v>
      </c>
      <c r="E154">
        <f>'Invoeren WERKINGSKOST'!H173</f>
        <v>0</v>
      </c>
      <c r="F154">
        <f>'Invoeren WERKINGSKOST'!I173</f>
        <v>0</v>
      </c>
      <c r="G154">
        <f>'Invoeren WERKINGSKOST'!J173</f>
        <v>0</v>
      </c>
      <c r="H154">
        <f>'Invoeren WERKINGSKOST'!K173</f>
        <v>0</v>
      </c>
      <c r="I154">
        <f>'Invoeren WERKINGSKOST'!L173</f>
        <v>0</v>
      </c>
      <c r="J154">
        <f>'Invoeren WERKINGSKOST'!M173</f>
        <v>0</v>
      </c>
      <c r="K154">
        <f>'Invoeren WERKINGSKOST'!N173</f>
        <v>0</v>
      </c>
      <c r="L154">
        <f>'Invoeren WERKINGSKOST'!O173</f>
        <v>0</v>
      </c>
      <c r="M154">
        <f>'Invoeren WERKINGSKOST'!P173</f>
        <v>0</v>
      </c>
    </row>
    <row r="155" spans="1:13" x14ac:dyDescent="0.3">
      <c r="A155">
        <f>'Invoeren WERKINGSKOST'!D174</f>
        <v>154</v>
      </c>
      <c r="B155">
        <f>'Invoeren WERKINGSKOST'!E174</f>
        <v>0</v>
      </c>
      <c r="C155">
        <f>'Invoeren WERKINGSKOST'!F174</f>
        <v>0</v>
      </c>
      <c r="D155">
        <f>'Invoeren WERKINGSKOST'!G174</f>
        <v>0</v>
      </c>
      <c r="E155">
        <f>'Invoeren WERKINGSKOST'!H174</f>
        <v>0</v>
      </c>
      <c r="F155">
        <f>'Invoeren WERKINGSKOST'!I174</f>
        <v>0</v>
      </c>
      <c r="G155">
        <f>'Invoeren WERKINGSKOST'!J174</f>
        <v>0</v>
      </c>
      <c r="H155">
        <f>'Invoeren WERKINGSKOST'!K174</f>
        <v>0</v>
      </c>
      <c r="I155">
        <f>'Invoeren WERKINGSKOST'!L174</f>
        <v>0</v>
      </c>
      <c r="J155">
        <f>'Invoeren WERKINGSKOST'!M174</f>
        <v>0</v>
      </c>
      <c r="K155">
        <f>'Invoeren WERKINGSKOST'!N174</f>
        <v>0</v>
      </c>
      <c r="L155">
        <f>'Invoeren WERKINGSKOST'!O174</f>
        <v>0</v>
      </c>
      <c r="M155">
        <f>'Invoeren WERKINGSKOST'!P174</f>
        <v>0</v>
      </c>
    </row>
    <row r="156" spans="1:13" x14ac:dyDescent="0.3">
      <c r="A156">
        <f>'Invoeren WERKINGSKOST'!D175</f>
        <v>155</v>
      </c>
      <c r="B156">
        <f>'Invoeren WERKINGSKOST'!E175</f>
        <v>0</v>
      </c>
      <c r="C156">
        <f>'Invoeren WERKINGSKOST'!F175</f>
        <v>0</v>
      </c>
      <c r="D156">
        <f>'Invoeren WERKINGSKOST'!G175</f>
        <v>0</v>
      </c>
      <c r="E156">
        <f>'Invoeren WERKINGSKOST'!H175</f>
        <v>0</v>
      </c>
      <c r="F156">
        <f>'Invoeren WERKINGSKOST'!I175</f>
        <v>0</v>
      </c>
      <c r="G156">
        <f>'Invoeren WERKINGSKOST'!J175</f>
        <v>0</v>
      </c>
      <c r="H156">
        <f>'Invoeren WERKINGSKOST'!K175</f>
        <v>0</v>
      </c>
      <c r="I156">
        <f>'Invoeren WERKINGSKOST'!L175</f>
        <v>0</v>
      </c>
      <c r="J156">
        <f>'Invoeren WERKINGSKOST'!M175</f>
        <v>0</v>
      </c>
      <c r="K156">
        <f>'Invoeren WERKINGSKOST'!N175</f>
        <v>0</v>
      </c>
      <c r="L156">
        <f>'Invoeren WERKINGSKOST'!O175</f>
        <v>0</v>
      </c>
      <c r="M156">
        <f>'Invoeren WERKINGSKOST'!P175</f>
        <v>0</v>
      </c>
    </row>
    <row r="157" spans="1:13" x14ac:dyDescent="0.3">
      <c r="A157">
        <f>'Invoeren WERKINGSKOST'!D176</f>
        <v>156</v>
      </c>
      <c r="B157">
        <f>'Invoeren WERKINGSKOST'!E176</f>
        <v>0</v>
      </c>
      <c r="C157">
        <f>'Invoeren WERKINGSKOST'!F176</f>
        <v>0</v>
      </c>
      <c r="D157">
        <f>'Invoeren WERKINGSKOST'!G176</f>
        <v>0</v>
      </c>
      <c r="E157">
        <f>'Invoeren WERKINGSKOST'!H176</f>
        <v>0</v>
      </c>
      <c r="F157">
        <f>'Invoeren WERKINGSKOST'!I176</f>
        <v>0</v>
      </c>
      <c r="G157">
        <f>'Invoeren WERKINGSKOST'!J176</f>
        <v>0</v>
      </c>
      <c r="H157">
        <f>'Invoeren WERKINGSKOST'!K176</f>
        <v>0</v>
      </c>
      <c r="I157">
        <f>'Invoeren WERKINGSKOST'!L176</f>
        <v>0</v>
      </c>
      <c r="J157">
        <f>'Invoeren WERKINGSKOST'!M176</f>
        <v>0</v>
      </c>
      <c r="K157">
        <f>'Invoeren WERKINGSKOST'!N176</f>
        <v>0</v>
      </c>
      <c r="L157">
        <f>'Invoeren WERKINGSKOST'!O176</f>
        <v>0</v>
      </c>
      <c r="M157">
        <f>'Invoeren WERKINGSKOST'!P176</f>
        <v>0</v>
      </c>
    </row>
    <row r="158" spans="1:13" x14ac:dyDescent="0.3">
      <c r="A158">
        <f>'Invoeren WERKINGSKOST'!D177</f>
        <v>157</v>
      </c>
      <c r="B158">
        <f>'Invoeren WERKINGSKOST'!E177</f>
        <v>0</v>
      </c>
      <c r="C158">
        <f>'Invoeren WERKINGSKOST'!F177</f>
        <v>0</v>
      </c>
      <c r="D158">
        <f>'Invoeren WERKINGSKOST'!G177</f>
        <v>0</v>
      </c>
      <c r="E158">
        <f>'Invoeren WERKINGSKOST'!H177</f>
        <v>0</v>
      </c>
      <c r="F158">
        <f>'Invoeren WERKINGSKOST'!I177</f>
        <v>0</v>
      </c>
      <c r="G158">
        <f>'Invoeren WERKINGSKOST'!J177</f>
        <v>0</v>
      </c>
      <c r="H158">
        <f>'Invoeren WERKINGSKOST'!K177</f>
        <v>0</v>
      </c>
      <c r="I158">
        <f>'Invoeren WERKINGSKOST'!L177</f>
        <v>0</v>
      </c>
      <c r="J158">
        <f>'Invoeren WERKINGSKOST'!M177</f>
        <v>0</v>
      </c>
      <c r="K158">
        <f>'Invoeren WERKINGSKOST'!N177</f>
        <v>0</v>
      </c>
      <c r="L158">
        <f>'Invoeren WERKINGSKOST'!O177</f>
        <v>0</v>
      </c>
      <c r="M158">
        <f>'Invoeren WERKINGSKOST'!P177</f>
        <v>0</v>
      </c>
    </row>
    <row r="159" spans="1:13" x14ac:dyDescent="0.3">
      <c r="A159">
        <f>'Invoeren WERKINGSKOST'!D178</f>
        <v>158</v>
      </c>
      <c r="B159">
        <f>'Invoeren WERKINGSKOST'!E178</f>
        <v>0</v>
      </c>
      <c r="C159">
        <f>'Invoeren WERKINGSKOST'!F178</f>
        <v>0</v>
      </c>
      <c r="D159">
        <f>'Invoeren WERKINGSKOST'!G178</f>
        <v>0</v>
      </c>
      <c r="E159">
        <f>'Invoeren WERKINGSKOST'!H178</f>
        <v>0</v>
      </c>
      <c r="F159">
        <f>'Invoeren WERKINGSKOST'!I178</f>
        <v>0</v>
      </c>
      <c r="G159">
        <f>'Invoeren WERKINGSKOST'!J178</f>
        <v>0</v>
      </c>
      <c r="H159">
        <f>'Invoeren WERKINGSKOST'!K178</f>
        <v>0</v>
      </c>
      <c r="I159">
        <f>'Invoeren WERKINGSKOST'!L178</f>
        <v>0</v>
      </c>
      <c r="J159">
        <f>'Invoeren WERKINGSKOST'!M178</f>
        <v>0</v>
      </c>
      <c r="K159">
        <f>'Invoeren WERKINGSKOST'!N178</f>
        <v>0</v>
      </c>
      <c r="L159">
        <f>'Invoeren WERKINGSKOST'!O178</f>
        <v>0</v>
      </c>
      <c r="M159">
        <f>'Invoeren WERKINGSKOST'!P178</f>
        <v>0</v>
      </c>
    </row>
    <row r="160" spans="1:13" x14ac:dyDescent="0.3">
      <c r="A160">
        <f>'Invoeren WERKINGSKOST'!D179</f>
        <v>159</v>
      </c>
      <c r="B160">
        <f>'Invoeren WERKINGSKOST'!E179</f>
        <v>0</v>
      </c>
      <c r="C160">
        <f>'Invoeren WERKINGSKOST'!F179</f>
        <v>0</v>
      </c>
      <c r="D160">
        <f>'Invoeren WERKINGSKOST'!G179</f>
        <v>0</v>
      </c>
      <c r="E160">
        <f>'Invoeren WERKINGSKOST'!H179</f>
        <v>0</v>
      </c>
      <c r="F160">
        <f>'Invoeren WERKINGSKOST'!I179</f>
        <v>0</v>
      </c>
      <c r="G160">
        <f>'Invoeren WERKINGSKOST'!J179</f>
        <v>0</v>
      </c>
      <c r="H160">
        <f>'Invoeren WERKINGSKOST'!K179</f>
        <v>0</v>
      </c>
      <c r="I160">
        <f>'Invoeren WERKINGSKOST'!L179</f>
        <v>0</v>
      </c>
      <c r="J160">
        <f>'Invoeren WERKINGSKOST'!M179</f>
        <v>0</v>
      </c>
      <c r="K160">
        <f>'Invoeren WERKINGSKOST'!N179</f>
        <v>0</v>
      </c>
      <c r="L160">
        <f>'Invoeren WERKINGSKOST'!O179</f>
        <v>0</v>
      </c>
      <c r="M160">
        <f>'Invoeren WERKINGSKOST'!P179</f>
        <v>0</v>
      </c>
    </row>
    <row r="161" spans="1:13" x14ac:dyDescent="0.3">
      <c r="A161">
        <f>'Invoeren WERKINGSKOST'!D180</f>
        <v>160</v>
      </c>
      <c r="B161">
        <f>'Invoeren WERKINGSKOST'!E180</f>
        <v>0</v>
      </c>
      <c r="C161">
        <f>'Invoeren WERKINGSKOST'!F180</f>
        <v>0</v>
      </c>
      <c r="D161">
        <f>'Invoeren WERKINGSKOST'!G180</f>
        <v>0</v>
      </c>
      <c r="E161">
        <f>'Invoeren WERKINGSKOST'!H180</f>
        <v>0</v>
      </c>
      <c r="F161">
        <f>'Invoeren WERKINGSKOST'!I180</f>
        <v>0</v>
      </c>
      <c r="G161">
        <f>'Invoeren WERKINGSKOST'!J180</f>
        <v>0</v>
      </c>
      <c r="H161">
        <f>'Invoeren WERKINGSKOST'!K180</f>
        <v>0</v>
      </c>
      <c r="I161">
        <f>'Invoeren WERKINGSKOST'!L180</f>
        <v>0</v>
      </c>
      <c r="J161">
        <f>'Invoeren WERKINGSKOST'!M180</f>
        <v>0</v>
      </c>
      <c r="K161">
        <f>'Invoeren WERKINGSKOST'!N180</f>
        <v>0</v>
      </c>
      <c r="L161">
        <f>'Invoeren WERKINGSKOST'!O180</f>
        <v>0</v>
      </c>
      <c r="M161">
        <f>'Invoeren WERKINGSKOST'!P180</f>
        <v>0</v>
      </c>
    </row>
    <row r="162" spans="1:13" x14ac:dyDescent="0.3">
      <c r="A162">
        <f>'Invoeren WERKINGSKOST'!D181</f>
        <v>161</v>
      </c>
      <c r="B162">
        <f>'Invoeren WERKINGSKOST'!E181</f>
        <v>0</v>
      </c>
      <c r="C162">
        <f>'Invoeren WERKINGSKOST'!F181</f>
        <v>0</v>
      </c>
      <c r="D162">
        <f>'Invoeren WERKINGSKOST'!G181</f>
        <v>0</v>
      </c>
      <c r="E162">
        <f>'Invoeren WERKINGSKOST'!H181</f>
        <v>0</v>
      </c>
      <c r="F162">
        <f>'Invoeren WERKINGSKOST'!I181</f>
        <v>0</v>
      </c>
      <c r="G162">
        <f>'Invoeren WERKINGSKOST'!J181</f>
        <v>0</v>
      </c>
      <c r="H162">
        <f>'Invoeren WERKINGSKOST'!K181</f>
        <v>0</v>
      </c>
      <c r="I162">
        <f>'Invoeren WERKINGSKOST'!L181</f>
        <v>0</v>
      </c>
      <c r="J162">
        <f>'Invoeren WERKINGSKOST'!M181</f>
        <v>0</v>
      </c>
      <c r="K162">
        <f>'Invoeren WERKINGSKOST'!N181</f>
        <v>0</v>
      </c>
      <c r="L162">
        <f>'Invoeren WERKINGSKOST'!O181</f>
        <v>0</v>
      </c>
      <c r="M162">
        <f>'Invoeren WERKINGSKOST'!P181</f>
        <v>0</v>
      </c>
    </row>
    <row r="163" spans="1:13" x14ac:dyDescent="0.3">
      <c r="A163">
        <f>'Invoeren WERKINGSKOST'!D182</f>
        <v>162</v>
      </c>
      <c r="B163">
        <f>'Invoeren WERKINGSKOST'!E182</f>
        <v>0</v>
      </c>
      <c r="C163">
        <f>'Invoeren WERKINGSKOST'!F182</f>
        <v>0</v>
      </c>
      <c r="D163">
        <f>'Invoeren WERKINGSKOST'!G182</f>
        <v>0</v>
      </c>
      <c r="E163">
        <f>'Invoeren WERKINGSKOST'!H182</f>
        <v>0</v>
      </c>
      <c r="F163">
        <f>'Invoeren WERKINGSKOST'!I182</f>
        <v>0</v>
      </c>
      <c r="G163">
        <f>'Invoeren WERKINGSKOST'!J182</f>
        <v>0</v>
      </c>
      <c r="H163">
        <f>'Invoeren WERKINGSKOST'!K182</f>
        <v>0</v>
      </c>
      <c r="I163">
        <f>'Invoeren WERKINGSKOST'!L182</f>
        <v>0</v>
      </c>
      <c r="J163">
        <f>'Invoeren WERKINGSKOST'!M182</f>
        <v>0</v>
      </c>
      <c r="K163">
        <f>'Invoeren WERKINGSKOST'!N182</f>
        <v>0</v>
      </c>
      <c r="L163">
        <f>'Invoeren WERKINGSKOST'!O182</f>
        <v>0</v>
      </c>
      <c r="M163">
        <f>'Invoeren WERKINGSKOST'!P182</f>
        <v>0</v>
      </c>
    </row>
    <row r="164" spans="1:13" x14ac:dyDescent="0.3">
      <c r="A164">
        <f>'Invoeren WERKINGSKOST'!D183</f>
        <v>163</v>
      </c>
      <c r="B164">
        <f>'Invoeren WERKINGSKOST'!E183</f>
        <v>0</v>
      </c>
      <c r="C164">
        <f>'Invoeren WERKINGSKOST'!F183</f>
        <v>0</v>
      </c>
      <c r="D164">
        <f>'Invoeren WERKINGSKOST'!G183</f>
        <v>0</v>
      </c>
      <c r="E164">
        <f>'Invoeren WERKINGSKOST'!H183</f>
        <v>0</v>
      </c>
      <c r="F164">
        <f>'Invoeren WERKINGSKOST'!I183</f>
        <v>0</v>
      </c>
      <c r="G164">
        <f>'Invoeren WERKINGSKOST'!J183</f>
        <v>0</v>
      </c>
      <c r="H164">
        <f>'Invoeren WERKINGSKOST'!K183</f>
        <v>0</v>
      </c>
      <c r="I164">
        <f>'Invoeren WERKINGSKOST'!L183</f>
        <v>0</v>
      </c>
      <c r="J164">
        <f>'Invoeren WERKINGSKOST'!M183</f>
        <v>0</v>
      </c>
      <c r="K164">
        <f>'Invoeren WERKINGSKOST'!N183</f>
        <v>0</v>
      </c>
      <c r="L164">
        <f>'Invoeren WERKINGSKOST'!O183</f>
        <v>0</v>
      </c>
      <c r="M164">
        <f>'Invoeren WERKINGSKOST'!P183</f>
        <v>0</v>
      </c>
    </row>
    <row r="165" spans="1:13" x14ac:dyDescent="0.3">
      <c r="A165">
        <f>'Invoeren WERKINGSKOST'!D184</f>
        <v>164</v>
      </c>
      <c r="B165">
        <f>'Invoeren WERKINGSKOST'!E184</f>
        <v>0</v>
      </c>
      <c r="C165">
        <f>'Invoeren WERKINGSKOST'!F184</f>
        <v>0</v>
      </c>
      <c r="D165">
        <f>'Invoeren WERKINGSKOST'!G184</f>
        <v>0</v>
      </c>
      <c r="E165">
        <f>'Invoeren WERKINGSKOST'!H184</f>
        <v>0</v>
      </c>
      <c r="F165">
        <f>'Invoeren WERKINGSKOST'!I184</f>
        <v>0</v>
      </c>
      <c r="G165">
        <f>'Invoeren WERKINGSKOST'!J184</f>
        <v>0</v>
      </c>
      <c r="H165">
        <f>'Invoeren WERKINGSKOST'!K184</f>
        <v>0</v>
      </c>
      <c r="I165">
        <f>'Invoeren WERKINGSKOST'!L184</f>
        <v>0</v>
      </c>
      <c r="J165">
        <f>'Invoeren WERKINGSKOST'!M184</f>
        <v>0</v>
      </c>
      <c r="K165">
        <f>'Invoeren WERKINGSKOST'!N184</f>
        <v>0</v>
      </c>
      <c r="L165">
        <f>'Invoeren WERKINGSKOST'!O184</f>
        <v>0</v>
      </c>
      <c r="M165">
        <f>'Invoeren WERKINGSKOST'!P184</f>
        <v>0</v>
      </c>
    </row>
    <row r="166" spans="1:13" x14ac:dyDescent="0.3">
      <c r="A166">
        <f>'Invoeren WERKINGSKOST'!D185</f>
        <v>165</v>
      </c>
      <c r="B166">
        <f>'Invoeren WERKINGSKOST'!E185</f>
        <v>0</v>
      </c>
      <c r="C166">
        <f>'Invoeren WERKINGSKOST'!F185</f>
        <v>0</v>
      </c>
      <c r="D166">
        <f>'Invoeren WERKINGSKOST'!G185</f>
        <v>0</v>
      </c>
      <c r="E166">
        <f>'Invoeren WERKINGSKOST'!H185</f>
        <v>0</v>
      </c>
      <c r="F166">
        <f>'Invoeren WERKINGSKOST'!I185</f>
        <v>0</v>
      </c>
      <c r="G166">
        <f>'Invoeren WERKINGSKOST'!J185</f>
        <v>0</v>
      </c>
      <c r="H166">
        <f>'Invoeren WERKINGSKOST'!K185</f>
        <v>0</v>
      </c>
      <c r="I166">
        <f>'Invoeren WERKINGSKOST'!L185</f>
        <v>0</v>
      </c>
      <c r="J166">
        <f>'Invoeren WERKINGSKOST'!M185</f>
        <v>0</v>
      </c>
      <c r="K166">
        <f>'Invoeren WERKINGSKOST'!N185</f>
        <v>0</v>
      </c>
      <c r="L166">
        <f>'Invoeren WERKINGSKOST'!O185</f>
        <v>0</v>
      </c>
      <c r="M166">
        <f>'Invoeren WERKINGSKOST'!P185</f>
        <v>0</v>
      </c>
    </row>
    <row r="167" spans="1:13" x14ac:dyDescent="0.3">
      <c r="A167">
        <f>'Invoeren WERKINGSKOST'!D186</f>
        <v>166</v>
      </c>
      <c r="B167">
        <f>'Invoeren WERKINGSKOST'!E186</f>
        <v>0</v>
      </c>
      <c r="C167">
        <f>'Invoeren WERKINGSKOST'!F186</f>
        <v>0</v>
      </c>
      <c r="D167">
        <f>'Invoeren WERKINGSKOST'!G186</f>
        <v>0</v>
      </c>
      <c r="E167">
        <f>'Invoeren WERKINGSKOST'!H186</f>
        <v>0</v>
      </c>
      <c r="F167">
        <f>'Invoeren WERKINGSKOST'!I186</f>
        <v>0</v>
      </c>
      <c r="G167">
        <f>'Invoeren WERKINGSKOST'!J186</f>
        <v>0</v>
      </c>
      <c r="H167">
        <f>'Invoeren WERKINGSKOST'!K186</f>
        <v>0</v>
      </c>
      <c r="I167">
        <f>'Invoeren WERKINGSKOST'!L186</f>
        <v>0</v>
      </c>
      <c r="J167">
        <f>'Invoeren WERKINGSKOST'!M186</f>
        <v>0</v>
      </c>
      <c r="K167">
        <f>'Invoeren WERKINGSKOST'!N186</f>
        <v>0</v>
      </c>
      <c r="L167">
        <f>'Invoeren WERKINGSKOST'!O186</f>
        <v>0</v>
      </c>
      <c r="M167">
        <f>'Invoeren WERKINGSKOST'!P186</f>
        <v>0</v>
      </c>
    </row>
    <row r="168" spans="1:13" x14ac:dyDescent="0.3">
      <c r="A168">
        <f>'Invoeren WERKINGSKOST'!D187</f>
        <v>167</v>
      </c>
      <c r="B168">
        <f>'Invoeren WERKINGSKOST'!E187</f>
        <v>0</v>
      </c>
      <c r="C168">
        <f>'Invoeren WERKINGSKOST'!F187</f>
        <v>0</v>
      </c>
      <c r="D168">
        <f>'Invoeren WERKINGSKOST'!G187</f>
        <v>0</v>
      </c>
      <c r="E168">
        <f>'Invoeren WERKINGSKOST'!H187</f>
        <v>0</v>
      </c>
      <c r="F168">
        <f>'Invoeren WERKINGSKOST'!I187</f>
        <v>0</v>
      </c>
      <c r="G168">
        <f>'Invoeren WERKINGSKOST'!J187</f>
        <v>0</v>
      </c>
      <c r="H168">
        <f>'Invoeren WERKINGSKOST'!K187</f>
        <v>0</v>
      </c>
      <c r="I168">
        <f>'Invoeren WERKINGSKOST'!L187</f>
        <v>0</v>
      </c>
      <c r="J168">
        <f>'Invoeren WERKINGSKOST'!M187</f>
        <v>0</v>
      </c>
      <c r="K168">
        <f>'Invoeren WERKINGSKOST'!N187</f>
        <v>0</v>
      </c>
      <c r="L168">
        <f>'Invoeren WERKINGSKOST'!O187</f>
        <v>0</v>
      </c>
      <c r="M168">
        <f>'Invoeren WERKINGSKOST'!P187</f>
        <v>0</v>
      </c>
    </row>
    <row r="169" spans="1:13" x14ac:dyDescent="0.3">
      <c r="A169">
        <f>'Invoeren WERKINGSKOST'!D188</f>
        <v>168</v>
      </c>
      <c r="B169">
        <f>'Invoeren WERKINGSKOST'!E188</f>
        <v>0</v>
      </c>
      <c r="C169">
        <f>'Invoeren WERKINGSKOST'!F188</f>
        <v>0</v>
      </c>
      <c r="D169">
        <f>'Invoeren WERKINGSKOST'!G188</f>
        <v>0</v>
      </c>
      <c r="E169">
        <f>'Invoeren WERKINGSKOST'!H188</f>
        <v>0</v>
      </c>
      <c r="F169">
        <f>'Invoeren WERKINGSKOST'!I188</f>
        <v>0</v>
      </c>
      <c r="G169">
        <f>'Invoeren WERKINGSKOST'!J188</f>
        <v>0</v>
      </c>
      <c r="H169">
        <f>'Invoeren WERKINGSKOST'!K188</f>
        <v>0</v>
      </c>
      <c r="I169">
        <f>'Invoeren WERKINGSKOST'!L188</f>
        <v>0</v>
      </c>
      <c r="J169">
        <f>'Invoeren WERKINGSKOST'!M188</f>
        <v>0</v>
      </c>
      <c r="K169">
        <f>'Invoeren WERKINGSKOST'!N188</f>
        <v>0</v>
      </c>
      <c r="L169">
        <f>'Invoeren WERKINGSKOST'!O188</f>
        <v>0</v>
      </c>
      <c r="M169">
        <f>'Invoeren WERKINGSKOST'!P188</f>
        <v>0</v>
      </c>
    </row>
    <row r="170" spans="1:13" x14ac:dyDescent="0.3">
      <c r="A170">
        <f>'Invoeren WERKINGSKOST'!D189</f>
        <v>169</v>
      </c>
      <c r="B170">
        <f>'Invoeren WERKINGSKOST'!E189</f>
        <v>0</v>
      </c>
      <c r="C170">
        <f>'Invoeren WERKINGSKOST'!F189</f>
        <v>0</v>
      </c>
      <c r="D170">
        <f>'Invoeren WERKINGSKOST'!G189</f>
        <v>0</v>
      </c>
      <c r="E170">
        <f>'Invoeren WERKINGSKOST'!H189</f>
        <v>0</v>
      </c>
      <c r="F170">
        <f>'Invoeren WERKINGSKOST'!I189</f>
        <v>0</v>
      </c>
      <c r="G170">
        <f>'Invoeren WERKINGSKOST'!J189</f>
        <v>0</v>
      </c>
      <c r="H170">
        <f>'Invoeren WERKINGSKOST'!K189</f>
        <v>0</v>
      </c>
      <c r="I170">
        <f>'Invoeren WERKINGSKOST'!L189</f>
        <v>0</v>
      </c>
      <c r="J170">
        <f>'Invoeren WERKINGSKOST'!M189</f>
        <v>0</v>
      </c>
      <c r="K170">
        <f>'Invoeren WERKINGSKOST'!N189</f>
        <v>0</v>
      </c>
      <c r="L170">
        <f>'Invoeren WERKINGSKOST'!O189</f>
        <v>0</v>
      </c>
      <c r="M170">
        <f>'Invoeren WERKINGSKOST'!P189</f>
        <v>0</v>
      </c>
    </row>
    <row r="171" spans="1:13" x14ac:dyDescent="0.3">
      <c r="A171">
        <f>'Invoeren WERKINGSKOST'!D190</f>
        <v>170</v>
      </c>
      <c r="B171">
        <f>'Invoeren WERKINGSKOST'!E190</f>
        <v>0</v>
      </c>
      <c r="C171">
        <f>'Invoeren WERKINGSKOST'!F190</f>
        <v>0</v>
      </c>
      <c r="D171">
        <f>'Invoeren WERKINGSKOST'!G190</f>
        <v>0</v>
      </c>
      <c r="E171">
        <f>'Invoeren WERKINGSKOST'!H190</f>
        <v>0</v>
      </c>
      <c r="F171">
        <f>'Invoeren WERKINGSKOST'!I190</f>
        <v>0</v>
      </c>
      <c r="G171">
        <f>'Invoeren WERKINGSKOST'!J190</f>
        <v>0</v>
      </c>
      <c r="H171">
        <f>'Invoeren WERKINGSKOST'!K190</f>
        <v>0</v>
      </c>
      <c r="I171">
        <f>'Invoeren WERKINGSKOST'!L190</f>
        <v>0</v>
      </c>
      <c r="J171">
        <f>'Invoeren WERKINGSKOST'!M190</f>
        <v>0</v>
      </c>
      <c r="K171">
        <f>'Invoeren WERKINGSKOST'!N190</f>
        <v>0</v>
      </c>
      <c r="L171">
        <f>'Invoeren WERKINGSKOST'!O190</f>
        <v>0</v>
      </c>
      <c r="M171">
        <f>'Invoeren WERKINGSKOST'!P190</f>
        <v>0</v>
      </c>
    </row>
    <row r="172" spans="1:13" x14ac:dyDescent="0.3">
      <c r="A172">
        <f>'Invoeren WERKINGSKOST'!D191</f>
        <v>171</v>
      </c>
      <c r="B172">
        <f>'Invoeren WERKINGSKOST'!E191</f>
        <v>0</v>
      </c>
      <c r="C172">
        <f>'Invoeren WERKINGSKOST'!F191</f>
        <v>0</v>
      </c>
      <c r="D172">
        <f>'Invoeren WERKINGSKOST'!G191</f>
        <v>0</v>
      </c>
      <c r="E172">
        <f>'Invoeren WERKINGSKOST'!H191</f>
        <v>0</v>
      </c>
      <c r="F172">
        <f>'Invoeren WERKINGSKOST'!I191</f>
        <v>0</v>
      </c>
      <c r="G172">
        <f>'Invoeren WERKINGSKOST'!J191</f>
        <v>0</v>
      </c>
      <c r="H172">
        <f>'Invoeren WERKINGSKOST'!K191</f>
        <v>0</v>
      </c>
      <c r="I172">
        <f>'Invoeren WERKINGSKOST'!L191</f>
        <v>0</v>
      </c>
      <c r="J172">
        <f>'Invoeren WERKINGSKOST'!M191</f>
        <v>0</v>
      </c>
      <c r="K172">
        <f>'Invoeren WERKINGSKOST'!N191</f>
        <v>0</v>
      </c>
      <c r="L172">
        <f>'Invoeren WERKINGSKOST'!O191</f>
        <v>0</v>
      </c>
      <c r="M172">
        <f>'Invoeren WERKINGSKOST'!P191</f>
        <v>0</v>
      </c>
    </row>
    <row r="173" spans="1:13" x14ac:dyDescent="0.3">
      <c r="A173">
        <f>'Invoeren WERKINGSKOST'!D192</f>
        <v>172</v>
      </c>
      <c r="B173">
        <f>'Invoeren WERKINGSKOST'!E192</f>
        <v>0</v>
      </c>
      <c r="C173">
        <f>'Invoeren WERKINGSKOST'!F192</f>
        <v>0</v>
      </c>
      <c r="D173">
        <f>'Invoeren WERKINGSKOST'!G192</f>
        <v>0</v>
      </c>
      <c r="E173">
        <f>'Invoeren WERKINGSKOST'!H192</f>
        <v>0</v>
      </c>
      <c r="F173">
        <f>'Invoeren WERKINGSKOST'!I192</f>
        <v>0</v>
      </c>
      <c r="G173">
        <f>'Invoeren WERKINGSKOST'!J192</f>
        <v>0</v>
      </c>
      <c r="H173">
        <f>'Invoeren WERKINGSKOST'!K192</f>
        <v>0</v>
      </c>
      <c r="I173">
        <f>'Invoeren WERKINGSKOST'!L192</f>
        <v>0</v>
      </c>
      <c r="J173">
        <f>'Invoeren WERKINGSKOST'!M192</f>
        <v>0</v>
      </c>
      <c r="K173">
        <f>'Invoeren WERKINGSKOST'!N192</f>
        <v>0</v>
      </c>
      <c r="L173">
        <f>'Invoeren WERKINGSKOST'!O192</f>
        <v>0</v>
      </c>
      <c r="M173">
        <f>'Invoeren WERKINGSKOST'!P192</f>
        <v>0</v>
      </c>
    </row>
    <row r="174" spans="1:13" x14ac:dyDescent="0.3">
      <c r="A174">
        <f>'Invoeren WERKINGSKOST'!D193</f>
        <v>173</v>
      </c>
      <c r="B174">
        <f>'Invoeren WERKINGSKOST'!E193</f>
        <v>0</v>
      </c>
      <c r="C174">
        <f>'Invoeren WERKINGSKOST'!F193</f>
        <v>0</v>
      </c>
      <c r="D174">
        <f>'Invoeren WERKINGSKOST'!G193</f>
        <v>0</v>
      </c>
      <c r="E174">
        <f>'Invoeren WERKINGSKOST'!H193</f>
        <v>0</v>
      </c>
      <c r="F174">
        <f>'Invoeren WERKINGSKOST'!I193</f>
        <v>0</v>
      </c>
      <c r="G174">
        <f>'Invoeren WERKINGSKOST'!J193</f>
        <v>0</v>
      </c>
      <c r="H174">
        <f>'Invoeren WERKINGSKOST'!K193</f>
        <v>0</v>
      </c>
      <c r="I174">
        <f>'Invoeren WERKINGSKOST'!L193</f>
        <v>0</v>
      </c>
      <c r="J174">
        <f>'Invoeren WERKINGSKOST'!M193</f>
        <v>0</v>
      </c>
      <c r="K174">
        <f>'Invoeren WERKINGSKOST'!N193</f>
        <v>0</v>
      </c>
      <c r="L174">
        <f>'Invoeren WERKINGSKOST'!O193</f>
        <v>0</v>
      </c>
      <c r="M174">
        <f>'Invoeren WERKINGSKOST'!P193</f>
        <v>0</v>
      </c>
    </row>
    <row r="175" spans="1:13" x14ac:dyDescent="0.3">
      <c r="A175">
        <f>'Invoeren WERKINGSKOST'!D194</f>
        <v>174</v>
      </c>
      <c r="B175">
        <f>'Invoeren WERKINGSKOST'!E194</f>
        <v>0</v>
      </c>
      <c r="C175">
        <f>'Invoeren WERKINGSKOST'!F194</f>
        <v>0</v>
      </c>
      <c r="D175">
        <f>'Invoeren WERKINGSKOST'!G194</f>
        <v>0</v>
      </c>
      <c r="E175">
        <f>'Invoeren WERKINGSKOST'!H194</f>
        <v>0</v>
      </c>
      <c r="F175">
        <f>'Invoeren WERKINGSKOST'!I194</f>
        <v>0</v>
      </c>
      <c r="G175">
        <f>'Invoeren WERKINGSKOST'!J194</f>
        <v>0</v>
      </c>
      <c r="H175">
        <f>'Invoeren WERKINGSKOST'!K194</f>
        <v>0</v>
      </c>
      <c r="I175">
        <f>'Invoeren WERKINGSKOST'!L194</f>
        <v>0</v>
      </c>
      <c r="J175">
        <f>'Invoeren WERKINGSKOST'!M194</f>
        <v>0</v>
      </c>
      <c r="K175">
        <f>'Invoeren WERKINGSKOST'!N194</f>
        <v>0</v>
      </c>
      <c r="L175">
        <f>'Invoeren WERKINGSKOST'!O194</f>
        <v>0</v>
      </c>
      <c r="M175">
        <f>'Invoeren WERKINGSKOST'!P194</f>
        <v>0</v>
      </c>
    </row>
    <row r="176" spans="1:13" x14ac:dyDescent="0.3">
      <c r="A176">
        <f>'Invoeren WERKINGSKOST'!D195</f>
        <v>175</v>
      </c>
      <c r="B176">
        <f>'Invoeren WERKINGSKOST'!E195</f>
        <v>0</v>
      </c>
      <c r="C176">
        <f>'Invoeren WERKINGSKOST'!F195</f>
        <v>0</v>
      </c>
      <c r="D176">
        <f>'Invoeren WERKINGSKOST'!G195</f>
        <v>0</v>
      </c>
      <c r="E176">
        <f>'Invoeren WERKINGSKOST'!H195</f>
        <v>0</v>
      </c>
      <c r="F176">
        <f>'Invoeren WERKINGSKOST'!I195</f>
        <v>0</v>
      </c>
      <c r="G176">
        <f>'Invoeren WERKINGSKOST'!J195</f>
        <v>0</v>
      </c>
      <c r="H176">
        <f>'Invoeren WERKINGSKOST'!K195</f>
        <v>0</v>
      </c>
      <c r="I176">
        <f>'Invoeren WERKINGSKOST'!L195</f>
        <v>0</v>
      </c>
      <c r="J176">
        <f>'Invoeren WERKINGSKOST'!M195</f>
        <v>0</v>
      </c>
      <c r="K176">
        <f>'Invoeren WERKINGSKOST'!N195</f>
        <v>0</v>
      </c>
      <c r="L176">
        <f>'Invoeren WERKINGSKOST'!O195</f>
        <v>0</v>
      </c>
      <c r="M176">
        <f>'Invoeren WERKINGSKOST'!P195</f>
        <v>0</v>
      </c>
    </row>
    <row r="177" spans="1:13" x14ac:dyDescent="0.3">
      <c r="A177">
        <f>'Invoeren WERKINGSKOST'!D196</f>
        <v>176</v>
      </c>
      <c r="B177">
        <f>'Invoeren WERKINGSKOST'!E196</f>
        <v>0</v>
      </c>
      <c r="C177">
        <f>'Invoeren WERKINGSKOST'!F196</f>
        <v>0</v>
      </c>
      <c r="D177">
        <f>'Invoeren WERKINGSKOST'!G196</f>
        <v>0</v>
      </c>
      <c r="E177">
        <f>'Invoeren WERKINGSKOST'!H196</f>
        <v>0</v>
      </c>
      <c r="F177">
        <f>'Invoeren WERKINGSKOST'!I196</f>
        <v>0</v>
      </c>
      <c r="G177">
        <f>'Invoeren WERKINGSKOST'!J196</f>
        <v>0</v>
      </c>
      <c r="H177">
        <f>'Invoeren WERKINGSKOST'!K196</f>
        <v>0</v>
      </c>
      <c r="I177">
        <f>'Invoeren WERKINGSKOST'!L196</f>
        <v>0</v>
      </c>
      <c r="J177">
        <f>'Invoeren WERKINGSKOST'!M196</f>
        <v>0</v>
      </c>
      <c r="K177">
        <f>'Invoeren WERKINGSKOST'!N196</f>
        <v>0</v>
      </c>
      <c r="L177">
        <f>'Invoeren WERKINGSKOST'!O196</f>
        <v>0</v>
      </c>
      <c r="M177">
        <f>'Invoeren WERKINGSKOST'!P196</f>
        <v>0</v>
      </c>
    </row>
    <row r="178" spans="1:13" x14ac:dyDescent="0.3">
      <c r="A178">
        <f>'Invoeren WERKINGSKOST'!D197</f>
        <v>177</v>
      </c>
      <c r="B178">
        <f>'Invoeren WERKINGSKOST'!E197</f>
        <v>0</v>
      </c>
      <c r="C178">
        <f>'Invoeren WERKINGSKOST'!F197</f>
        <v>0</v>
      </c>
      <c r="D178">
        <f>'Invoeren WERKINGSKOST'!G197</f>
        <v>0</v>
      </c>
      <c r="E178">
        <f>'Invoeren WERKINGSKOST'!H197</f>
        <v>0</v>
      </c>
      <c r="F178">
        <f>'Invoeren WERKINGSKOST'!I197</f>
        <v>0</v>
      </c>
      <c r="G178">
        <f>'Invoeren WERKINGSKOST'!J197</f>
        <v>0</v>
      </c>
      <c r="H178">
        <f>'Invoeren WERKINGSKOST'!K197</f>
        <v>0</v>
      </c>
      <c r="I178">
        <f>'Invoeren WERKINGSKOST'!L197</f>
        <v>0</v>
      </c>
      <c r="J178">
        <f>'Invoeren WERKINGSKOST'!M197</f>
        <v>0</v>
      </c>
      <c r="K178">
        <f>'Invoeren WERKINGSKOST'!N197</f>
        <v>0</v>
      </c>
      <c r="L178">
        <f>'Invoeren WERKINGSKOST'!O197</f>
        <v>0</v>
      </c>
      <c r="M178">
        <f>'Invoeren WERKINGSKOST'!P197</f>
        <v>0</v>
      </c>
    </row>
    <row r="179" spans="1:13" x14ac:dyDescent="0.3">
      <c r="A179">
        <f>'Invoeren WERKINGSKOST'!D198</f>
        <v>178</v>
      </c>
      <c r="B179">
        <f>'Invoeren WERKINGSKOST'!E198</f>
        <v>0</v>
      </c>
      <c r="C179">
        <f>'Invoeren WERKINGSKOST'!F198</f>
        <v>0</v>
      </c>
      <c r="D179">
        <f>'Invoeren WERKINGSKOST'!G198</f>
        <v>0</v>
      </c>
      <c r="E179">
        <f>'Invoeren WERKINGSKOST'!H198</f>
        <v>0</v>
      </c>
      <c r="F179">
        <f>'Invoeren WERKINGSKOST'!I198</f>
        <v>0</v>
      </c>
      <c r="G179">
        <f>'Invoeren WERKINGSKOST'!J198</f>
        <v>0</v>
      </c>
      <c r="H179">
        <f>'Invoeren WERKINGSKOST'!K198</f>
        <v>0</v>
      </c>
      <c r="I179">
        <f>'Invoeren WERKINGSKOST'!L198</f>
        <v>0</v>
      </c>
      <c r="J179">
        <f>'Invoeren WERKINGSKOST'!M198</f>
        <v>0</v>
      </c>
      <c r="K179">
        <f>'Invoeren WERKINGSKOST'!N198</f>
        <v>0</v>
      </c>
      <c r="L179">
        <f>'Invoeren WERKINGSKOST'!O198</f>
        <v>0</v>
      </c>
      <c r="M179">
        <f>'Invoeren WERKINGSKOST'!P198</f>
        <v>0</v>
      </c>
    </row>
    <row r="180" spans="1:13" x14ac:dyDescent="0.3">
      <c r="A180">
        <f>'Invoeren WERKINGSKOST'!D199</f>
        <v>179</v>
      </c>
      <c r="B180">
        <f>'Invoeren WERKINGSKOST'!E199</f>
        <v>0</v>
      </c>
      <c r="C180">
        <f>'Invoeren WERKINGSKOST'!F199</f>
        <v>0</v>
      </c>
      <c r="D180">
        <f>'Invoeren WERKINGSKOST'!G199</f>
        <v>0</v>
      </c>
      <c r="E180">
        <f>'Invoeren WERKINGSKOST'!H199</f>
        <v>0</v>
      </c>
      <c r="F180">
        <f>'Invoeren WERKINGSKOST'!I199</f>
        <v>0</v>
      </c>
      <c r="G180">
        <f>'Invoeren WERKINGSKOST'!J199</f>
        <v>0</v>
      </c>
      <c r="H180">
        <f>'Invoeren WERKINGSKOST'!K199</f>
        <v>0</v>
      </c>
      <c r="I180">
        <f>'Invoeren WERKINGSKOST'!L199</f>
        <v>0</v>
      </c>
      <c r="J180">
        <f>'Invoeren WERKINGSKOST'!M199</f>
        <v>0</v>
      </c>
      <c r="K180">
        <f>'Invoeren WERKINGSKOST'!N199</f>
        <v>0</v>
      </c>
      <c r="L180">
        <f>'Invoeren WERKINGSKOST'!O199</f>
        <v>0</v>
      </c>
      <c r="M180">
        <f>'Invoeren WERKINGSKOST'!P199</f>
        <v>0</v>
      </c>
    </row>
    <row r="181" spans="1:13" x14ac:dyDescent="0.3">
      <c r="A181">
        <f>'Invoeren WERKINGSKOST'!D200</f>
        <v>180</v>
      </c>
      <c r="B181">
        <f>'Invoeren WERKINGSKOST'!E200</f>
        <v>0</v>
      </c>
      <c r="C181">
        <f>'Invoeren WERKINGSKOST'!F200</f>
        <v>0</v>
      </c>
      <c r="D181">
        <f>'Invoeren WERKINGSKOST'!G200</f>
        <v>0</v>
      </c>
      <c r="E181">
        <f>'Invoeren WERKINGSKOST'!H200</f>
        <v>0</v>
      </c>
      <c r="F181">
        <f>'Invoeren WERKINGSKOST'!I200</f>
        <v>0</v>
      </c>
      <c r="G181">
        <f>'Invoeren WERKINGSKOST'!J200</f>
        <v>0</v>
      </c>
      <c r="H181">
        <f>'Invoeren WERKINGSKOST'!K200</f>
        <v>0</v>
      </c>
      <c r="I181">
        <f>'Invoeren WERKINGSKOST'!L200</f>
        <v>0</v>
      </c>
      <c r="J181">
        <f>'Invoeren WERKINGSKOST'!M200</f>
        <v>0</v>
      </c>
      <c r="K181">
        <f>'Invoeren WERKINGSKOST'!N200</f>
        <v>0</v>
      </c>
      <c r="L181">
        <f>'Invoeren WERKINGSKOST'!O200</f>
        <v>0</v>
      </c>
      <c r="M181">
        <f>'Invoeren WERKINGSKOST'!P200</f>
        <v>0</v>
      </c>
    </row>
    <row r="182" spans="1:13" x14ac:dyDescent="0.3">
      <c r="A182">
        <f>'Invoeren WERKINGSKOST'!D201</f>
        <v>181</v>
      </c>
      <c r="B182">
        <f>'Invoeren WERKINGSKOST'!E201</f>
        <v>0</v>
      </c>
      <c r="C182">
        <f>'Invoeren WERKINGSKOST'!F201</f>
        <v>0</v>
      </c>
      <c r="D182">
        <f>'Invoeren WERKINGSKOST'!G201</f>
        <v>0</v>
      </c>
      <c r="E182">
        <f>'Invoeren WERKINGSKOST'!H201</f>
        <v>0</v>
      </c>
      <c r="F182">
        <f>'Invoeren WERKINGSKOST'!I201</f>
        <v>0</v>
      </c>
      <c r="G182">
        <f>'Invoeren WERKINGSKOST'!J201</f>
        <v>0</v>
      </c>
      <c r="H182">
        <f>'Invoeren WERKINGSKOST'!K201</f>
        <v>0</v>
      </c>
      <c r="I182">
        <f>'Invoeren WERKINGSKOST'!L201</f>
        <v>0</v>
      </c>
      <c r="J182">
        <f>'Invoeren WERKINGSKOST'!M201</f>
        <v>0</v>
      </c>
      <c r="K182">
        <f>'Invoeren WERKINGSKOST'!N201</f>
        <v>0</v>
      </c>
      <c r="L182">
        <f>'Invoeren WERKINGSKOST'!O201</f>
        <v>0</v>
      </c>
      <c r="M182">
        <f>'Invoeren WERKINGSKOST'!P201</f>
        <v>0</v>
      </c>
    </row>
    <row r="183" spans="1:13" x14ac:dyDescent="0.3">
      <c r="A183">
        <f>'Invoeren WERKINGSKOST'!D202</f>
        <v>182</v>
      </c>
      <c r="B183">
        <f>'Invoeren WERKINGSKOST'!E202</f>
        <v>0</v>
      </c>
      <c r="C183">
        <f>'Invoeren WERKINGSKOST'!F202</f>
        <v>0</v>
      </c>
      <c r="D183">
        <f>'Invoeren WERKINGSKOST'!G202</f>
        <v>0</v>
      </c>
      <c r="E183">
        <f>'Invoeren WERKINGSKOST'!H202</f>
        <v>0</v>
      </c>
      <c r="F183">
        <f>'Invoeren WERKINGSKOST'!I202</f>
        <v>0</v>
      </c>
      <c r="G183">
        <f>'Invoeren WERKINGSKOST'!J202</f>
        <v>0</v>
      </c>
      <c r="H183">
        <f>'Invoeren WERKINGSKOST'!K202</f>
        <v>0</v>
      </c>
      <c r="I183">
        <f>'Invoeren WERKINGSKOST'!L202</f>
        <v>0</v>
      </c>
      <c r="J183">
        <f>'Invoeren WERKINGSKOST'!M202</f>
        <v>0</v>
      </c>
      <c r="K183">
        <f>'Invoeren WERKINGSKOST'!N202</f>
        <v>0</v>
      </c>
      <c r="L183">
        <f>'Invoeren WERKINGSKOST'!O202</f>
        <v>0</v>
      </c>
      <c r="M183">
        <f>'Invoeren WERKINGSKOST'!P202</f>
        <v>0</v>
      </c>
    </row>
    <row r="184" spans="1:13" x14ac:dyDescent="0.3">
      <c r="A184">
        <f>'Invoeren WERKINGSKOST'!D203</f>
        <v>183</v>
      </c>
      <c r="B184">
        <f>'Invoeren WERKINGSKOST'!E203</f>
        <v>0</v>
      </c>
      <c r="C184">
        <f>'Invoeren WERKINGSKOST'!F203</f>
        <v>0</v>
      </c>
      <c r="D184">
        <f>'Invoeren WERKINGSKOST'!G203</f>
        <v>0</v>
      </c>
      <c r="E184">
        <f>'Invoeren WERKINGSKOST'!H203</f>
        <v>0</v>
      </c>
      <c r="F184">
        <f>'Invoeren WERKINGSKOST'!I203</f>
        <v>0</v>
      </c>
      <c r="G184">
        <f>'Invoeren WERKINGSKOST'!J203</f>
        <v>0</v>
      </c>
      <c r="H184">
        <f>'Invoeren WERKINGSKOST'!K203</f>
        <v>0</v>
      </c>
      <c r="I184">
        <f>'Invoeren WERKINGSKOST'!L203</f>
        <v>0</v>
      </c>
      <c r="J184">
        <f>'Invoeren WERKINGSKOST'!M203</f>
        <v>0</v>
      </c>
      <c r="K184">
        <f>'Invoeren WERKINGSKOST'!N203</f>
        <v>0</v>
      </c>
      <c r="L184">
        <f>'Invoeren WERKINGSKOST'!O203</f>
        <v>0</v>
      </c>
      <c r="M184">
        <f>'Invoeren WERKINGSKOST'!P203</f>
        <v>0</v>
      </c>
    </row>
    <row r="185" spans="1:13" x14ac:dyDescent="0.3">
      <c r="A185">
        <f>'Invoeren WERKINGSKOST'!D204</f>
        <v>184</v>
      </c>
      <c r="B185">
        <f>'Invoeren WERKINGSKOST'!E204</f>
        <v>0</v>
      </c>
      <c r="C185">
        <f>'Invoeren WERKINGSKOST'!F204</f>
        <v>0</v>
      </c>
      <c r="D185">
        <f>'Invoeren WERKINGSKOST'!G204</f>
        <v>0</v>
      </c>
      <c r="E185">
        <f>'Invoeren WERKINGSKOST'!H204</f>
        <v>0</v>
      </c>
      <c r="F185">
        <f>'Invoeren WERKINGSKOST'!I204</f>
        <v>0</v>
      </c>
      <c r="G185">
        <f>'Invoeren WERKINGSKOST'!J204</f>
        <v>0</v>
      </c>
      <c r="H185">
        <f>'Invoeren WERKINGSKOST'!K204</f>
        <v>0</v>
      </c>
      <c r="I185">
        <f>'Invoeren WERKINGSKOST'!L204</f>
        <v>0</v>
      </c>
      <c r="J185">
        <f>'Invoeren WERKINGSKOST'!M204</f>
        <v>0</v>
      </c>
      <c r="K185">
        <f>'Invoeren WERKINGSKOST'!N204</f>
        <v>0</v>
      </c>
      <c r="L185">
        <f>'Invoeren WERKINGSKOST'!O204</f>
        <v>0</v>
      </c>
      <c r="M185">
        <f>'Invoeren WERKINGSKOST'!P204</f>
        <v>0</v>
      </c>
    </row>
    <row r="186" spans="1:13" x14ac:dyDescent="0.3">
      <c r="A186">
        <f>'Invoeren WERKINGSKOST'!D205</f>
        <v>185</v>
      </c>
      <c r="B186">
        <f>'Invoeren WERKINGSKOST'!E205</f>
        <v>0</v>
      </c>
      <c r="C186">
        <f>'Invoeren WERKINGSKOST'!F205</f>
        <v>0</v>
      </c>
      <c r="D186">
        <f>'Invoeren WERKINGSKOST'!G205</f>
        <v>0</v>
      </c>
      <c r="E186">
        <f>'Invoeren WERKINGSKOST'!H205</f>
        <v>0</v>
      </c>
      <c r="F186">
        <f>'Invoeren WERKINGSKOST'!I205</f>
        <v>0</v>
      </c>
      <c r="G186">
        <f>'Invoeren WERKINGSKOST'!J205</f>
        <v>0</v>
      </c>
      <c r="H186">
        <f>'Invoeren WERKINGSKOST'!K205</f>
        <v>0</v>
      </c>
      <c r="I186">
        <f>'Invoeren WERKINGSKOST'!L205</f>
        <v>0</v>
      </c>
      <c r="J186">
        <f>'Invoeren WERKINGSKOST'!M205</f>
        <v>0</v>
      </c>
      <c r="K186">
        <f>'Invoeren WERKINGSKOST'!N205</f>
        <v>0</v>
      </c>
      <c r="L186">
        <f>'Invoeren WERKINGSKOST'!O205</f>
        <v>0</v>
      </c>
      <c r="M186">
        <f>'Invoeren WERKINGSKOST'!P205</f>
        <v>0</v>
      </c>
    </row>
    <row r="187" spans="1:13" x14ac:dyDescent="0.3">
      <c r="A187">
        <f>'Invoeren WERKINGSKOST'!D206</f>
        <v>186</v>
      </c>
      <c r="B187">
        <f>'Invoeren WERKINGSKOST'!E206</f>
        <v>0</v>
      </c>
      <c r="C187">
        <f>'Invoeren WERKINGSKOST'!F206</f>
        <v>0</v>
      </c>
      <c r="D187">
        <f>'Invoeren WERKINGSKOST'!G206</f>
        <v>0</v>
      </c>
      <c r="E187">
        <f>'Invoeren WERKINGSKOST'!H206</f>
        <v>0</v>
      </c>
      <c r="F187">
        <f>'Invoeren WERKINGSKOST'!I206</f>
        <v>0</v>
      </c>
      <c r="G187">
        <f>'Invoeren WERKINGSKOST'!J206</f>
        <v>0</v>
      </c>
      <c r="H187">
        <f>'Invoeren WERKINGSKOST'!K206</f>
        <v>0</v>
      </c>
      <c r="I187">
        <f>'Invoeren WERKINGSKOST'!L206</f>
        <v>0</v>
      </c>
      <c r="J187">
        <f>'Invoeren WERKINGSKOST'!M206</f>
        <v>0</v>
      </c>
      <c r="K187">
        <f>'Invoeren WERKINGSKOST'!N206</f>
        <v>0</v>
      </c>
      <c r="L187">
        <f>'Invoeren WERKINGSKOST'!O206</f>
        <v>0</v>
      </c>
      <c r="M187">
        <f>'Invoeren WERKINGSKOST'!P206</f>
        <v>0</v>
      </c>
    </row>
    <row r="188" spans="1:13" x14ac:dyDescent="0.3">
      <c r="A188">
        <f>'Invoeren WERKINGSKOST'!D207</f>
        <v>187</v>
      </c>
      <c r="B188">
        <f>'Invoeren WERKINGSKOST'!E207</f>
        <v>0</v>
      </c>
      <c r="C188">
        <f>'Invoeren WERKINGSKOST'!F207</f>
        <v>0</v>
      </c>
      <c r="D188">
        <f>'Invoeren WERKINGSKOST'!G207</f>
        <v>0</v>
      </c>
      <c r="E188">
        <f>'Invoeren WERKINGSKOST'!H207</f>
        <v>0</v>
      </c>
      <c r="F188">
        <f>'Invoeren WERKINGSKOST'!I207</f>
        <v>0</v>
      </c>
      <c r="G188">
        <f>'Invoeren WERKINGSKOST'!J207</f>
        <v>0</v>
      </c>
      <c r="H188">
        <f>'Invoeren WERKINGSKOST'!K207</f>
        <v>0</v>
      </c>
      <c r="I188">
        <f>'Invoeren WERKINGSKOST'!L207</f>
        <v>0</v>
      </c>
      <c r="J188">
        <f>'Invoeren WERKINGSKOST'!M207</f>
        <v>0</v>
      </c>
      <c r="K188">
        <f>'Invoeren WERKINGSKOST'!N207</f>
        <v>0</v>
      </c>
      <c r="L188">
        <f>'Invoeren WERKINGSKOST'!O207</f>
        <v>0</v>
      </c>
      <c r="M188">
        <f>'Invoeren WERKINGSKOST'!P207</f>
        <v>0</v>
      </c>
    </row>
    <row r="189" spans="1:13" x14ac:dyDescent="0.3">
      <c r="A189">
        <f>'Invoeren WERKINGSKOST'!D208</f>
        <v>188</v>
      </c>
      <c r="B189">
        <f>'Invoeren WERKINGSKOST'!E208</f>
        <v>0</v>
      </c>
      <c r="C189">
        <f>'Invoeren WERKINGSKOST'!F208</f>
        <v>0</v>
      </c>
      <c r="D189">
        <f>'Invoeren WERKINGSKOST'!G208</f>
        <v>0</v>
      </c>
      <c r="E189">
        <f>'Invoeren WERKINGSKOST'!H208</f>
        <v>0</v>
      </c>
      <c r="F189">
        <f>'Invoeren WERKINGSKOST'!I208</f>
        <v>0</v>
      </c>
      <c r="G189">
        <f>'Invoeren WERKINGSKOST'!J208</f>
        <v>0</v>
      </c>
      <c r="H189">
        <f>'Invoeren WERKINGSKOST'!K208</f>
        <v>0</v>
      </c>
      <c r="I189">
        <f>'Invoeren WERKINGSKOST'!L208</f>
        <v>0</v>
      </c>
      <c r="J189">
        <f>'Invoeren WERKINGSKOST'!M208</f>
        <v>0</v>
      </c>
      <c r="K189">
        <f>'Invoeren WERKINGSKOST'!N208</f>
        <v>0</v>
      </c>
      <c r="L189">
        <f>'Invoeren WERKINGSKOST'!O208</f>
        <v>0</v>
      </c>
      <c r="M189">
        <f>'Invoeren WERKINGSKOST'!P208</f>
        <v>0</v>
      </c>
    </row>
    <row r="190" spans="1:13" x14ac:dyDescent="0.3">
      <c r="A190">
        <f>'Invoeren WERKINGSKOST'!D209</f>
        <v>189</v>
      </c>
      <c r="B190">
        <f>'Invoeren WERKINGSKOST'!E209</f>
        <v>0</v>
      </c>
      <c r="C190">
        <f>'Invoeren WERKINGSKOST'!F209</f>
        <v>0</v>
      </c>
      <c r="D190">
        <f>'Invoeren WERKINGSKOST'!G209</f>
        <v>0</v>
      </c>
      <c r="E190">
        <f>'Invoeren WERKINGSKOST'!H209</f>
        <v>0</v>
      </c>
      <c r="F190">
        <f>'Invoeren WERKINGSKOST'!I209</f>
        <v>0</v>
      </c>
      <c r="G190">
        <f>'Invoeren WERKINGSKOST'!J209</f>
        <v>0</v>
      </c>
      <c r="H190">
        <f>'Invoeren WERKINGSKOST'!K209</f>
        <v>0</v>
      </c>
      <c r="I190">
        <f>'Invoeren WERKINGSKOST'!L209</f>
        <v>0</v>
      </c>
      <c r="J190">
        <f>'Invoeren WERKINGSKOST'!M209</f>
        <v>0</v>
      </c>
      <c r="K190">
        <f>'Invoeren WERKINGSKOST'!N209</f>
        <v>0</v>
      </c>
      <c r="L190">
        <f>'Invoeren WERKINGSKOST'!O209</f>
        <v>0</v>
      </c>
      <c r="M190">
        <f>'Invoeren WERKINGSKOST'!P209</f>
        <v>0</v>
      </c>
    </row>
    <row r="191" spans="1:13" x14ac:dyDescent="0.3">
      <c r="A191">
        <f>'Invoeren WERKINGSKOST'!D210</f>
        <v>190</v>
      </c>
      <c r="B191">
        <f>'Invoeren WERKINGSKOST'!E210</f>
        <v>0</v>
      </c>
      <c r="C191">
        <f>'Invoeren WERKINGSKOST'!F210</f>
        <v>0</v>
      </c>
      <c r="D191">
        <f>'Invoeren WERKINGSKOST'!G210</f>
        <v>0</v>
      </c>
      <c r="E191">
        <f>'Invoeren WERKINGSKOST'!H210</f>
        <v>0</v>
      </c>
      <c r="F191">
        <f>'Invoeren WERKINGSKOST'!I210</f>
        <v>0</v>
      </c>
      <c r="G191">
        <f>'Invoeren WERKINGSKOST'!J210</f>
        <v>0</v>
      </c>
      <c r="H191">
        <f>'Invoeren WERKINGSKOST'!K210</f>
        <v>0</v>
      </c>
      <c r="I191">
        <f>'Invoeren WERKINGSKOST'!L210</f>
        <v>0</v>
      </c>
      <c r="J191">
        <f>'Invoeren WERKINGSKOST'!M210</f>
        <v>0</v>
      </c>
      <c r="K191">
        <f>'Invoeren WERKINGSKOST'!N210</f>
        <v>0</v>
      </c>
      <c r="L191">
        <f>'Invoeren WERKINGSKOST'!O210</f>
        <v>0</v>
      </c>
      <c r="M191">
        <f>'Invoeren WERKINGSKOST'!P210</f>
        <v>0</v>
      </c>
    </row>
    <row r="192" spans="1:13" x14ac:dyDescent="0.3">
      <c r="A192">
        <f>'Invoeren WERKINGSKOST'!D211</f>
        <v>191</v>
      </c>
      <c r="B192">
        <f>'Invoeren WERKINGSKOST'!E211</f>
        <v>0</v>
      </c>
      <c r="C192">
        <f>'Invoeren WERKINGSKOST'!F211</f>
        <v>0</v>
      </c>
      <c r="D192">
        <f>'Invoeren WERKINGSKOST'!G211</f>
        <v>0</v>
      </c>
      <c r="E192">
        <f>'Invoeren WERKINGSKOST'!H211</f>
        <v>0</v>
      </c>
      <c r="F192">
        <f>'Invoeren WERKINGSKOST'!I211</f>
        <v>0</v>
      </c>
      <c r="G192">
        <f>'Invoeren WERKINGSKOST'!J211</f>
        <v>0</v>
      </c>
      <c r="H192">
        <f>'Invoeren WERKINGSKOST'!K211</f>
        <v>0</v>
      </c>
      <c r="I192">
        <f>'Invoeren WERKINGSKOST'!L211</f>
        <v>0</v>
      </c>
      <c r="J192">
        <f>'Invoeren WERKINGSKOST'!M211</f>
        <v>0</v>
      </c>
      <c r="K192">
        <f>'Invoeren WERKINGSKOST'!N211</f>
        <v>0</v>
      </c>
      <c r="L192">
        <f>'Invoeren WERKINGSKOST'!O211</f>
        <v>0</v>
      </c>
      <c r="M192">
        <f>'Invoeren WERKINGSKOST'!P211</f>
        <v>0</v>
      </c>
    </row>
    <row r="193" spans="1:13" x14ac:dyDescent="0.3">
      <c r="A193">
        <f>'Invoeren WERKINGSKOST'!D212</f>
        <v>192</v>
      </c>
      <c r="B193">
        <f>'Invoeren WERKINGSKOST'!E212</f>
        <v>0</v>
      </c>
      <c r="C193">
        <f>'Invoeren WERKINGSKOST'!F212</f>
        <v>0</v>
      </c>
      <c r="D193">
        <f>'Invoeren WERKINGSKOST'!G212</f>
        <v>0</v>
      </c>
      <c r="E193">
        <f>'Invoeren WERKINGSKOST'!H212</f>
        <v>0</v>
      </c>
      <c r="F193">
        <f>'Invoeren WERKINGSKOST'!I212</f>
        <v>0</v>
      </c>
      <c r="G193">
        <f>'Invoeren WERKINGSKOST'!J212</f>
        <v>0</v>
      </c>
      <c r="H193">
        <f>'Invoeren WERKINGSKOST'!K212</f>
        <v>0</v>
      </c>
      <c r="I193">
        <f>'Invoeren WERKINGSKOST'!L212</f>
        <v>0</v>
      </c>
      <c r="J193">
        <f>'Invoeren WERKINGSKOST'!M212</f>
        <v>0</v>
      </c>
      <c r="K193">
        <f>'Invoeren WERKINGSKOST'!N212</f>
        <v>0</v>
      </c>
      <c r="L193">
        <f>'Invoeren WERKINGSKOST'!O212</f>
        <v>0</v>
      </c>
      <c r="M193">
        <f>'Invoeren WERKINGSKOST'!P212</f>
        <v>0</v>
      </c>
    </row>
    <row r="194" spans="1:13" x14ac:dyDescent="0.3">
      <c r="A194">
        <f>'Invoeren WERKINGSKOST'!D213</f>
        <v>193</v>
      </c>
      <c r="B194">
        <f>'Invoeren WERKINGSKOST'!E213</f>
        <v>0</v>
      </c>
      <c r="C194">
        <f>'Invoeren WERKINGSKOST'!F213</f>
        <v>0</v>
      </c>
      <c r="D194">
        <f>'Invoeren WERKINGSKOST'!G213</f>
        <v>0</v>
      </c>
      <c r="E194">
        <f>'Invoeren WERKINGSKOST'!H213</f>
        <v>0</v>
      </c>
      <c r="F194">
        <f>'Invoeren WERKINGSKOST'!I213</f>
        <v>0</v>
      </c>
      <c r="G194">
        <f>'Invoeren WERKINGSKOST'!J213</f>
        <v>0</v>
      </c>
      <c r="H194">
        <f>'Invoeren WERKINGSKOST'!K213</f>
        <v>0</v>
      </c>
      <c r="I194">
        <f>'Invoeren WERKINGSKOST'!L213</f>
        <v>0</v>
      </c>
      <c r="J194">
        <f>'Invoeren WERKINGSKOST'!M213</f>
        <v>0</v>
      </c>
      <c r="K194">
        <f>'Invoeren WERKINGSKOST'!N213</f>
        <v>0</v>
      </c>
      <c r="L194">
        <f>'Invoeren WERKINGSKOST'!O213</f>
        <v>0</v>
      </c>
      <c r="M194">
        <f>'Invoeren WERKINGSKOST'!P213</f>
        <v>0</v>
      </c>
    </row>
    <row r="195" spans="1:13" x14ac:dyDescent="0.3">
      <c r="A195">
        <f>'Invoeren WERKINGSKOST'!D214</f>
        <v>194</v>
      </c>
      <c r="B195">
        <f>'Invoeren WERKINGSKOST'!E214</f>
        <v>0</v>
      </c>
      <c r="C195">
        <f>'Invoeren WERKINGSKOST'!F214</f>
        <v>0</v>
      </c>
      <c r="D195">
        <f>'Invoeren WERKINGSKOST'!G214</f>
        <v>0</v>
      </c>
      <c r="E195">
        <f>'Invoeren WERKINGSKOST'!H214</f>
        <v>0</v>
      </c>
      <c r="F195">
        <f>'Invoeren WERKINGSKOST'!I214</f>
        <v>0</v>
      </c>
      <c r="G195">
        <f>'Invoeren WERKINGSKOST'!J214</f>
        <v>0</v>
      </c>
      <c r="H195">
        <f>'Invoeren WERKINGSKOST'!K214</f>
        <v>0</v>
      </c>
      <c r="I195">
        <f>'Invoeren WERKINGSKOST'!L214</f>
        <v>0</v>
      </c>
      <c r="J195">
        <f>'Invoeren WERKINGSKOST'!M214</f>
        <v>0</v>
      </c>
      <c r="K195">
        <f>'Invoeren WERKINGSKOST'!N214</f>
        <v>0</v>
      </c>
      <c r="L195">
        <f>'Invoeren WERKINGSKOST'!O214</f>
        <v>0</v>
      </c>
      <c r="M195">
        <f>'Invoeren WERKINGSKOST'!P214</f>
        <v>0</v>
      </c>
    </row>
    <row r="196" spans="1:13" x14ac:dyDescent="0.3">
      <c r="A196">
        <f>'Invoeren WERKINGSKOST'!D215</f>
        <v>195</v>
      </c>
      <c r="B196">
        <f>'Invoeren WERKINGSKOST'!E215</f>
        <v>0</v>
      </c>
      <c r="C196">
        <f>'Invoeren WERKINGSKOST'!F215</f>
        <v>0</v>
      </c>
      <c r="D196">
        <f>'Invoeren WERKINGSKOST'!G215</f>
        <v>0</v>
      </c>
      <c r="E196">
        <f>'Invoeren WERKINGSKOST'!H215</f>
        <v>0</v>
      </c>
      <c r="F196">
        <f>'Invoeren WERKINGSKOST'!I215</f>
        <v>0</v>
      </c>
      <c r="G196">
        <f>'Invoeren WERKINGSKOST'!J215</f>
        <v>0</v>
      </c>
      <c r="H196">
        <f>'Invoeren WERKINGSKOST'!K215</f>
        <v>0</v>
      </c>
      <c r="I196">
        <f>'Invoeren WERKINGSKOST'!L215</f>
        <v>0</v>
      </c>
      <c r="J196">
        <f>'Invoeren WERKINGSKOST'!M215</f>
        <v>0</v>
      </c>
      <c r="K196">
        <f>'Invoeren WERKINGSKOST'!N215</f>
        <v>0</v>
      </c>
      <c r="L196">
        <f>'Invoeren WERKINGSKOST'!O215</f>
        <v>0</v>
      </c>
      <c r="M196">
        <f>'Invoeren WERKINGSKOST'!P215</f>
        <v>0</v>
      </c>
    </row>
    <row r="197" spans="1:13" x14ac:dyDescent="0.3">
      <c r="A197">
        <f>'Invoeren WERKINGSKOST'!D216</f>
        <v>196</v>
      </c>
      <c r="B197">
        <f>'Invoeren WERKINGSKOST'!E216</f>
        <v>0</v>
      </c>
      <c r="C197">
        <f>'Invoeren WERKINGSKOST'!F216</f>
        <v>0</v>
      </c>
      <c r="D197">
        <f>'Invoeren WERKINGSKOST'!G216</f>
        <v>0</v>
      </c>
      <c r="E197">
        <f>'Invoeren WERKINGSKOST'!H216</f>
        <v>0</v>
      </c>
      <c r="F197">
        <f>'Invoeren WERKINGSKOST'!I216</f>
        <v>0</v>
      </c>
      <c r="G197">
        <f>'Invoeren WERKINGSKOST'!J216</f>
        <v>0</v>
      </c>
      <c r="H197">
        <f>'Invoeren WERKINGSKOST'!K216</f>
        <v>0</v>
      </c>
      <c r="I197">
        <f>'Invoeren WERKINGSKOST'!L216</f>
        <v>0</v>
      </c>
      <c r="J197">
        <f>'Invoeren WERKINGSKOST'!M216</f>
        <v>0</v>
      </c>
      <c r="K197">
        <f>'Invoeren WERKINGSKOST'!N216</f>
        <v>0</v>
      </c>
      <c r="L197">
        <f>'Invoeren WERKINGSKOST'!O216</f>
        <v>0</v>
      </c>
      <c r="M197">
        <f>'Invoeren WERKINGSKOST'!P216</f>
        <v>0</v>
      </c>
    </row>
    <row r="198" spans="1:13" x14ac:dyDescent="0.3">
      <c r="A198">
        <f>'Invoeren WERKINGSKOST'!D217</f>
        <v>197</v>
      </c>
      <c r="B198">
        <f>'Invoeren WERKINGSKOST'!E217</f>
        <v>0</v>
      </c>
      <c r="C198">
        <f>'Invoeren WERKINGSKOST'!F217</f>
        <v>0</v>
      </c>
      <c r="D198">
        <f>'Invoeren WERKINGSKOST'!G217</f>
        <v>0</v>
      </c>
      <c r="E198">
        <f>'Invoeren WERKINGSKOST'!H217</f>
        <v>0</v>
      </c>
      <c r="F198">
        <f>'Invoeren WERKINGSKOST'!I217</f>
        <v>0</v>
      </c>
      <c r="G198">
        <f>'Invoeren WERKINGSKOST'!J217</f>
        <v>0</v>
      </c>
      <c r="H198">
        <f>'Invoeren WERKINGSKOST'!K217</f>
        <v>0</v>
      </c>
      <c r="I198">
        <f>'Invoeren WERKINGSKOST'!L217</f>
        <v>0</v>
      </c>
      <c r="J198">
        <f>'Invoeren WERKINGSKOST'!M217</f>
        <v>0</v>
      </c>
      <c r="K198">
        <f>'Invoeren WERKINGSKOST'!N217</f>
        <v>0</v>
      </c>
      <c r="L198">
        <f>'Invoeren WERKINGSKOST'!O217</f>
        <v>0</v>
      </c>
      <c r="M198">
        <f>'Invoeren WERKINGSKOST'!P217</f>
        <v>0</v>
      </c>
    </row>
    <row r="199" spans="1:13" x14ac:dyDescent="0.3">
      <c r="A199">
        <f>'Invoeren WERKINGSKOST'!D218</f>
        <v>198</v>
      </c>
      <c r="B199">
        <f>'Invoeren WERKINGSKOST'!E218</f>
        <v>0</v>
      </c>
      <c r="C199">
        <f>'Invoeren WERKINGSKOST'!F218</f>
        <v>0</v>
      </c>
      <c r="D199">
        <f>'Invoeren WERKINGSKOST'!G218</f>
        <v>0</v>
      </c>
      <c r="E199">
        <f>'Invoeren WERKINGSKOST'!H218</f>
        <v>0</v>
      </c>
      <c r="F199">
        <f>'Invoeren WERKINGSKOST'!I218</f>
        <v>0</v>
      </c>
      <c r="G199">
        <f>'Invoeren WERKINGSKOST'!J218</f>
        <v>0</v>
      </c>
      <c r="H199">
        <f>'Invoeren WERKINGSKOST'!K218</f>
        <v>0</v>
      </c>
      <c r="I199">
        <f>'Invoeren WERKINGSKOST'!L218</f>
        <v>0</v>
      </c>
      <c r="J199">
        <f>'Invoeren WERKINGSKOST'!M218</f>
        <v>0</v>
      </c>
      <c r="K199">
        <f>'Invoeren WERKINGSKOST'!N218</f>
        <v>0</v>
      </c>
      <c r="L199">
        <f>'Invoeren WERKINGSKOST'!O218</f>
        <v>0</v>
      </c>
      <c r="M199">
        <f>'Invoeren WERKINGSKOST'!P218</f>
        <v>0</v>
      </c>
    </row>
    <row r="200" spans="1:13" x14ac:dyDescent="0.3">
      <c r="A200">
        <f>'Invoeren WERKINGSKOST'!D219</f>
        <v>199</v>
      </c>
      <c r="B200">
        <f>'Invoeren WERKINGSKOST'!E219</f>
        <v>0</v>
      </c>
      <c r="C200">
        <f>'Invoeren WERKINGSKOST'!F219</f>
        <v>0</v>
      </c>
      <c r="D200">
        <f>'Invoeren WERKINGSKOST'!G219</f>
        <v>0</v>
      </c>
      <c r="E200">
        <f>'Invoeren WERKINGSKOST'!H219</f>
        <v>0</v>
      </c>
      <c r="F200">
        <f>'Invoeren WERKINGSKOST'!I219</f>
        <v>0</v>
      </c>
      <c r="G200">
        <f>'Invoeren WERKINGSKOST'!J219</f>
        <v>0</v>
      </c>
      <c r="H200">
        <f>'Invoeren WERKINGSKOST'!K219</f>
        <v>0</v>
      </c>
      <c r="I200">
        <f>'Invoeren WERKINGSKOST'!L219</f>
        <v>0</v>
      </c>
      <c r="J200">
        <f>'Invoeren WERKINGSKOST'!M219</f>
        <v>0</v>
      </c>
      <c r="K200">
        <f>'Invoeren WERKINGSKOST'!N219</f>
        <v>0</v>
      </c>
      <c r="L200">
        <f>'Invoeren WERKINGSKOST'!O219</f>
        <v>0</v>
      </c>
      <c r="M200">
        <f>'Invoeren WERKINGSKOST'!P219</f>
        <v>0</v>
      </c>
    </row>
    <row r="201" spans="1:13" x14ac:dyDescent="0.3">
      <c r="A201">
        <f>'Invoeren WERKINGSKOST'!D220</f>
        <v>200</v>
      </c>
      <c r="B201">
        <f>'Invoeren WERKINGSKOST'!E220</f>
        <v>0</v>
      </c>
      <c r="C201">
        <f>'Invoeren WERKINGSKOST'!F220</f>
        <v>0</v>
      </c>
      <c r="D201">
        <f>'Invoeren WERKINGSKOST'!G220</f>
        <v>0</v>
      </c>
      <c r="E201">
        <f>'Invoeren WERKINGSKOST'!H220</f>
        <v>0</v>
      </c>
      <c r="F201">
        <f>'Invoeren WERKINGSKOST'!I220</f>
        <v>0</v>
      </c>
      <c r="G201">
        <f>'Invoeren WERKINGSKOST'!J220</f>
        <v>0</v>
      </c>
      <c r="H201">
        <f>'Invoeren WERKINGSKOST'!K220</f>
        <v>0</v>
      </c>
      <c r="I201">
        <f>'Invoeren WERKINGSKOST'!L220</f>
        <v>0</v>
      </c>
      <c r="J201">
        <f>'Invoeren WERKINGSKOST'!M220</f>
        <v>0</v>
      </c>
      <c r="K201">
        <f>'Invoeren WERKINGSKOST'!N220</f>
        <v>0</v>
      </c>
      <c r="L201">
        <f>'Invoeren WERKINGSKOST'!O220</f>
        <v>0</v>
      </c>
      <c r="M201">
        <f>'Invoeren WERKINGSKOST'!P220</f>
        <v>0</v>
      </c>
    </row>
    <row r="202" spans="1:13" x14ac:dyDescent="0.3">
      <c r="A202">
        <f>'Invoeren WERKINGSKOST'!D221</f>
        <v>201</v>
      </c>
      <c r="B202">
        <f>'Invoeren WERKINGSKOST'!E221</f>
        <v>0</v>
      </c>
      <c r="C202">
        <f>'Invoeren WERKINGSKOST'!F221</f>
        <v>0</v>
      </c>
      <c r="D202">
        <f>'Invoeren WERKINGSKOST'!G221</f>
        <v>0</v>
      </c>
      <c r="E202">
        <f>'Invoeren WERKINGSKOST'!H221</f>
        <v>0</v>
      </c>
      <c r="F202">
        <f>'Invoeren WERKINGSKOST'!I221</f>
        <v>0</v>
      </c>
      <c r="G202">
        <f>'Invoeren WERKINGSKOST'!J221</f>
        <v>0</v>
      </c>
      <c r="H202">
        <f>'Invoeren WERKINGSKOST'!K221</f>
        <v>0</v>
      </c>
      <c r="I202">
        <f>'Invoeren WERKINGSKOST'!L221</f>
        <v>0</v>
      </c>
      <c r="J202">
        <f>'Invoeren WERKINGSKOST'!M221</f>
        <v>0</v>
      </c>
      <c r="K202">
        <f>'Invoeren WERKINGSKOST'!N221</f>
        <v>0</v>
      </c>
      <c r="L202">
        <f>'Invoeren WERKINGSKOST'!O221</f>
        <v>0</v>
      </c>
      <c r="M202">
        <f>'Invoeren WERKINGSKOST'!P221</f>
        <v>0</v>
      </c>
    </row>
    <row r="203" spans="1:13" x14ac:dyDescent="0.3">
      <c r="A203">
        <f>'Invoeren WERKINGSKOST'!D222</f>
        <v>202</v>
      </c>
      <c r="B203">
        <f>'Invoeren WERKINGSKOST'!E222</f>
        <v>0</v>
      </c>
      <c r="C203">
        <f>'Invoeren WERKINGSKOST'!F222</f>
        <v>0</v>
      </c>
      <c r="D203">
        <f>'Invoeren WERKINGSKOST'!G222</f>
        <v>0</v>
      </c>
      <c r="E203">
        <f>'Invoeren WERKINGSKOST'!H222</f>
        <v>0</v>
      </c>
      <c r="F203">
        <f>'Invoeren WERKINGSKOST'!I222</f>
        <v>0</v>
      </c>
      <c r="G203">
        <f>'Invoeren WERKINGSKOST'!J222</f>
        <v>0</v>
      </c>
      <c r="H203">
        <f>'Invoeren WERKINGSKOST'!K222</f>
        <v>0</v>
      </c>
      <c r="I203">
        <f>'Invoeren WERKINGSKOST'!L222</f>
        <v>0</v>
      </c>
      <c r="J203">
        <f>'Invoeren WERKINGSKOST'!M222</f>
        <v>0</v>
      </c>
      <c r="K203">
        <f>'Invoeren WERKINGSKOST'!N222</f>
        <v>0</v>
      </c>
      <c r="L203">
        <f>'Invoeren WERKINGSKOST'!O222</f>
        <v>0</v>
      </c>
      <c r="M203">
        <f>'Invoeren WERKINGSKOST'!P222</f>
        <v>0</v>
      </c>
    </row>
    <row r="204" spans="1:13" x14ac:dyDescent="0.3">
      <c r="A204">
        <f>'Invoeren WERKINGSKOST'!D223</f>
        <v>203</v>
      </c>
      <c r="B204">
        <f>'Invoeren WERKINGSKOST'!E223</f>
        <v>0</v>
      </c>
      <c r="C204">
        <f>'Invoeren WERKINGSKOST'!F223</f>
        <v>0</v>
      </c>
      <c r="D204">
        <f>'Invoeren WERKINGSKOST'!G223</f>
        <v>0</v>
      </c>
      <c r="E204">
        <f>'Invoeren WERKINGSKOST'!H223</f>
        <v>0</v>
      </c>
      <c r="F204">
        <f>'Invoeren WERKINGSKOST'!I223</f>
        <v>0</v>
      </c>
      <c r="G204">
        <f>'Invoeren WERKINGSKOST'!J223</f>
        <v>0</v>
      </c>
      <c r="H204">
        <f>'Invoeren WERKINGSKOST'!K223</f>
        <v>0</v>
      </c>
      <c r="I204">
        <f>'Invoeren WERKINGSKOST'!L223</f>
        <v>0</v>
      </c>
      <c r="J204">
        <f>'Invoeren WERKINGSKOST'!M223</f>
        <v>0</v>
      </c>
      <c r="K204">
        <f>'Invoeren WERKINGSKOST'!N223</f>
        <v>0</v>
      </c>
      <c r="L204">
        <f>'Invoeren WERKINGSKOST'!O223</f>
        <v>0</v>
      </c>
      <c r="M204">
        <f>'Invoeren WERKINGSKOST'!P223</f>
        <v>0</v>
      </c>
    </row>
    <row r="205" spans="1:13" x14ac:dyDescent="0.3">
      <c r="A205">
        <f>'Invoeren WERKINGSKOST'!D224</f>
        <v>204</v>
      </c>
      <c r="B205">
        <f>'Invoeren WERKINGSKOST'!E224</f>
        <v>0</v>
      </c>
      <c r="C205">
        <f>'Invoeren WERKINGSKOST'!F224</f>
        <v>0</v>
      </c>
      <c r="D205">
        <f>'Invoeren WERKINGSKOST'!G224</f>
        <v>0</v>
      </c>
      <c r="E205">
        <f>'Invoeren WERKINGSKOST'!H224</f>
        <v>0</v>
      </c>
      <c r="F205">
        <f>'Invoeren WERKINGSKOST'!I224</f>
        <v>0</v>
      </c>
      <c r="G205">
        <f>'Invoeren WERKINGSKOST'!J224</f>
        <v>0</v>
      </c>
      <c r="H205">
        <f>'Invoeren WERKINGSKOST'!K224</f>
        <v>0</v>
      </c>
      <c r="I205">
        <f>'Invoeren WERKINGSKOST'!L224</f>
        <v>0</v>
      </c>
      <c r="J205">
        <f>'Invoeren WERKINGSKOST'!M224</f>
        <v>0</v>
      </c>
      <c r="K205">
        <f>'Invoeren WERKINGSKOST'!N224</f>
        <v>0</v>
      </c>
      <c r="L205">
        <f>'Invoeren WERKINGSKOST'!O224</f>
        <v>0</v>
      </c>
      <c r="M205">
        <f>'Invoeren WERKINGSKOST'!P224</f>
        <v>0</v>
      </c>
    </row>
    <row r="206" spans="1:13" x14ac:dyDescent="0.3">
      <c r="A206">
        <f>'Invoeren WERKINGSKOST'!D225</f>
        <v>205</v>
      </c>
      <c r="B206">
        <f>'Invoeren WERKINGSKOST'!E225</f>
        <v>0</v>
      </c>
      <c r="C206">
        <f>'Invoeren WERKINGSKOST'!F225</f>
        <v>0</v>
      </c>
      <c r="D206">
        <f>'Invoeren WERKINGSKOST'!G225</f>
        <v>0</v>
      </c>
      <c r="E206">
        <f>'Invoeren WERKINGSKOST'!H225</f>
        <v>0</v>
      </c>
      <c r="F206">
        <f>'Invoeren WERKINGSKOST'!I225</f>
        <v>0</v>
      </c>
      <c r="G206">
        <f>'Invoeren WERKINGSKOST'!J225</f>
        <v>0</v>
      </c>
      <c r="H206">
        <f>'Invoeren WERKINGSKOST'!K225</f>
        <v>0</v>
      </c>
      <c r="I206">
        <f>'Invoeren WERKINGSKOST'!L225</f>
        <v>0</v>
      </c>
      <c r="J206">
        <f>'Invoeren WERKINGSKOST'!M225</f>
        <v>0</v>
      </c>
      <c r="K206">
        <f>'Invoeren WERKINGSKOST'!N225</f>
        <v>0</v>
      </c>
      <c r="L206">
        <f>'Invoeren WERKINGSKOST'!O225</f>
        <v>0</v>
      </c>
      <c r="M206">
        <f>'Invoeren WERKINGSKOST'!P225</f>
        <v>0</v>
      </c>
    </row>
    <row r="207" spans="1:13" x14ac:dyDescent="0.3">
      <c r="A207">
        <f>'Invoeren WERKINGSKOST'!D226</f>
        <v>206</v>
      </c>
      <c r="B207">
        <f>'Invoeren WERKINGSKOST'!E226</f>
        <v>0</v>
      </c>
      <c r="C207">
        <f>'Invoeren WERKINGSKOST'!F226</f>
        <v>0</v>
      </c>
      <c r="D207">
        <f>'Invoeren WERKINGSKOST'!G226</f>
        <v>0</v>
      </c>
      <c r="E207">
        <f>'Invoeren WERKINGSKOST'!H226</f>
        <v>0</v>
      </c>
      <c r="F207">
        <f>'Invoeren WERKINGSKOST'!I226</f>
        <v>0</v>
      </c>
      <c r="G207">
        <f>'Invoeren WERKINGSKOST'!J226</f>
        <v>0</v>
      </c>
      <c r="H207">
        <f>'Invoeren WERKINGSKOST'!K226</f>
        <v>0</v>
      </c>
      <c r="I207">
        <f>'Invoeren WERKINGSKOST'!L226</f>
        <v>0</v>
      </c>
      <c r="J207">
        <f>'Invoeren WERKINGSKOST'!M226</f>
        <v>0</v>
      </c>
      <c r="K207">
        <f>'Invoeren WERKINGSKOST'!N226</f>
        <v>0</v>
      </c>
      <c r="L207">
        <f>'Invoeren WERKINGSKOST'!O226</f>
        <v>0</v>
      </c>
      <c r="M207">
        <f>'Invoeren WERKINGSKOST'!P226</f>
        <v>0</v>
      </c>
    </row>
    <row r="208" spans="1:13" x14ac:dyDescent="0.3">
      <c r="A208">
        <f>'Invoeren WERKINGSKOST'!D227</f>
        <v>207</v>
      </c>
      <c r="B208">
        <f>'Invoeren WERKINGSKOST'!E227</f>
        <v>0</v>
      </c>
      <c r="C208">
        <f>'Invoeren WERKINGSKOST'!F227</f>
        <v>0</v>
      </c>
      <c r="D208">
        <f>'Invoeren WERKINGSKOST'!G227</f>
        <v>0</v>
      </c>
      <c r="E208">
        <f>'Invoeren WERKINGSKOST'!H227</f>
        <v>0</v>
      </c>
      <c r="F208">
        <f>'Invoeren WERKINGSKOST'!I227</f>
        <v>0</v>
      </c>
      <c r="G208">
        <f>'Invoeren WERKINGSKOST'!J227</f>
        <v>0</v>
      </c>
      <c r="H208">
        <f>'Invoeren WERKINGSKOST'!K227</f>
        <v>0</v>
      </c>
      <c r="I208">
        <f>'Invoeren WERKINGSKOST'!L227</f>
        <v>0</v>
      </c>
      <c r="J208">
        <f>'Invoeren WERKINGSKOST'!M227</f>
        <v>0</v>
      </c>
      <c r="K208">
        <f>'Invoeren WERKINGSKOST'!N227</f>
        <v>0</v>
      </c>
      <c r="L208">
        <f>'Invoeren WERKINGSKOST'!O227</f>
        <v>0</v>
      </c>
      <c r="M208">
        <f>'Invoeren WERKINGSKOST'!P227</f>
        <v>0</v>
      </c>
    </row>
    <row r="209" spans="1:13" x14ac:dyDescent="0.3">
      <c r="A209">
        <f>'Invoeren WERKINGSKOST'!D228</f>
        <v>208</v>
      </c>
      <c r="B209">
        <f>'Invoeren WERKINGSKOST'!E228</f>
        <v>0</v>
      </c>
      <c r="C209">
        <f>'Invoeren WERKINGSKOST'!F228</f>
        <v>0</v>
      </c>
      <c r="D209">
        <f>'Invoeren WERKINGSKOST'!G228</f>
        <v>0</v>
      </c>
      <c r="E209">
        <f>'Invoeren WERKINGSKOST'!H228</f>
        <v>0</v>
      </c>
      <c r="F209">
        <f>'Invoeren WERKINGSKOST'!I228</f>
        <v>0</v>
      </c>
      <c r="G209">
        <f>'Invoeren WERKINGSKOST'!J228</f>
        <v>0</v>
      </c>
      <c r="H209">
        <f>'Invoeren WERKINGSKOST'!K228</f>
        <v>0</v>
      </c>
      <c r="I209">
        <f>'Invoeren WERKINGSKOST'!L228</f>
        <v>0</v>
      </c>
      <c r="J209">
        <f>'Invoeren WERKINGSKOST'!M228</f>
        <v>0</v>
      </c>
      <c r="K209">
        <f>'Invoeren WERKINGSKOST'!N228</f>
        <v>0</v>
      </c>
      <c r="L209">
        <f>'Invoeren WERKINGSKOST'!O228</f>
        <v>0</v>
      </c>
      <c r="M209">
        <f>'Invoeren WERKINGSKOST'!P228</f>
        <v>0</v>
      </c>
    </row>
    <row r="210" spans="1:13" x14ac:dyDescent="0.3">
      <c r="A210">
        <f>'Invoeren WERKINGSKOST'!D229</f>
        <v>209</v>
      </c>
      <c r="B210">
        <f>'Invoeren WERKINGSKOST'!E229</f>
        <v>0</v>
      </c>
      <c r="C210">
        <f>'Invoeren WERKINGSKOST'!F229</f>
        <v>0</v>
      </c>
      <c r="D210">
        <f>'Invoeren WERKINGSKOST'!G229</f>
        <v>0</v>
      </c>
      <c r="E210">
        <f>'Invoeren WERKINGSKOST'!H229</f>
        <v>0</v>
      </c>
      <c r="F210">
        <f>'Invoeren WERKINGSKOST'!I229</f>
        <v>0</v>
      </c>
      <c r="G210">
        <f>'Invoeren WERKINGSKOST'!J229</f>
        <v>0</v>
      </c>
      <c r="H210">
        <f>'Invoeren WERKINGSKOST'!K229</f>
        <v>0</v>
      </c>
      <c r="I210">
        <f>'Invoeren WERKINGSKOST'!L229</f>
        <v>0</v>
      </c>
      <c r="J210">
        <f>'Invoeren WERKINGSKOST'!M229</f>
        <v>0</v>
      </c>
      <c r="K210">
        <f>'Invoeren WERKINGSKOST'!N229</f>
        <v>0</v>
      </c>
      <c r="L210">
        <f>'Invoeren WERKINGSKOST'!O229</f>
        <v>0</v>
      </c>
      <c r="M210">
        <f>'Invoeren WERKINGSKOST'!P229</f>
        <v>0</v>
      </c>
    </row>
    <row r="211" spans="1:13" x14ac:dyDescent="0.3">
      <c r="A211">
        <f>'Invoeren WERKINGSKOST'!D230</f>
        <v>210</v>
      </c>
      <c r="B211">
        <f>'Invoeren WERKINGSKOST'!E230</f>
        <v>0</v>
      </c>
      <c r="C211">
        <f>'Invoeren WERKINGSKOST'!F230</f>
        <v>0</v>
      </c>
      <c r="D211">
        <f>'Invoeren WERKINGSKOST'!G230</f>
        <v>0</v>
      </c>
      <c r="E211">
        <f>'Invoeren WERKINGSKOST'!H230</f>
        <v>0</v>
      </c>
      <c r="F211">
        <f>'Invoeren WERKINGSKOST'!I230</f>
        <v>0</v>
      </c>
      <c r="G211">
        <f>'Invoeren WERKINGSKOST'!J230</f>
        <v>0</v>
      </c>
      <c r="H211">
        <f>'Invoeren WERKINGSKOST'!K230</f>
        <v>0</v>
      </c>
      <c r="I211">
        <f>'Invoeren WERKINGSKOST'!L230</f>
        <v>0</v>
      </c>
      <c r="J211">
        <f>'Invoeren WERKINGSKOST'!M230</f>
        <v>0</v>
      </c>
      <c r="K211">
        <f>'Invoeren WERKINGSKOST'!N230</f>
        <v>0</v>
      </c>
      <c r="L211">
        <f>'Invoeren WERKINGSKOST'!O230</f>
        <v>0</v>
      </c>
      <c r="M211">
        <f>'Invoeren WERKINGSKOST'!P230</f>
        <v>0</v>
      </c>
    </row>
    <row r="212" spans="1:13" x14ac:dyDescent="0.3">
      <c r="A212">
        <f>'Invoeren WERKINGSKOST'!D231</f>
        <v>211</v>
      </c>
      <c r="B212">
        <f>'Invoeren WERKINGSKOST'!E231</f>
        <v>0</v>
      </c>
      <c r="C212">
        <f>'Invoeren WERKINGSKOST'!F231</f>
        <v>0</v>
      </c>
      <c r="D212">
        <f>'Invoeren WERKINGSKOST'!G231</f>
        <v>0</v>
      </c>
      <c r="E212">
        <f>'Invoeren WERKINGSKOST'!H231</f>
        <v>0</v>
      </c>
      <c r="F212">
        <f>'Invoeren WERKINGSKOST'!I231</f>
        <v>0</v>
      </c>
      <c r="G212">
        <f>'Invoeren WERKINGSKOST'!J231</f>
        <v>0</v>
      </c>
      <c r="H212">
        <f>'Invoeren WERKINGSKOST'!K231</f>
        <v>0</v>
      </c>
      <c r="I212">
        <f>'Invoeren WERKINGSKOST'!L231</f>
        <v>0</v>
      </c>
      <c r="J212">
        <f>'Invoeren WERKINGSKOST'!M231</f>
        <v>0</v>
      </c>
      <c r="K212">
        <f>'Invoeren WERKINGSKOST'!N231</f>
        <v>0</v>
      </c>
      <c r="L212">
        <f>'Invoeren WERKINGSKOST'!O231</f>
        <v>0</v>
      </c>
      <c r="M212">
        <f>'Invoeren WERKINGSKOST'!P231</f>
        <v>0</v>
      </c>
    </row>
    <row r="213" spans="1:13" x14ac:dyDescent="0.3">
      <c r="A213">
        <f>'Invoeren WERKINGSKOST'!D232</f>
        <v>212</v>
      </c>
      <c r="B213">
        <f>'Invoeren WERKINGSKOST'!E232</f>
        <v>0</v>
      </c>
      <c r="C213">
        <f>'Invoeren WERKINGSKOST'!F232</f>
        <v>0</v>
      </c>
      <c r="D213">
        <f>'Invoeren WERKINGSKOST'!G232</f>
        <v>0</v>
      </c>
      <c r="E213">
        <f>'Invoeren WERKINGSKOST'!H232</f>
        <v>0</v>
      </c>
      <c r="F213">
        <f>'Invoeren WERKINGSKOST'!I232</f>
        <v>0</v>
      </c>
      <c r="G213">
        <f>'Invoeren WERKINGSKOST'!J232</f>
        <v>0</v>
      </c>
      <c r="H213">
        <f>'Invoeren WERKINGSKOST'!K232</f>
        <v>0</v>
      </c>
      <c r="I213">
        <f>'Invoeren WERKINGSKOST'!L232</f>
        <v>0</v>
      </c>
      <c r="J213">
        <f>'Invoeren WERKINGSKOST'!M232</f>
        <v>0</v>
      </c>
      <c r="K213">
        <f>'Invoeren WERKINGSKOST'!N232</f>
        <v>0</v>
      </c>
      <c r="L213">
        <f>'Invoeren WERKINGSKOST'!O232</f>
        <v>0</v>
      </c>
      <c r="M213">
        <f>'Invoeren WERKINGSKOST'!P232</f>
        <v>0</v>
      </c>
    </row>
    <row r="214" spans="1:13" x14ac:dyDescent="0.3">
      <c r="A214">
        <f>'Invoeren WERKINGSKOST'!D233</f>
        <v>213</v>
      </c>
      <c r="B214">
        <f>'Invoeren WERKINGSKOST'!E233</f>
        <v>0</v>
      </c>
      <c r="C214">
        <f>'Invoeren WERKINGSKOST'!F233</f>
        <v>0</v>
      </c>
      <c r="D214">
        <f>'Invoeren WERKINGSKOST'!G233</f>
        <v>0</v>
      </c>
      <c r="E214">
        <f>'Invoeren WERKINGSKOST'!H233</f>
        <v>0</v>
      </c>
      <c r="F214">
        <f>'Invoeren WERKINGSKOST'!I233</f>
        <v>0</v>
      </c>
      <c r="G214">
        <f>'Invoeren WERKINGSKOST'!J233</f>
        <v>0</v>
      </c>
      <c r="H214">
        <f>'Invoeren WERKINGSKOST'!K233</f>
        <v>0</v>
      </c>
      <c r="I214">
        <f>'Invoeren WERKINGSKOST'!L233</f>
        <v>0</v>
      </c>
      <c r="J214">
        <f>'Invoeren WERKINGSKOST'!M233</f>
        <v>0</v>
      </c>
      <c r="K214">
        <f>'Invoeren WERKINGSKOST'!N233</f>
        <v>0</v>
      </c>
      <c r="L214">
        <f>'Invoeren WERKINGSKOST'!O233</f>
        <v>0</v>
      </c>
      <c r="M214">
        <f>'Invoeren WERKINGSKOST'!P233</f>
        <v>0</v>
      </c>
    </row>
    <row r="215" spans="1:13" x14ac:dyDescent="0.3">
      <c r="A215">
        <f>'Invoeren WERKINGSKOST'!D234</f>
        <v>214</v>
      </c>
      <c r="B215">
        <f>'Invoeren WERKINGSKOST'!E234</f>
        <v>0</v>
      </c>
      <c r="C215">
        <f>'Invoeren WERKINGSKOST'!F234</f>
        <v>0</v>
      </c>
      <c r="D215">
        <f>'Invoeren WERKINGSKOST'!G234</f>
        <v>0</v>
      </c>
      <c r="E215">
        <f>'Invoeren WERKINGSKOST'!H234</f>
        <v>0</v>
      </c>
      <c r="F215">
        <f>'Invoeren WERKINGSKOST'!I234</f>
        <v>0</v>
      </c>
      <c r="G215">
        <f>'Invoeren WERKINGSKOST'!J234</f>
        <v>0</v>
      </c>
      <c r="H215">
        <f>'Invoeren WERKINGSKOST'!K234</f>
        <v>0</v>
      </c>
      <c r="I215">
        <f>'Invoeren WERKINGSKOST'!L234</f>
        <v>0</v>
      </c>
      <c r="J215">
        <f>'Invoeren WERKINGSKOST'!M234</f>
        <v>0</v>
      </c>
      <c r="K215">
        <f>'Invoeren WERKINGSKOST'!N234</f>
        <v>0</v>
      </c>
      <c r="L215">
        <f>'Invoeren WERKINGSKOST'!O234</f>
        <v>0</v>
      </c>
      <c r="M215">
        <f>'Invoeren WERKINGSKOST'!P234</f>
        <v>0</v>
      </c>
    </row>
    <row r="216" spans="1:13" x14ac:dyDescent="0.3">
      <c r="A216">
        <f>'Invoeren WERKINGSKOST'!D235</f>
        <v>215</v>
      </c>
      <c r="B216">
        <f>'Invoeren WERKINGSKOST'!E235</f>
        <v>0</v>
      </c>
      <c r="C216">
        <f>'Invoeren WERKINGSKOST'!F235</f>
        <v>0</v>
      </c>
      <c r="D216">
        <f>'Invoeren WERKINGSKOST'!G235</f>
        <v>0</v>
      </c>
      <c r="E216">
        <f>'Invoeren WERKINGSKOST'!H235</f>
        <v>0</v>
      </c>
      <c r="F216">
        <f>'Invoeren WERKINGSKOST'!I235</f>
        <v>0</v>
      </c>
      <c r="G216">
        <f>'Invoeren WERKINGSKOST'!J235</f>
        <v>0</v>
      </c>
      <c r="H216">
        <f>'Invoeren WERKINGSKOST'!K235</f>
        <v>0</v>
      </c>
      <c r="I216">
        <f>'Invoeren WERKINGSKOST'!L235</f>
        <v>0</v>
      </c>
      <c r="J216">
        <f>'Invoeren WERKINGSKOST'!M235</f>
        <v>0</v>
      </c>
      <c r="K216">
        <f>'Invoeren WERKINGSKOST'!N235</f>
        <v>0</v>
      </c>
      <c r="L216">
        <f>'Invoeren WERKINGSKOST'!O235</f>
        <v>0</v>
      </c>
      <c r="M216">
        <f>'Invoeren WERKINGSKOST'!P235</f>
        <v>0</v>
      </c>
    </row>
    <row r="217" spans="1:13" x14ac:dyDescent="0.3">
      <c r="A217">
        <f>'Invoeren WERKINGSKOST'!D236</f>
        <v>216</v>
      </c>
      <c r="B217">
        <f>'Invoeren WERKINGSKOST'!E236</f>
        <v>0</v>
      </c>
      <c r="C217">
        <f>'Invoeren WERKINGSKOST'!F236</f>
        <v>0</v>
      </c>
      <c r="D217">
        <f>'Invoeren WERKINGSKOST'!G236</f>
        <v>0</v>
      </c>
      <c r="E217">
        <f>'Invoeren WERKINGSKOST'!H236</f>
        <v>0</v>
      </c>
      <c r="F217">
        <f>'Invoeren WERKINGSKOST'!I236</f>
        <v>0</v>
      </c>
      <c r="G217">
        <f>'Invoeren WERKINGSKOST'!J236</f>
        <v>0</v>
      </c>
      <c r="H217">
        <f>'Invoeren WERKINGSKOST'!K236</f>
        <v>0</v>
      </c>
      <c r="I217">
        <f>'Invoeren WERKINGSKOST'!L236</f>
        <v>0</v>
      </c>
      <c r="J217">
        <f>'Invoeren WERKINGSKOST'!M236</f>
        <v>0</v>
      </c>
      <c r="K217">
        <f>'Invoeren WERKINGSKOST'!N236</f>
        <v>0</v>
      </c>
      <c r="L217">
        <f>'Invoeren WERKINGSKOST'!O236</f>
        <v>0</v>
      </c>
      <c r="M217">
        <f>'Invoeren WERKINGSKOST'!P236</f>
        <v>0</v>
      </c>
    </row>
    <row r="218" spans="1:13" x14ac:dyDescent="0.3">
      <c r="A218">
        <f>'Invoeren WERKINGSKOST'!D237</f>
        <v>217</v>
      </c>
      <c r="B218">
        <f>'Invoeren WERKINGSKOST'!E237</f>
        <v>0</v>
      </c>
      <c r="C218">
        <f>'Invoeren WERKINGSKOST'!F237</f>
        <v>0</v>
      </c>
      <c r="D218">
        <f>'Invoeren WERKINGSKOST'!G237</f>
        <v>0</v>
      </c>
      <c r="E218">
        <f>'Invoeren WERKINGSKOST'!H237</f>
        <v>0</v>
      </c>
      <c r="F218">
        <f>'Invoeren WERKINGSKOST'!I237</f>
        <v>0</v>
      </c>
      <c r="G218">
        <f>'Invoeren WERKINGSKOST'!J237</f>
        <v>0</v>
      </c>
      <c r="H218">
        <f>'Invoeren WERKINGSKOST'!K237</f>
        <v>0</v>
      </c>
      <c r="I218">
        <f>'Invoeren WERKINGSKOST'!L237</f>
        <v>0</v>
      </c>
      <c r="J218">
        <f>'Invoeren WERKINGSKOST'!M237</f>
        <v>0</v>
      </c>
      <c r="K218">
        <f>'Invoeren WERKINGSKOST'!N237</f>
        <v>0</v>
      </c>
      <c r="L218">
        <f>'Invoeren WERKINGSKOST'!O237</f>
        <v>0</v>
      </c>
      <c r="M218">
        <f>'Invoeren WERKINGSKOST'!P237</f>
        <v>0</v>
      </c>
    </row>
    <row r="219" spans="1:13" x14ac:dyDescent="0.3">
      <c r="A219">
        <f>'Invoeren WERKINGSKOST'!D238</f>
        <v>218</v>
      </c>
      <c r="B219">
        <f>'Invoeren WERKINGSKOST'!E238</f>
        <v>0</v>
      </c>
      <c r="C219">
        <f>'Invoeren WERKINGSKOST'!F238</f>
        <v>0</v>
      </c>
      <c r="D219">
        <f>'Invoeren WERKINGSKOST'!G238</f>
        <v>0</v>
      </c>
      <c r="E219">
        <f>'Invoeren WERKINGSKOST'!H238</f>
        <v>0</v>
      </c>
      <c r="F219">
        <f>'Invoeren WERKINGSKOST'!I238</f>
        <v>0</v>
      </c>
      <c r="G219">
        <f>'Invoeren WERKINGSKOST'!J238</f>
        <v>0</v>
      </c>
      <c r="H219">
        <f>'Invoeren WERKINGSKOST'!K238</f>
        <v>0</v>
      </c>
      <c r="I219">
        <f>'Invoeren WERKINGSKOST'!L238</f>
        <v>0</v>
      </c>
      <c r="J219">
        <f>'Invoeren WERKINGSKOST'!M238</f>
        <v>0</v>
      </c>
      <c r="K219">
        <f>'Invoeren WERKINGSKOST'!N238</f>
        <v>0</v>
      </c>
      <c r="L219">
        <f>'Invoeren WERKINGSKOST'!O238</f>
        <v>0</v>
      </c>
      <c r="M219">
        <f>'Invoeren WERKINGSKOST'!P238</f>
        <v>0</v>
      </c>
    </row>
    <row r="220" spans="1:13" x14ac:dyDescent="0.3">
      <c r="A220">
        <f>'Invoeren WERKINGSKOST'!D239</f>
        <v>219</v>
      </c>
      <c r="B220">
        <f>'Invoeren WERKINGSKOST'!E239</f>
        <v>0</v>
      </c>
      <c r="C220">
        <f>'Invoeren WERKINGSKOST'!F239</f>
        <v>0</v>
      </c>
      <c r="D220">
        <f>'Invoeren WERKINGSKOST'!G239</f>
        <v>0</v>
      </c>
      <c r="E220">
        <f>'Invoeren WERKINGSKOST'!H239</f>
        <v>0</v>
      </c>
      <c r="F220">
        <f>'Invoeren WERKINGSKOST'!I239</f>
        <v>0</v>
      </c>
      <c r="G220">
        <f>'Invoeren WERKINGSKOST'!J239</f>
        <v>0</v>
      </c>
      <c r="H220">
        <f>'Invoeren WERKINGSKOST'!K239</f>
        <v>0</v>
      </c>
      <c r="I220">
        <f>'Invoeren WERKINGSKOST'!L239</f>
        <v>0</v>
      </c>
      <c r="J220">
        <f>'Invoeren WERKINGSKOST'!M239</f>
        <v>0</v>
      </c>
      <c r="K220">
        <f>'Invoeren WERKINGSKOST'!N239</f>
        <v>0</v>
      </c>
      <c r="L220">
        <f>'Invoeren WERKINGSKOST'!O239</f>
        <v>0</v>
      </c>
      <c r="M220">
        <f>'Invoeren WERKINGSKOST'!P239</f>
        <v>0</v>
      </c>
    </row>
    <row r="221" spans="1:13" x14ac:dyDescent="0.3">
      <c r="A221">
        <f>'Invoeren WERKINGSKOST'!D240</f>
        <v>220</v>
      </c>
      <c r="B221">
        <f>'Invoeren WERKINGSKOST'!E240</f>
        <v>0</v>
      </c>
      <c r="C221">
        <f>'Invoeren WERKINGSKOST'!F240</f>
        <v>0</v>
      </c>
      <c r="D221">
        <f>'Invoeren WERKINGSKOST'!G240</f>
        <v>0</v>
      </c>
      <c r="E221">
        <f>'Invoeren WERKINGSKOST'!H240</f>
        <v>0</v>
      </c>
      <c r="F221">
        <f>'Invoeren WERKINGSKOST'!I240</f>
        <v>0</v>
      </c>
      <c r="G221">
        <f>'Invoeren WERKINGSKOST'!J240</f>
        <v>0</v>
      </c>
      <c r="H221">
        <f>'Invoeren WERKINGSKOST'!K240</f>
        <v>0</v>
      </c>
      <c r="I221">
        <f>'Invoeren WERKINGSKOST'!L240</f>
        <v>0</v>
      </c>
      <c r="J221">
        <f>'Invoeren WERKINGSKOST'!M240</f>
        <v>0</v>
      </c>
      <c r="K221">
        <f>'Invoeren WERKINGSKOST'!N240</f>
        <v>0</v>
      </c>
      <c r="L221">
        <f>'Invoeren WERKINGSKOST'!O240</f>
        <v>0</v>
      </c>
      <c r="M221">
        <f>'Invoeren WERKINGSKOST'!P240</f>
        <v>0</v>
      </c>
    </row>
    <row r="222" spans="1:13" x14ac:dyDescent="0.3">
      <c r="A222">
        <f>'Invoeren WERKINGSKOST'!D241</f>
        <v>221</v>
      </c>
      <c r="B222">
        <f>'Invoeren WERKINGSKOST'!E241</f>
        <v>0</v>
      </c>
      <c r="C222">
        <f>'Invoeren WERKINGSKOST'!F241</f>
        <v>0</v>
      </c>
      <c r="D222">
        <f>'Invoeren WERKINGSKOST'!G241</f>
        <v>0</v>
      </c>
      <c r="E222">
        <f>'Invoeren WERKINGSKOST'!H241</f>
        <v>0</v>
      </c>
      <c r="F222">
        <f>'Invoeren WERKINGSKOST'!I241</f>
        <v>0</v>
      </c>
      <c r="G222">
        <f>'Invoeren WERKINGSKOST'!J241</f>
        <v>0</v>
      </c>
      <c r="H222">
        <f>'Invoeren WERKINGSKOST'!K241</f>
        <v>0</v>
      </c>
      <c r="I222">
        <f>'Invoeren WERKINGSKOST'!L241</f>
        <v>0</v>
      </c>
      <c r="J222">
        <f>'Invoeren WERKINGSKOST'!M241</f>
        <v>0</v>
      </c>
      <c r="K222">
        <f>'Invoeren WERKINGSKOST'!N241</f>
        <v>0</v>
      </c>
      <c r="L222">
        <f>'Invoeren WERKINGSKOST'!O241</f>
        <v>0</v>
      </c>
      <c r="M222">
        <f>'Invoeren WERKINGSKOST'!P241</f>
        <v>0</v>
      </c>
    </row>
    <row r="223" spans="1:13" x14ac:dyDescent="0.3">
      <c r="A223">
        <f>'Invoeren WERKINGSKOST'!D242</f>
        <v>222</v>
      </c>
      <c r="B223">
        <f>'Invoeren WERKINGSKOST'!E242</f>
        <v>0</v>
      </c>
      <c r="C223">
        <f>'Invoeren WERKINGSKOST'!F242</f>
        <v>0</v>
      </c>
      <c r="D223">
        <f>'Invoeren WERKINGSKOST'!G242</f>
        <v>0</v>
      </c>
      <c r="E223">
        <f>'Invoeren WERKINGSKOST'!H242</f>
        <v>0</v>
      </c>
      <c r="F223">
        <f>'Invoeren WERKINGSKOST'!I242</f>
        <v>0</v>
      </c>
      <c r="G223">
        <f>'Invoeren WERKINGSKOST'!J242</f>
        <v>0</v>
      </c>
      <c r="H223">
        <f>'Invoeren WERKINGSKOST'!K242</f>
        <v>0</v>
      </c>
      <c r="I223">
        <f>'Invoeren WERKINGSKOST'!L242</f>
        <v>0</v>
      </c>
      <c r="J223">
        <f>'Invoeren WERKINGSKOST'!M242</f>
        <v>0</v>
      </c>
      <c r="K223">
        <f>'Invoeren WERKINGSKOST'!N242</f>
        <v>0</v>
      </c>
      <c r="L223">
        <f>'Invoeren WERKINGSKOST'!O242</f>
        <v>0</v>
      </c>
      <c r="M223">
        <f>'Invoeren WERKINGSKOST'!P242</f>
        <v>0</v>
      </c>
    </row>
    <row r="224" spans="1:13" x14ac:dyDescent="0.3">
      <c r="A224">
        <f>'Invoeren WERKINGSKOST'!D243</f>
        <v>223</v>
      </c>
      <c r="B224">
        <f>'Invoeren WERKINGSKOST'!E243</f>
        <v>0</v>
      </c>
      <c r="C224">
        <f>'Invoeren WERKINGSKOST'!F243</f>
        <v>0</v>
      </c>
      <c r="D224">
        <f>'Invoeren WERKINGSKOST'!G243</f>
        <v>0</v>
      </c>
      <c r="E224">
        <f>'Invoeren WERKINGSKOST'!H243</f>
        <v>0</v>
      </c>
      <c r="F224">
        <f>'Invoeren WERKINGSKOST'!I243</f>
        <v>0</v>
      </c>
      <c r="G224">
        <f>'Invoeren WERKINGSKOST'!J243</f>
        <v>0</v>
      </c>
      <c r="H224">
        <f>'Invoeren WERKINGSKOST'!K243</f>
        <v>0</v>
      </c>
      <c r="I224">
        <f>'Invoeren WERKINGSKOST'!L243</f>
        <v>0</v>
      </c>
      <c r="J224">
        <f>'Invoeren WERKINGSKOST'!M243</f>
        <v>0</v>
      </c>
      <c r="K224">
        <f>'Invoeren WERKINGSKOST'!N243</f>
        <v>0</v>
      </c>
      <c r="L224">
        <f>'Invoeren WERKINGSKOST'!O243</f>
        <v>0</v>
      </c>
      <c r="M224">
        <f>'Invoeren WERKINGSKOST'!P243</f>
        <v>0</v>
      </c>
    </row>
    <row r="225" spans="1:13" x14ac:dyDescent="0.3">
      <c r="A225">
        <f>'Invoeren WERKINGSKOST'!D244</f>
        <v>224</v>
      </c>
      <c r="B225">
        <f>'Invoeren WERKINGSKOST'!E244</f>
        <v>0</v>
      </c>
      <c r="C225">
        <f>'Invoeren WERKINGSKOST'!F244</f>
        <v>0</v>
      </c>
      <c r="D225">
        <f>'Invoeren WERKINGSKOST'!G244</f>
        <v>0</v>
      </c>
      <c r="E225">
        <f>'Invoeren WERKINGSKOST'!H244</f>
        <v>0</v>
      </c>
      <c r="F225">
        <f>'Invoeren WERKINGSKOST'!I244</f>
        <v>0</v>
      </c>
      <c r="G225">
        <f>'Invoeren WERKINGSKOST'!J244</f>
        <v>0</v>
      </c>
      <c r="H225">
        <f>'Invoeren WERKINGSKOST'!K244</f>
        <v>0</v>
      </c>
      <c r="I225">
        <f>'Invoeren WERKINGSKOST'!L244</f>
        <v>0</v>
      </c>
      <c r="J225">
        <f>'Invoeren WERKINGSKOST'!M244</f>
        <v>0</v>
      </c>
      <c r="K225">
        <f>'Invoeren WERKINGSKOST'!N244</f>
        <v>0</v>
      </c>
      <c r="L225">
        <f>'Invoeren WERKINGSKOST'!O244</f>
        <v>0</v>
      </c>
      <c r="M225">
        <f>'Invoeren WERKINGSKOST'!P244</f>
        <v>0</v>
      </c>
    </row>
    <row r="226" spans="1:13" x14ac:dyDescent="0.3">
      <c r="A226">
        <f>'Invoeren WERKINGSKOST'!D245</f>
        <v>225</v>
      </c>
      <c r="B226">
        <f>'Invoeren WERKINGSKOST'!E245</f>
        <v>0</v>
      </c>
      <c r="C226">
        <f>'Invoeren WERKINGSKOST'!F245</f>
        <v>0</v>
      </c>
      <c r="D226">
        <f>'Invoeren WERKINGSKOST'!G245</f>
        <v>0</v>
      </c>
      <c r="E226">
        <f>'Invoeren WERKINGSKOST'!H245</f>
        <v>0</v>
      </c>
      <c r="F226">
        <f>'Invoeren WERKINGSKOST'!I245</f>
        <v>0</v>
      </c>
      <c r="G226">
        <f>'Invoeren WERKINGSKOST'!J245</f>
        <v>0</v>
      </c>
      <c r="H226">
        <f>'Invoeren WERKINGSKOST'!K245</f>
        <v>0</v>
      </c>
      <c r="I226">
        <f>'Invoeren WERKINGSKOST'!L245</f>
        <v>0</v>
      </c>
      <c r="J226">
        <f>'Invoeren WERKINGSKOST'!M245</f>
        <v>0</v>
      </c>
      <c r="K226">
        <f>'Invoeren WERKINGSKOST'!N245</f>
        <v>0</v>
      </c>
      <c r="L226">
        <f>'Invoeren WERKINGSKOST'!O245</f>
        <v>0</v>
      </c>
      <c r="M226">
        <f>'Invoeren WERKINGSKOST'!P245</f>
        <v>0</v>
      </c>
    </row>
    <row r="227" spans="1:13" x14ac:dyDescent="0.3">
      <c r="A227">
        <f>'Invoeren WERKINGSKOST'!D246</f>
        <v>226</v>
      </c>
      <c r="B227">
        <f>'Invoeren WERKINGSKOST'!E246</f>
        <v>0</v>
      </c>
      <c r="C227">
        <f>'Invoeren WERKINGSKOST'!F246</f>
        <v>0</v>
      </c>
      <c r="D227">
        <f>'Invoeren WERKINGSKOST'!G246</f>
        <v>0</v>
      </c>
      <c r="E227">
        <f>'Invoeren WERKINGSKOST'!H246</f>
        <v>0</v>
      </c>
      <c r="F227">
        <f>'Invoeren WERKINGSKOST'!I246</f>
        <v>0</v>
      </c>
      <c r="G227">
        <f>'Invoeren WERKINGSKOST'!J246</f>
        <v>0</v>
      </c>
      <c r="H227">
        <f>'Invoeren WERKINGSKOST'!K246</f>
        <v>0</v>
      </c>
      <c r="I227">
        <f>'Invoeren WERKINGSKOST'!L246</f>
        <v>0</v>
      </c>
      <c r="J227">
        <f>'Invoeren WERKINGSKOST'!M246</f>
        <v>0</v>
      </c>
      <c r="K227">
        <f>'Invoeren WERKINGSKOST'!N246</f>
        <v>0</v>
      </c>
      <c r="L227">
        <f>'Invoeren WERKINGSKOST'!O246</f>
        <v>0</v>
      </c>
      <c r="M227">
        <f>'Invoeren WERKINGSKOST'!P246</f>
        <v>0</v>
      </c>
    </row>
    <row r="228" spans="1:13" x14ac:dyDescent="0.3">
      <c r="A228">
        <f>'Invoeren WERKINGSKOST'!D247</f>
        <v>227</v>
      </c>
      <c r="B228">
        <f>'Invoeren WERKINGSKOST'!E247</f>
        <v>0</v>
      </c>
      <c r="C228">
        <f>'Invoeren WERKINGSKOST'!F247</f>
        <v>0</v>
      </c>
      <c r="D228">
        <f>'Invoeren WERKINGSKOST'!G247</f>
        <v>0</v>
      </c>
      <c r="E228">
        <f>'Invoeren WERKINGSKOST'!H247</f>
        <v>0</v>
      </c>
      <c r="F228">
        <f>'Invoeren WERKINGSKOST'!I247</f>
        <v>0</v>
      </c>
      <c r="G228">
        <f>'Invoeren WERKINGSKOST'!J247</f>
        <v>0</v>
      </c>
      <c r="H228">
        <f>'Invoeren WERKINGSKOST'!K247</f>
        <v>0</v>
      </c>
      <c r="I228">
        <f>'Invoeren WERKINGSKOST'!L247</f>
        <v>0</v>
      </c>
      <c r="J228">
        <f>'Invoeren WERKINGSKOST'!M247</f>
        <v>0</v>
      </c>
      <c r="K228">
        <f>'Invoeren WERKINGSKOST'!N247</f>
        <v>0</v>
      </c>
      <c r="L228">
        <f>'Invoeren WERKINGSKOST'!O247</f>
        <v>0</v>
      </c>
      <c r="M228">
        <f>'Invoeren WERKINGSKOST'!P247</f>
        <v>0</v>
      </c>
    </row>
    <row r="229" spans="1:13" x14ac:dyDescent="0.3">
      <c r="A229">
        <f>'Invoeren WERKINGSKOST'!D248</f>
        <v>228</v>
      </c>
      <c r="B229">
        <f>'Invoeren WERKINGSKOST'!E248</f>
        <v>0</v>
      </c>
      <c r="C229">
        <f>'Invoeren WERKINGSKOST'!F248</f>
        <v>0</v>
      </c>
      <c r="D229">
        <f>'Invoeren WERKINGSKOST'!G248</f>
        <v>0</v>
      </c>
      <c r="E229">
        <f>'Invoeren WERKINGSKOST'!H248</f>
        <v>0</v>
      </c>
      <c r="F229">
        <f>'Invoeren WERKINGSKOST'!I248</f>
        <v>0</v>
      </c>
      <c r="G229">
        <f>'Invoeren WERKINGSKOST'!J248</f>
        <v>0</v>
      </c>
      <c r="H229">
        <f>'Invoeren WERKINGSKOST'!K248</f>
        <v>0</v>
      </c>
      <c r="I229">
        <f>'Invoeren WERKINGSKOST'!L248</f>
        <v>0</v>
      </c>
      <c r="J229">
        <f>'Invoeren WERKINGSKOST'!M248</f>
        <v>0</v>
      </c>
      <c r="K229">
        <f>'Invoeren WERKINGSKOST'!N248</f>
        <v>0</v>
      </c>
      <c r="L229">
        <f>'Invoeren WERKINGSKOST'!O248</f>
        <v>0</v>
      </c>
      <c r="M229">
        <f>'Invoeren WERKINGSKOST'!P248</f>
        <v>0</v>
      </c>
    </row>
    <row r="230" spans="1:13" x14ac:dyDescent="0.3">
      <c r="A230">
        <f>'Invoeren WERKINGSKOST'!D249</f>
        <v>229</v>
      </c>
      <c r="B230">
        <f>'Invoeren WERKINGSKOST'!E249</f>
        <v>0</v>
      </c>
      <c r="C230">
        <f>'Invoeren WERKINGSKOST'!F249</f>
        <v>0</v>
      </c>
      <c r="D230">
        <f>'Invoeren WERKINGSKOST'!G249</f>
        <v>0</v>
      </c>
      <c r="E230">
        <f>'Invoeren WERKINGSKOST'!H249</f>
        <v>0</v>
      </c>
      <c r="F230">
        <f>'Invoeren WERKINGSKOST'!I249</f>
        <v>0</v>
      </c>
      <c r="G230">
        <f>'Invoeren WERKINGSKOST'!J249</f>
        <v>0</v>
      </c>
      <c r="H230">
        <f>'Invoeren WERKINGSKOST'!K249</f>
        <v>0</v>
      </c>
      <c r="I230">
        <f>'Invoeren WERKINGSKOST'!L249</f>
        <v>0</v>
      </c>
      <c r="J230">
        <f>'Invoeren WERKINGSKOST'!M249</f>
        <v>0</v>
      </c>
      <c r="K230">
        <f>'Invoeren WERKINGSKOST'!N249</f>
        <v>0</v>
      </c>
      <c r="L230">
        <f>'Invoeren WERKINGSKOST'!O249</f>
        <v>0</v>
      </c>
      <c r="M230">
        <f>'Invoeren WERKINGSKOST'!P249</f>
        <v>0</v>
      </c>
    </row>
    <row r="231" spans="1:13" x14ac:dyDescent="0.3">
      <c r="A231">
        <f>'Invoeren WERKINGSKOST'!D250</f>
        <v>230</v>
      </c>
      <c r="B231">
        <f>'Invoeren WERKINGSKOST'!E250</f>
        <v>0</v>
      </c>
      <c r="C231">
        <f>'Invoeren WERKINGSKOST'!F250</f>
        <v>0</v>
      </c>
      <c r="D231">
        <f>'Invoeren WERKINGSKOST'!G250</f>
        <v>0</v>
      </c>
      <c r="E231">
        <f>'Invoeren WERKINGSKOST'!H250</f>
        <v>0</v>
      </c>
      <c r="F231">
        <f>'Invoeren WERKINGSKOST'!I250</f>
        <v>0</v>
      </c>
      <c r="G231">
        <f>'Invoeren WERKINGSKOST'!J250</f>
        <v>0</v>
      </c>
      <c r="H231">
        <f>'Invoeren WERKINGSKOST'!K250</f>
        <v>0</v>
      </c>
      <c r="I231">
        <f>'Invoeren WERKINGSKOST'!L250</f>
        <v>0</v>
      </c>
      <c r="J231">
        <f>'Invoeren WERKINGSKOST'!M250</f>
        <v>0</v>
      </c>
      <c r="K231">
        <f>'Invoeren WERKINGSKOST'!N250</f>
        <v>0</v>
      </c>
      <c r="L231">
        <f>'Invoeren WERKINGSKOST'!O250</f>
        <v>0</v>
      </c>
      <c r="M231">
        <f>'Invoeren WERKINGSKOST'!P250</f>
        <v>0</v>
      </c>
    </row>
    <row r="232" spans="1:13" x14ac:dyDescent="0.3">
      <c r="A232">
        <f>'Invoeren WERKINGSKOST'!D251</f>
        <v>231</v>
      </c>
      <c r="B232">
        <f>'Invoeren WERKINGSKOST'!E251</f>
        <v>0</v>
      </c>
      <c r="C232">
        <f>'Invoeren WERKINGSKOST'!F251</f>
        <v>0</v>
      </c>
      <c r="D232">
        <f>'Invoeren WERKINGSKOST'!G251</f>
        <v>0</v>
      </c>
      <c r="E232">
        <f>'Invoeren WERKINGSKOST'!H251</f>
        <v>0</v>
      </c>
      <c r="F232">
        <f>'Invoeren WERKINGSKOST'!I251</f>
        <v>0</v>
      </c>
      <c r="G232">
        <f>'Invoeren WERKINGSKOST'!J251</f>
        <v>0</v>
      </c>
      <c r="H232">
        <f>'Invoeren WERKINGSKOST'!K251</f>
        <v>0</v>
      </c>
      <c r="I232">
        <f>'Invoeren WERKINGSKOST'!L251</f>
        <v>0</v>
      </c>
      <c r="J232">
        <f>'Invoeren WERKINGSKOST'!M251</f>
        <v>0</v>
      </c>
      <c r="K232">
        <f>'Invoeren WERKINGSKOST'!N251</f>
        <v>0</v>
      </c>
      <c r="L232">
        <f>'Invoeren WERKINGSKOST'!O251</f>
        <v>0</v>
      </c>
      <c r="M232">
        <f>'Invoeren WERKINGSKOST'!P251</f>
        <v>0</v>
      </c>
    </row>
    <row r="233" spans="1:13" x14ac:dyDescent="0.3">
      <c r="A233">
        <f>'Invoeren WERKINGSKOST'!D252</f>
        <v>232</v>
      </c>
      <c r="B233">
        <f>'Invoeren WERKINGSKOST'!E252</f>
        <v>0</v>
      </c>
      <c r="C233">
        <f>'Invoeren WERKINGSKOST'!F252</f>
        <v>0</v>
      </c>
      <c r="D233">
        <f>'Invoeren WERKINGSKOST'!G252</f>
        <v>0</v>
      </c>
      <c r="E233">
        <f>'Invoeren WERKINGSKOST'!H252</f>
        <v>0</v>
      </c>
      <c r="F233">
        <f>'Invoeren WERKINGSKOST'!I252</f>
        <v>0</v>
      </c>
      <c r="G233">
        <f>'Invoeren WERKINGSKOST'!J252</f>
        <v>0</v>
      </c>
      <c r="H233">
        <f>'Invoeren WERKINGSKOST'!K252</f>
        <v>0</v>
      </c>
      <c r="I233">
        <f>'Invoeren WERKINGSKOST'!L252</f>
        <v>0</v>
      </c>
      <c r="J233">
        <f>'Invoeren WERKINGSKOST'!M252</f>
        <v>0</v>
      </c>
      <c r="K233">
        <f>'Invoeren WERKINGSKOST'!N252</f>
        <v>0</v>
      </c>
      <c r="L233">
        <f>'Invoeren WERKINGSKOST'!O252</f>
        <v>0</v>
      </c>
      <c r="M233">
        <f>'Invoeren WERKINGSKOST'!P252</f>
        <v>0</v>
      </c>
    </row>
    <row r="234" spans="1:13" x14ac:dyDescent="0.3">
      <c r="A234">
        <f>'Invoeren WERKINGSKOST'!D253</f>
        <v>233</v>
      </c>
      <c r="B234">
        <f>'Invoeren WERKINGSKOST'!E253</f>
        <v>0</v>
      </c>
      <c r="C234">
        <f>'Invoeren WERKINGSKOST'!F253</f>
        <v>0</v>
      </c>
      <c r="D234">
        <f>'Invoeren WERKINGSKOST'!G253</f>
        <v>0</v>
      </c>
      <c r="E234">
        <f>'Invoeren WERKINGSKOST'!H253</f>
        <v>0</v>
      </c>
      <c r="F234">
        <f>'Invoeren WERKINGSKOST'!I253</f>
        <v>0</v>
      </c>
      <c r="G234">
        <f>'Invoeren WERKINGSKOST'!J253</f>
        <v>0</v>
      </c>
      <c r="H234">
        <f>'Invoeren WERKINGSKOST'!K253</f>
        <v>0</v>
      </c>
      <c r="I234">
        <f>'Invoeren WERKINGSKOST'!L253</f>
        <v>0</v>
      </c>
      <c r="J234">
        <f>'Invoeren WERKINGSKOST'!M253</f>
        <v>0</v>
      </c>
      <c r="K234">
        <f>'Invoeren WERKINGSKOST'!N253</f>
        <v>0</v>
      </c>
      <c r="L234">
        <f>'Invoeren WERKINGSKOST'!O253</f>
        <v>0</v>
      </c>
      <c r="M234">
        <f>'Invoeren WERKINGSKOST'!P253</f>
        <v>0</v>
      </c>
    </row>
    <row r="235" spans="1:13" x14ac:dyDescent="0.3">
      <c r="A235">
        <f>'Invoeren WERKINGSKOST'!D254</f>
        <v>234</v>
      </c>
      <c r="B235">
        <f>'Invoeren WERKINGSKOST'!E254</f>
        <v>0</v>
      </c>
      <c r="C235">
        <f>'Invoeren WERKINGSKOST'!F254</f>
        <v>0</v>
      </c>
      <c r="D235">
        <f>'Invoeren WERKINGSKOST'!G254</f>
        <v>0</v>
      </c>
      <c r="E235">
        <f>'Invoeren WERKINGSKOST'!H254</f>
        <v>0</v>
      </c>
      <c r="F235">
        <f>'Invoeren WERKINGSKOST'!I254</f>
        <v>0</v>
      </c>
      <c r="G235">
        <f>'Invoeren WERKINGSKOST'!J254</f>
        <v>0</v>
      </c>
      <c r="H235">
        <f>'Invoeren WERKINGSKOST'!K254</f>
        <v>0</v>
      </c>
      <c r="I235">
        <f>'Invoeren WERKINGSKOST'!L254</f>
        <v>0</v>
      </c>
      <c r="J235">
        <f>'Invoeren WERKINGSKOST'!M254</f>
        <v>0</v>
      </c>
      <c r="K235">
        <f>'Invoeren WERKINGSKOST'!N254</f>
        <v>0</v>
      </c>
      <c r="L235">
        <f>'Invoeren WERKINGSKOST'!O254</f>
        <v>0</v>
      </c>
      <c r="M235">
        <f>'Invoeren WERKINGSKOST'!P254</f>
        <v>0</v>
      </c>
    </row>
    <row r="236" spans="1:13" x14ac:dyDescent="0.3">
      <c r="A236">
        <f>'Invoeren WERKINGSKOST'!D255</f>
        <v>235</v>
      </c>
      <c r="B236">
        <f>'Invoeren WERKINGSKOST'!E255</f>
        <v>0</v>
      </c>
      <c r="C236">
        <f>'Invoeren WERKINGSKOST'!F255</f>
        <v>0</v>
      </c>
      <c r="D236">
        <f>'Invoeren WERKINGSKOST'!G255</f>
        <v>0</v>
      </c>
      <c r="E236">
        <f>'Invoeren WERKINGSKOST'!H255</f>
        <v>0</v>
      </c>
      <c r="F236">
        <f>'Invoeren WERKINGSKOST'!I255</f>
        <v>0</v>
      </c>
      <c r="G236">
        <f>'Invoeren WERKINGSKOST'!J255</f>
        <v>0</v>
      </c>
      <c r="H236">
        <f>'Invoeren WERKINGSKOST'!K255</f>
        <v>0</v>
      </c>
      <c r="I236">
        <f>'Invoeren WERKINGSKOST'!L255</f>
        <v>0</v>
      </c>
      <c r="J236">
        <f>'Invoeren WERKINGSKOST'!M255</f>
        <v>0</v>
      </c>
      <c r="K236">
        <f>'Invoeren WERKINGSKOST'!N255</f>
        <v>0</v>
      </c>
      <c r="L236">
        <f>'Invoeren WERKINGSKOST'!O255</f>
        <v>0</v>
      </c>
      <c r="M236">
        <f>'Invoeren WERKINGSKOST'!P255</f>
        <v>0</v>
      </c>
    </row>
    <row r="237" spans="1:13" x14ac:dyDescent="0.3">
      <c r="A237">
        <f>'Invoeren WERKINGSKOST'!D256</f>
        <v>236</v>
      </c>
      <c r="B237">
        <f>'Invoeren WERKINGSKOST'!E256</f>
        <v>0</v>
      </c>
      <c r="C237">
        <f>'Invoeren WERKINGSKOST'!F256</f>
        <v>0</v>
      </c>
      <c r="D237">
        <f>'Invoeren WERKINGSKOST'!G256</f>
        <v>0</v>
      </c>
      <c r="E237">
        <f>'Invoeren WERKINGSKOST'!H256</f>
        <v>0</v>
      </c>
      <c r="F237">
        <f>'Invoeren WERKINGSKOST'!I256</f>
        <v>0</v>
      </c>
      <c r="G237">
        <f>'Invoeren WERKINGSKOST'!J256</f>
        <v>0</v>
      </c>
      <c r="H237">
        <f>'Invoeren WERKINGSKOST'!K256</f>
        <v>0</v>
      </c>
      <c r="I237">
        <f>'Invoeren WERKINGSKOST'!L256</f>
        <v>0</v>
      </c>
      <c r="J237">
        <f>'Invoeren WERKINGSKOST'!M256</f>
        <v>0</v>
      </c>
      <c r="K237">
        <f>'Invoeren WERKINGSKOST'!N256</f>
        <v>0</v>
      </c>
      <c r="L237">
        <f>'Invoeren WERKINGSKOST'!O256</f>
        <v>0</v>
      </c>
      <c r="M237">
        <f>'Invoeren WERKINGSKOST'!P256</f>
        <v>0</v>
      </c>
    </row>
    <row r="238" spans="1:13" x14ac:dyDescent="0.3">
      <c r="A238">
        <f>'Invoeren WERKINGSKOST'!D257</f>
        <v>237</v>
      </c>
      <c r="B238">
        <f>'Invoeren WERKINGSKOST'!E257</f>
        <v>0</v>
      </c>
      <c r="C238">
        <f>'Invoeren WERKINGSKOST'!F257</f>
        <v>0</v>
      </c>
      <c r="D238">
        <f>'Invoeren WERKINGSKOST'!G257</f>
        <v>0</v>
      </c>
      <c r="E238">
        <f>'Invoeren WERKINGSKOST'!H257</f>
        <v>0</v>
      </c>
      <c r="F238">
        <f>'Invoeren WERKINGSKOST'!I257</f>
        <v>0</v>
      </c>
      <c r="G238">
        <f>'Invoeren WERKINGSKOST'!J257</f>
        <v>0</v>
      </c>
      <c r="H238">
        <f>'Invoeren WERKINGSKOST'!K257</f>
        <v>0</v>
      </c>
      <c r="I238">
        <f>'Invoeren WERKINGSKOST'!L257</f>
        <v>0</v>
      </c>
      <c r="J238">
        <f>'Invoeren WERKINGSKOST'!M257</f>
        <v>0</v>
      </c>
      <c r="K238">
        <f>'Invoeren WERKINGSKOST'!N257</f>
        <v>0</v>
      </c>
      <c r="L238">
        <f>'Invoeren WERKINGSKOST'!O257</f>
        <v>0</v>
      </c>
      <c r="M238">
        <f>'Invoeren WERKINGSKOST'!P257</f>
        <v>0</v>
      </c>
    </row>
    <row r="239" spans="1:13" x14ac:dyDescent="0.3">
      <c r="A239">
        <f>'Invoeren WERKINGSKOST'!D258</f>
        <v>238</v>
      </c>
      <c r="B239">
        <f>'Invoeren WERKINGSKOST'!E258</f>
        <v>0</v>
      </c>
      <c r="C239">
        <f>'Invoeren WERKINGSKOST'!F258</f>
        <v>0</v>
      </c>
      <c r="D239">
        <f>'Invoeren WERKINGSKOST'!G258</f>
        <v>0</v>
      </c>
      <c r="E239">
        <f>'Invoeren WERKINGSKOST'!H258</f>
        <v>0</v>
      </c>
      <c r="F239">
        <f>'Invoeren WERKINGSKOST'!I258</f>
        <v>0</v>
      </c>
      <c r="G239">
        <f>'Invoeren WERKINGSKOST'!J258</f>
        <v>0</v>
      </c>
      <c r="H239">
        <f>'Invoeren WERKINGSKOST'!K258</f>
        <v>0</v>
      </c>
      <c r="I239">
        <f>'Invoeren WERKINGSKOST'!L258</f>
        <v>0</v>
      </c>
      <c r="J239">
        <f>'Invoeren WERKINGSKOST'!M258</f>
        <v>0</v>
      </c>
      <c r="K239">
        <f>'Invoeren WERKINGSKOST'!N258</f>
        <v>0</v>
      </c>
      <c r="L239">
        <f>'Invoeren WERKINGSKOST'!O258</f>
        <v>0</v>
      </c>
      <c r="M239">
        <f>'Invoeren WERKINGSKOST'!P258</f>
        <v>0</v>
      </c>
    </row>
    <row r="240" spans="1:13" x14ac:dyDescent="0.3">
      <c r="A240">
        <f>'Invoeren WERKINGSKOST'!D259</f>
        <v>239</v>
      </c>
      <c r="B240">
        <f>'Invoeren WERKINGSKOST'!E259</f>
        <v>0</v>
      </c>
      <c r="C240">
        <f>'Invoeren WERKINGSKOST'!F259</f>
        <v>0</v>
      </c>
      <c r="D240">
        <f>'Invoeren WERKINGSKOST'!G259</f>
        <v>0</v>
      </c>
      <c r="E240">
        <f>'Invoeren WERKINGSKOST'!H259</f>
        <v>0</v>
      </c>
      <c r="F240">
        <f>'Invoeren WERKINGSKOST'!I259</f>
        <v>0</v>
      </c>
      <c r="G240">
        <f>'Invoeren WERKINGSKOST'!J259</f>
        <v>0</v>
      </c>
      <c r="H240">
        <f>'Invoeren WERKINGSKOST'!K259</f>
        <v>0</v>
      </c>
      <c r="I240">
        <f>'Invoeren WERKINGSKOST'!L259</f>
        <v>0</v>
      </c>
      <c r="J240">
        <f>'Invoeren WERKINGSKOST'!M259</f>
        <v>0</v>
      </c>
      <c r="K240">
        <f>'Invoeren WERKINGSKOST'!N259</f>
        <v>0</v>
      </c>
      <c r="L240">
        <f>'Invoeren WERKINGSKOST'!O259</f>
        <v>0</v>
      </c>
      <c r="M240">
        <f>'Invoeren WERKINGSKOST'!P259</f>
        <v>0</v>
      </c>
    </row>
    <row r="241" spans="1:13" x14ac:dyDescent="0.3">
      <c r="A241">
        <f>'Invoeren WERKINGSKOST'!D260</f>
        <v>240</v>
      </c>
      <c r="B241">
        <f>'Invoeren WERKINGSKOST'!E260</f>
        <v>0</v>
      </c>
      <c r="C241">
        <f>'Invoeren WERKINGSKOST'!F260</f>
        <v>0</v>
      </c>
      <c r="D241">
        <f>'Invoeren WERKINGSKOST'!G260</f>
        <v>0</v>
      </c>
      <c r="E241">
        <f>'Invoeren WERKINGSKOST'!H260</f>
        <v>0</v>
      </c>
      <c r="F241">
        <f>'Invoeren WERKINGSKOST'!I260</f>
        <v>0</v>
      </c>
      <c r="G241">
        <f>'Invoeren WERKINGSKOST'!J260</f>
        <v>0</v>
      </c>
      <c r="H241">
        <f>'Invoeren WERKINGSKOST'!K260</f>
        <v>0</v>
      </c>
      <c r="I241">
        <f>'Invoeren WERKINGSKOST'!L260</f>
        <v>0</v>
      </c>
      <c r="J241">
        <f>'Invoeren WERKINGSKOST'!M260</f>
        <v>0</v>
      </c>
      <c r="K241">
        <f>'Invoeren WERKINGSKOST'!N260</f>
        <v>0</v>
      </c>
      <c r="L241">
        <f>'Invoeren WERKINGSKOST'!O260</f>
        <v>0</v>
      </c>
      <c r="M241">
        <f>'Invoeren WERKINGSKOST'!P260</f>
        <v>0</v>
      </c>
    </row>
    <row r="242" spans="1:13" x14ac:dyDescent="0.3">
      <c r="A242">
        <f>'Invoeren WERKINGSKOST'!D261</f>
        <v>241</v>
      </c>
      <c r="B242">
        <f>'Invoeren WERKINGSKOST'!E261</f>
        <v>0</v>
      </c>
      <c r="C242">
        <f>'Invoeren WERKINGSKOST'!F261</f>
        <v>0</v>
      </c>
      <c r="D242">
        <f>'Invoeren WERKINGSKOST'!G261</f>
        <v>0</v>
      </c>
      <c r="E242">
        <f>'Invoeren WERKINGSKOST'!H261</f>
        <v>0</v>
      </c>
      <c r="F242">
        <f>'Invoeren WERKINGSKOST'!I261</f>
        <v>0</v>
      </c>
      <c r="G242">
        <f>'Invoeren WERKINGSKOST'!J261</f>
        <v>0</v>
      </c>
      <c r="H242">
        <f>'Invoeren WERKINGSKOST'!K261</f>
        <v>0</v>
      </c>
      <c r="I242">
        <f>'Invoeren WERKINGSKOST'!L261</f>
        <v>0</v>
      </c>
      <c r="J242">
        <f>'Invoeren WERKINGSKOST'!M261</f>
        <v>0</v>
      </c>
      <c r="K242">
        <f>'Invoeren WERKINGSKOST'!N261</f>
        <v>0</v>
      </c>
      <c r="L242">
        <f>'Invoeren WERKINGSKOST'!O261</f>
        <v>0</v>
      </c>
      <c r="M242">
        <f>'Invoeren WERKINGSKOST'!P261</f>
        <v>0</v>
      </c>
    </row>
    <row r="243" spans="1:13" x14ac:dyDescent="0.3">
      <c r="A243">
        <f>'Invoeren WERKINGSKOST'!D262</f>
        <v>242</v>
      </c>
      <c r="B243">
        <f>'Invoeren WERKINGSKOST'!E262</f>
        <v>0</v>
      </c>
      <c r="C243">
        <f>'Invoeren WERKINGSKOST'!F262</f>
        <v>0</v>
      </c>
      <c r="D243">
        <f>'Invoeren WERKINGSKOST'!G262</f>
        <v>0</v>
      </c>
      <c r="E243">
        <f>'Invoeren WERKINGSKOST'!H262</f>
        <v>0</v>
      </c>
      <c r="F243">
        <f>'Invoeren WERKINGSKOST'!I262</f>
        <v>0</v>
      </c>
      <c r="G243">
        <f>'Invoeren WERKINGSKOST'!J262</f>
        <v>0</v>
      </c>
      <c r="H243">
        <f>'Invoeren WERKINGSKOST'!K262</f>
        <v>0</v>
      </c>
      <c r="I243">
        <f>'Invoeren WERKINGSKOST'!L262</f>
        <v>0</v>
      </c>
      <c r="J243">
        <f>'Invoeren WERKINGSKOST'!M262</f>
        <v>0</v>
      </c>
      <c r="K243">
        <f>'Invoeren WERKINGSKOST'!N262</f>
        <v>0</v>
      </c>
      <c r="L243">
        <f>'Invoeren WERKINGSKOST'!O262</f>
        <v>0</v>
      </c>
      <c r="M243">
        <f>'Invoeren WERKINGSKOST'!P262</f>
        <v>0</v>
      </c>
    </row>
    <row r="244" spans="1:13" x14ac:dyDescent="0.3">
      <c r="A244">
        <f>'Invoeren WERKINGSKOST'!D263</f>
        <v>243</v>
      </c>
      <c r="B244">
        <f>'Invoeren WERKINGSKOST'!E263</f>
        <v>0</v>
      </c>
      <c r="C244">
        <f>'Invoeren WERKINGSKOST'!F263</f>
        <v>0</v>
      </c>
      <c r="D244">
        <f>'Invoeren WERKINGSKOST'!G263</f>
        <v>0</v>
      </c>
      <c r="E244">
        <f>'Invoeren WERKINGSKOST'!H263</f>
        <v>0</v>
      </c>
      <c r="F244">
        <f>'Invoeren WERKINGSKOST'!I263</f>
        <v>0</v>
      </c>
      <c r="G244">
        <f>'Invoeren WERKINGSKOST'!J263</f>
        <v>0</v>
      </c>
      <c r="H244">
        <f>'Invoeren WERKINGSKOST'!K263</f>
        <v>0</v>
      </c>
      <c r="I244">
        <f>'Invoeren WERKINGSKOST'!L263</f>
        <v>0</v>
      </c>
      <c r="J244">
        <f>'Invoeren WERKINGSKOST'!M263</f>
        <v>0</v>
      </c>
      <c r="K244">
        <f>'Invoeren WERKINGSKOST'!N263</f>
        <v>0</v>
      </c>
      <c r="L244">
        <f>'Invoeren WERKINGSKOST'!O263</f>
        <v>0</v>
      </c>
      <c r="M244">
        <f>'Invoeren WERKINGSKOST'!P263</f>
        <v>0</v>
      </c>
    </row>
    <row r="245" spans="1:13" x14ac:dyDescent="0.3">
      <c r="A245">
        <f>'Invoeren WERKINGSKOST'!D264</f>
        <v>244</v>
      </c>
      <c r="B245">
        <f>'Invoeren WERKINGSKOST'!E264</f>
        <v>0</v>
      </c>
      <c r="C245">
        <f>'Invoeren WERKINGSKOST'!F264</f>
        <v>0</v>
      </c>
      <c r="D245">
        <f>'Invoeren WERKINGSKOST'!G264</f>
        <v>0</v>
      </c>
      <c r="E245">
        <f>'Invoeren WERKINGSKOST'!H264</f>
        <v>0</v>
      </c>
      <c r="F245">
        <f>'Invoeren WERKINGSKOST'!I264</f>
        <v>0</v>
      </c>
      <c r="G245">
        <f>'Invoeren WERKINGSKOST'!J264</f>
        <v>0</v>
      </c>
      <c r="H245">
        <f>'Invoeren WERKINGSKOST'!K264</f>
        <v>0</v>
      </c>
      <c r="I245">
        <f>'Invoeren WERKINGSKOST'!L264</f>
        <v>0</v>
      </c>
      <c r="J245">
        <f>'Invoeren WERKINGSKOST'!M264</f>
        <v>0</v>
      </c>
      <c r="K245">
        <f>'Invoeren WERKINGSKOST'!N264</f>
        <v>0</v>
      </c>
      <c r="L245">
        <f>'Invoeren WERKINGSKOST'!O264</f>
        <v>0</v>
      </c>
      <c r="M245">
        <f>'Invoeren WERKINGSKOST'!P264</f>
        <v>0</v>
      </c>
    </row>
    <row r="246" spans="1:13" x14ac:dyDescent="0.3">
      <c r="A246">
        <f>'Invoeren WERKINGSKOST'!D265</f>
        <v>245</v>
      </c>
      <c r="B246">
        <f>'Invoeren WERKINGSKOST'!E265</f>
        <v>0</v>
      </c>
      <c r="C246">
        <f>'Invoeren WERKINGSKOST'!F265</f>
        <v>0</v>
      </c>
      <c r="D246">
        <f>'Invoeren WERKINGSKOST'!G265</f>
        <v>0</v>
      </c>
      <c r="E246">
        <f>'Invoeren WERKINGSKOST'!H265</f>
        <v>0</v>
      </c>
      <c r="F246">
        <f>'Invoeren WERKINGSKOST'!I265</f>
        <v>0</v>
      </c>
      <c r="G246">
        <f>'Invoeren WERKINGSKOST'!J265</f>
        <v>0</v>
      </c>
      <c r="H246">
        <f>'Invoeren WERKINGSKOST'!K265</f>
        <v>0</v>
      </c>
      <c r="I246">
        <f>'Invoeren WERKINGSKOST'!L265</f>
        <v>0</v>
      </c>
      <c r="J246">
        <f>'Invoeren WERKINGSKOST'!M265</f>
        <v>0</v>
      </c>
      <c r="K246">
        <f>'Invoeren WERKINGSKOST'!N265</f>
        <v>0</v>
      </c>
      <c r="L246">
        <f>'Invoeren WERKINGSKOST'!O265</f>
        <v>0</v>
      </c>
      <c r="M246">
        <f>'Invoeren WERKINGSKOST'!P265</f>
        <v>0</v>
      </c>
    </row>
    <row r="247" spans="1:13" x14ac:dyDescent="0.3">
      <c r="A247">
        <f>'Invoeren WERKINGSKOST'!D266</f>
        <v>246</v>
      </c>
      <c r="B247">
        <f>'Invoeren WERKINGSKOST'!E266</f>
        <v>0</v>
      </c>
      <c r="C247">
        <f>'Invoeren WERKINGSKOST'!F266</f>
        <v>0</v>
      </c>
      <c r="D247">
        <f>'Invoeren WERKINGSKOST'!G266</f>
        <v>0</v>
      </c>
      <c r="E247">
        <f>'Invoeren WERKINGSKOST'!H266</f>
        <v>0</v>
      </c>
      <c r="F247">
        <f>'Invoeren WERKINGSKOST'!I266</f>
        <v>0</v>
      </c>
      <c r="G247">
        <f>'Invoeren WERKINGSKOST'!J266</f>
        <v>0</v>
      </c>
      <c r="H247">
        <f>'Invoeren WERKINGSKOST'!K266</f>
        <v>0</v>
      </c>
      <c r="I247">
        <f>'Invoeren WERKINGSKOST'!L266</f>
        <v>0</v>
      </c>
      <c r="J247">
        <f>'Invoeren WERKINGSKOST'!M266</f>
        <v>0</v>
      </c>
      <c r="K247">
        <f>'Invoeren WERKINGSKOST'!N266</f>
        <v>0</v>
      </c>
      <c r="L247">
        <f>'Invoeren WERKINGSKOST'!O266</f>
        <v>0</v>
      </c>
      <c r="M247">
        <f>'Invoeren WERKINGSKOST'!P266</f>
        <v>0</v>
      </c>
    </row>
    <row r="248" spans="1:13" x14ac:dyDescent="0.3">
      <c r="A248">
        <f>'Invoeren WERKINGSKOST'!D267</f>
        <v>247</v>
      </c>
      <c r="B248">
        <f>'Invoeren WERKINGSKOST'!E267</f>
        <v>0</v>
      </c>
      <c r="C248">
        <f>'Invoeren WERKINGSKOST'!F267</f>
        <v>0</v>
      </c>
      <c r="D248">
        <f>'Invoeren WERKINGSKOST'!G267</f>
        <v>0</v>
      </c>
      <c r="E248">
        <f>'Invoeren WERKINGSKOST'!H267</f>
        <v>0</v>
      </c>
      <c r="F248">
        <f>'Invoeren WERKINGSKOST'!I267</f>
        <v>0</v>
      </c>
      <c r="G248">
        <f>'Invoeren WERKINGSKOST'!J267</f>
        <v>0</v>
      </c>
      <c r="H248">
        <f>'Invoeren WERKINGSKOST'!K267</f>
        <v>0</v>
      </c>
      <c r="I248">
        <f>'Invoeren WERKINGSKOST'!L267</f>
        <v>0</v>
      </c>
      <c r="J248">
        <f>'Invoeren WERKINGSKOST'!M267</f>
        <v>0</v>
      </c>
      <c r="K248">
        <f>'Invoeren WERKINGSKOST'!N267</f>
        <v>0</v>
      </c>
      <c r="L248">
        <f>'Invoeren WERKINGSKOST'!O267</f>
        <v>0</v>
      </c>
      <c r="M248">
        <f>'Invoeren WERKINGSKOST'!P267</f>
        <v>0</v>
      </c>
    </row>
    <row r="249" spans="1:13" x14ac:dyDescent="0.3">
      <c r="A249">
        <f>'Invoeren WERKINGSKOST'!D268</f>
        <v>248</v>
      </c>
      <c r="B249">
        <f>'Invoeren WERKINGSKOST'!E268</f>
        <v>0</v>
      </c>
      <c r="C249">
        <f>'Invoeren WERKINGSKOST'!F268</f>
        <v>0</v>
      </c>
      <c r="D249">
        <f>'Invoeren WERKINGSKOST'!G268</f>
        <v>0</v>
      </c>
      <c r="E249">
        <f>'Invoeren WERKINGSKOST'!H268</f>
        <v>0</v>
      </c>
      <c r="F249">
        <f>'Invoeren WERKINGSKOST'!I268</f>
        <v>0</v>
      </c>
      <c r="G249">
        <f>'Invoeren WERKINGSKOST'!J268</f>
        <v>0</v>
      </c>
      <c r="H249">
        <f>'Invoeren WERKINGSKOST'!K268</f>
        <v>0</v>
      </c>
      <c r="I249">
        <f>'Invoeren WERKINGSKOST'!L268</f>
        <v>0</v>
      </c>
      <c r="J249">
        <f>'Invoeren WERKINGSKOST'!M268</f>
        <v>0</v>
      </c>
      <c r="K249">
        <f>'Invoeren WERKINGSKOST'!N268</f>
        <v>0</v>
      </c>
      <c r="L249">
        <f>'Invoeren WERKINGSKOST'!O268</f>
        <v>0</v>
      </c>
      <c r="M249">
        <f>'Invoeren WERKINGSKOST'!P268</f>
        <v>0</v>
      </c>
    </row>
    <row r="250" spans="1:13" x14ac:dyDescent="0.3">
      <c r="A250">
        <f>'Invoeren WERKINGSKOST'!D269</f>
        <v>249</v>
      </c>
      <c r="B250">
        <f>'Invoeren WERKINGSKOST'!E269</f>
        <v>0</v>
      </c>
      <c r="C250">
        <f>'Invoeren WERKINGSKOST'!F269</f>
        <v>0</v>
      </c>
      <c r="D250">
        <f>'Invoeren WERKINGSKOST'!G269</f>
        <v>0</v>
      </c>
      <c r="E250">
        <f>'Invoeren WERKINGSKOST'!H269</f>
        <v>0</v>
      </c>
      <c r="F250">
        <f>'Invoeren WERKINGSKOST'!I269</f>
        <v>0</v>
      </c>
      <c r="G250">
        <f>'Invoeren WERKINGSKOST'!J269</f>
        <v>0</v>
      </c>
      <c r="H250">
        <f>'Invoeren WERKINGSKOST'!K269</f>
        <v>0</v>
      </c>
      <c r="I250">
        <f>'Invoeren WERKINGSKOST'!L269</f>
        <v>0</v>
      </c>
      <c r="J250">
        <f>'Invoeren WERKINGSKOST'!M269</f>
        <v>0</v>
      </c>
      <c r="K250">
        <f>'Invoeren WERKINGSKOST'!N269</f>
        <v>0</v>
      </c>
      <c r="L250">
        <f>'Invoeren WERKINGSKOST'!O269</f>
        <v>0</v>
      </c>
      <c r="M250">
        <f>'Invoeren WERKINGSKOST'!P269</f>
        <v>0</v>
      </c>
    </row>
    <row r="251" spans="1:13" x14ac:dyDescent="0.3">
      <c r="A251">
        <f>'Invoeren WERKINGSKOST'!D270</f>
        <v>250</v>
      </c>
      <c r="B251">
        <f>'Invoeren WERKINGSKOST'!E270</f>
        <v>0</v>
      </c>
      <c r="C251">
        <f>'Invoeren WERKINGSKOST'!F270</f>
        <v>0</v>
      </c>
      <c r="D251">
        <f>'Invoeren WERKINGSKOST'!G270</f>
        <v>0</v>
      </c>
      <c r="E251">
        <f>'Invoeren WERKINGSKOST'!H270</f>
        <v>0</v>
      </c>
      <c r="F251">
        <f>'Invoeren WERKINGSKOST'!I270</f>
        <v>0</v>
      </c>
      <c r="G251">
        <f>'Invoeren WERKINGSKOST'!J270</f>
        <v>0</v>
      </c>
      <c r="H251">
        <f>'Invoeren WERKINGSKOST'!K270</f>
        <v>0</v>
      </c>
      <c r="I251">
        <f>'Invoeren WERKINGSKOST'!L270</f>
        <v>0</v>
      </c>
      <c r="J251">
        <f>'Invoeren WERKINGSKOST'!M270</f>
        <v>0</v>
      </c>
      <c r="K251">
        <f>'Invoeren WERKINGSKOST'!N270</f>
        <v>0</v>
      </c>
      <c r="L251">
        <f>'Invoeren WERKINGSKOST'!O270</f>
        <v>0</v>
      </c>
      <c r="M251">
        <f>'Invoeren WERKINGSKOST'!P270</f>
        <v>0</v>
      </c>
    </row>
    <row r="252" spans="1:13" x14ac:dyDescent="0.3">
      <c r="A252">
        <f>'Invoeren WERKINGSKOST'!D271</f>
        <v>251</v>
      </c>
      <c r="B252">
        <f>'Invoeren WERKINGSKOST'!E271</f>
        <v>0</v>
      </c>
      <c r="C252">
        <f>'Invoeren WERKINGSKOST'!F271</f>
        <v>0</v>
      </c>
      <c r="D252">
        <f>'Invoeren WERKINGSKOST'!G271</f>
        <v>0</v>
      </c>
      <c r="E252">
        <f>'Invoeren WERKINGSKOST'!H271</f>
        <v>0</v>
      </c>
      <c r="F252">
        <f>'Invoeren WERKINGSKOST'!I271</f>
        <v>0</v>
      </c>
      <c r="G252">
        <f>'Invoeren WERKINGSKOST'!J271</f>
        <v>0</v>
      </c>
      <c r="H252">
        <f>'Invoeren WERKINGSKOST'!K271</f>
        <v>0</v>
      </c>
      <c r="I252">
        <f>'Invoeren WERKINGSKOST'!L271</f>
        <v>0</v>
      </c>
      <c r="J252">
        <f>'Invoeren WERKINGSKOST'!M271</f>
        <v>0</v>
      </c>
      <c r="K252">
        <f>'Invoeren WERKINGSKOST'!N271</f>
        <v>0</v>
      </c>
      <c r="L252">
        <f>'Invoeren WERKINGSKOST'!O271</f>
        <v>0</v>
      </c>
      <c r="M252">
        <f>'Invoeren WERKINGSKOST'!P271</f>
        <v>0</v>
      </c>
    </row>
    <row r="253" spans="1:13" x14ac:dyDescent="0.3">
      <c r="A253">
        <f>'Invoeren WERKINGSKOST'!D272</f>
        <v>252</v>
      </c>
      <c r="B253">
        <f>'Invoeren WERKINGSKOST'!E272</f>
        <v>0</v>
      </c>
      <c r="C253">
        <f>'Invoeren WERKINGSKOST'!F272</f>
        <v>0</v>
      </c>
      <c r="D253">
        <f>'Invoeren WERKINGSKOST'!G272</f>
        <v>0</v>
      </c>
      <c r="E253">
        <f>'Invoeren WERKINGSKOST'!H272</f>
        <v>0</v>
      </c>
      <c r="F253">
        <f>'Invoeren WERKINGSKOST'!I272</f>
        <v>0</v>
      </c>
      <c r="G253">
        <f>'Invoeren WERKINGSKOST'!J272</f>
        <v>0</v>
      </c>
      <c r="H253">
        <f>'Invoeren WERKINGSKOST'!K272</f>
        <v>0</v>
      </c>
      <c r="I253">
        <f>'Invoeren WERKINGSKOST'!L272</f>
        <v>0</v>
      </c>
      <c r="J253">
        <f>'Invoeren WERKINGSKOST'!M272</f>
        <v>0</v>
      </c>
      <c r="K253">
        <f>'Invoeren WERKINGSKOST'!N272</f>
        <v>0</v>
      </c>
      <c r="L253">
        <f>'Invoeren WERKINGSKOST'!O272</f>
        <v>0</v>
      </c>
      <c r="M253">
        <f>'Invoeren WERKINGSKOST'!P272</f>
        <v>0</v>
      </c>
    </row>
    <row r="254" spans="1:13" x14ac:dyDescent="0.3">
      <c r="A254">
        <f>'Invoeren WERKINGSKOST'!D273</f>
        <v>253</v>
      </c>
      <c r="B254">
        <f>'Invoeren WERKINGSKOST'!E273</f>
        <v>0</v>
      </c>
      <c r="C254">
        <f>'Invoeren WERKINGSKOST'!F273</f>
        <v>0</v>
      </c>
      <c r="D254">
        <f>'Invoeren WERKINGSKOST'!G273</f>
        <v>0</v>
      </c>
      <c r="E254">
        <f>'Invoeren WERKINGSKOST'!H273</f>
        <v>0</v>
      </c>
      <c r="F254">
        <f>'Invoeren WERKINGSKOST'!I273</f>
        <v>0</v>
      </c>
      <c r="G254">
        <f>'Invoeren WERKINGSKOST'!J273</f>
        <v>0</v>
      </c>
      <c r="H254">
        <f>'Invoeren WERKINGSKOST'!K273</f>
        <v>0</v>
      </c>
      <c r="I254">
        <f>'Invoeren WERKINGSKOST'!L273</f>
        <v>0</v>
      </c>
      <c r="J254">
        <f>'Invoeren WERKINGSKOST'!M273</f>
        <v>0</v>
      </c>
      <c r="K254">
        <f>'Invoeren WERKINGSKOST'!N273</f>
        <v>0</v>
      </c>
      <c r="L254">
        <f>'Invoeren WERKINGSKOST'!O273</f>
        <v>0</v>
      </c>
      <c r="M254">
        <f>'Invoeren WERKINGSKOST'!P273</f>
        <v>0</v>
      </c>
    </row>
    <row r="255" spans="1:13" x14ac:dyDescent="0.3">
      <c r="A255">
        <f>'Invoeren WERKINGSKOST'!D274</f>
        <v>254</v>
      </c>
      <c r="B255">
        <f>'Invoeren WERKINGSKOST'!E274</f>
        <v>0</v>
      </c>
      <c r="C255">
        <f>'Invoeren WERKINGSKOST'!F274</f>
        <v>0</v>
      </c>
      <c r="D255">
        <f>'Invoeren WERKINGSKOST'!G274</f>
        <v>0</v>
      </c>
      <c r="E255">
        <f>'Invoeren WERKINGSKOST'!H274</f>
        <v>0</v>
      </c>
      <c r="F255">
        <f>'Invoeren WERKINGSKOST'!I274</f>
        <v>0</v>
      </c>
      <c r="G255">
        <f>'Invoeren WERKINGSKOST'!J274</f>
        <v>0</v>
      </c>
      <c r="H255">
        <f>'Invoeren WERKINGSKOST'!K274</f>
        <v>0</v>
      </c>
      <c r="I255">
        <f>'Invoeren WERKINGSKOST'!L274</f>
        <v>0</v>
      </c>
      <c r="J255">
        <f>'Invoeren WERKINGSKOST'!M274</f>
        <v>0</v>
      </c>
      <c r="K255">
        <f>'Invoeren WERKINGSKOST'!N274</f>
        <v>0</v>
      </c>
      <c r="L255">
        <f>'Invoeren WERKINGSKOST'!O274</f>
        <v>0</v>
      </c>
      <c r="M255">
        <f>'Invoeren WERKINGSKOST'!P274</f>
        <v>0</v>
      </c>
    </row>
    <row r="256" spans="1:13" x14ac:dyDescent="0.3">
      <c r="A256">
        <f>'Invoeren WERKINGSKOST'!D275</f>
        <v>255</v>
      </c>
      <c r="B256">
        <f>'Invoeren WERKINGSKOST'!E275</f>
        <v>0</v>
      </c>
      <c r="C256">
        <f>'Invoeren WERKINGSKOST'!F275</f>
        <v>0</v>
      </c>
      <c r="D256">
        <f>'Invoeren WERKINGSKOST'!G275</f>
        <v>0</v>
      </c>
      <c r="E256">
        <f>'Invoeren WERKINGSKOST'!H275</f>
        <v>0</v>
      </c>
      <c r="F256">
        <f>'Invoeren WERKINGSKOST'!I275</f>
        <v>0</v>
      </c>
      <c r="G256">
        <f>'Invoeren WERKINGSKOST'!J275</f>
        <v>0</v>
      </c>
      <c r="H256">
        <f>'Invoeren WERKINGSKOST'!K275</f>
        <v>0</v>
      </c>
      <c r="I256">
        <f>'Invoeren WERKINGSKOST'!L275</f>
        <v>0</v>
      </c>
      <c r="J256">
        <f>'Invoeren WERKINGSKOST'!M275</f>
        <v>0</v>
      </c>
      <c r="K256">
        <f>'Invoeren WERKINGSKOST'!N275</f>
        <v>0</v>
      </c>
      <c r="L256">
        <f>'Invoeren WERKINGSKOST'!O275</f>
        <v>0</v>
      </c>
      <c r="M256">
        <f>'Invoeren WERKINGSKOST'!P275</f>
        <v>0</v>
      </c>
    </row>
    <row r="257" spans="1:13" x14ac:dyDescent="0.3">
      <c r="A257">
        <f>'Invoeren WERKINGSKOST'!D276</f>
        <v>256</v>
      </c>
      <c r="B257">
        <f>'Invoeren WERKINGSKOST'!E276</f>
        <v>0</v>
      </c>
      <c r="C257">
        <f>'Invoeren WERKINGSKOST'!F276</f>
        <v>0</v>
      </c>
      <c r="D257">
        <f>'Invoeren WERKINGSKOST'!G276</f>
        <v>0</v>
      </c>
      <c r="E257">
        <f>'Invoeren WERKINGSKOST'!H276</f>
        <v>0</v>
      </c>
      <c r="F257">
        <f>'Invoeren WERKINGSKOST'!I276</f>
        <v>0</v>
      </c>
      <c r="G257">
        <f>'Invoeren WERKINGSKOST'!J276</f>
        <v>0</v>
      </c>
      <c r="H257">
        <f>'Invoeren WERKINGSKOST'!K276</f>
        <v>0</v>
      </c>
      <c r="I257">
        <f>'Invoeren WERKINGSKOST'!L276</f>
        <v>0</v>
      </c>
      <c r="J257">
        <f>'Invoeren WERKINGSKOST'!M276</f>
        <v>0</v>
      </c>
      <c r="K257">
        <f>'Invoeren WERKINGSKOST'!N276</f>
        <v>0</v>
      </c>
      <c r="L257">
        <f>'Invoeren WERKINGSKOST'!O276</f>
        <v>0</v>
      </c>
      <c r="M257">
        <f>'Invoeren WERKINGSKOST'!P276</f>
        <v>0</v>
      </c>
    </row>
    <row r="258" spans="1:13" x14ac:dyDescent="0.3">
      <c r="A258">
        <f>'Invoeren WERKINGSKOST'!D277</f>
        <v>257</v>
      </c>
      <c r="B258">
        <f>'Invoeren WERKINGSKOST'!E277</f>
        <v>0</v>
      </c>
      <c r="C258">
        <f>'Invoeren WERKINGSKOST'!F277</f>
        <v>0</v>
      </c>
      <c r="D258">
        <f>'Invoeren WERKINGSKOST'!G277</f>
        <v>0</v>
      </c>
      <c r="E258">
        <f>'Invoeren WERKINGSKOST'!H277</f>
        <v>0</v>
      </c>
      <c r="F258">
        <f>'Invoeren WERKINGSKOST'!I277</f>
        <v>0</v>
      </c>
      <c r="G258">
        <f>'Invoeren WERKINGSKOST'!J277</f>
        <v>0</v>
      </c>
      <c r="H258">
        <f>'Invoeren WERKINGSKOST'!K277</f>
        <v>0</v>
      </c>
      <c r="I258">
        <f>'Invoeren WERKINGSKOST'!L277</f>
        <v>0</v>
      </c>
      <c r="J258">
        <f>'Invoeren WERKINGSKOST'!M277</f>
        <v>0</v>
      </c>
      <c r="K258">
        <f>'Invoeren WERKINGSKOST'!N277</f>
        <v>0</v>
      </c>
      <c r="L258">
        <f>'Invoeren WERKINGSKOST'!O277</f>
        <v>0</v>
      </c>
      <c r="M258">
        <f>'Invoeren WERKINGSKOST'!P277</f>
        <v>0</v>
      </c>
    </row>
    <row r="259" spans="1:13" x14ac:dyDescent="0.3">
      <c r="A259">
        <f>'Invoeren WERKINGSKOST'!D278</f>
        <v>258</v>
      </c>
      <c r="B259">
        <f>'Invoeren WERKINGSKOST'!E278</f>
        <v>0</v>
      </c>
      <c r="C259">
        <f>'Invoeren WERKINGSKOST'!F278</f>
        <v>0</v>
      </c>
      <c r="D259">
        <f>'Invoeren WERKINGSKOST'!G278</f>
        <v>0</v>
      </c>
      <c r="E259">
        <f>'Invoeren WERKINGSKOST'!H278</f>
        <v>0</v>
      </c>
      <c r="F259">
        <f>'Invoeren WERKINGSKOST'!I278</f>
        <v>0</v>
      </c>
      <c r="G259">
        <f>'Invoeren WERKINGSKOST'!J278</f>
        <v>0</v>
      </c>
      <c r="H259">
        <f>'Invoeren WERKINGSKOST'!K278</f>
        <v>0</v>
      </c>
      <c r="I259">
        <f>'Invoeren WERKINGSKOST'!L278</f>
        <v>0</v>
      </c>
      <c r="J259">
        <f>'Invoeren WERKINGSKOST'!M278</f>
        <v>0</v>
      </c>
      <c r="K259">
        <f>'Invoeren WERKINGSKOST'!N278</f>
        <v>0</v>
      </c>
      <c r="L259">
        <f>'Invoeren WERKINGSKOST'!O278</f>
        <v>0</v>
      </c>
      <c r="M259">
        <f>'Invoeren WERKINGSKOST'!P278</f>
        <v>0</v>
      </c>
    </row>
    <row r="260" spans="1:13" x14ac:dyDescent="0.3">
      <c r="A260">
        <f>'Invoeren WERKINGSKOST'!D279</f>
        <v>259</v>
      </c>
      <c r="B260">
        <f>'Invoeren WERKINGSKOST'!E279</f>
        <v>0</v>
      </c>
      <c r="C260">
        <f>'Invoeren WERKINGSKOST'!F279</f>
        <v>0</v>
      </c>
      <c r="D260">
        <f>'Invoeren WERKINGSKOST'!G279</f>
        <v>0</v>
      </c>
      <c r="E260">
        <f>'Invoeren WERKINGSKOST'!H279</f>
        <v>0</v>
      </c>
      <c r="F260">
        <f>'Invoeren WERKINGSKOST'!I279</f>
        <v>0</v>
      </c>
      <c r="G260">
        <f>'Invoeren WERKINGSKOST'!J279</f>
        <v>0</v>
      </c>
      <c r="H260">
        <f>'Invoeren WERKINGSKOST'!K279</f>
        <v>0</v>
      </c>
      <c r="I260">
        <f>'Invoeren WERKINGSKOST'!L279</f>
        <v>0</v>
      </c>
      <c r="J260">
        <f>'Invoeren WERKINGSKOST'!M279</f>
        <v>0</v>
      </c>
      <c r="K260">
        <f>'Invoeren WERKINGSKOST'!N279</f>
        <v>0</v>
      </c>
      <c r="L260">
        <f>'Invoeren WERKINGSKOST'!O279</f>
        <v>0</v>
      </c>
      <c r="M260">
        <f>'Invoeren WERKINGSKOST'!P279</f>
        <v>0</v>
      </c>
    </row>
    <row r="261" spans="1:13" x14ac:dyDescent="0.3">
      <c r="A261">
        <f>'Invoeren WERKINGSKOST'!D280</f>
        <v>260</v>
      </c>
      <c r="B261">
        <f>'Invoeren WERKINGSKOST'!E280</f>
        <v>0</v>
      </c>
      <c r="C261">
        <f>'Invoeren WERKINGSKOST'!F280</f>
        <v>0</v>
      </c>
      <c r="D261">
        <f>'Invoeren WERKINGSKOST'!G280</f>
        <v>0</v>
      </c>
      <c r="E261">
        <f>'Invoeren WERKINGSKOST'!H280</f>
        <v>0</v>
      </c>
      <c r="F261">
        <f>'Invoeren WERKINGSKOST'!I280</f>
        <v>0</v>
      </c>
      <c r="G261">
        <f>'Invoeren WERKINGSKOST'!J280</f>
        <v>0</v>
      </c>
      <c r="H261">
        <f>'Invoeren WERKINGSKOST'!K280</f>
        <v>0</v>
      </c>
      <c r="I261">
        <f>'Invoeren WERKINGSKOST'!L280</f>
        <v>0</v>
      </c>
      <c r="J261">
        <f>'Invoeren WERKINGSKOST'!M280</f>
        <v>0</v>
      </c>
      <c r="K261">
        <f>'Invoeren WERKINGSKOST'!N280</f>
        <v>0</v>
      </c>
      <c r="L261">
        <f>'Invoeren WERKINGSKOST'!O280</f>
        <v>0</v>
      </c>
      <c r="M261">
        <f>'Invoeren WERKINGSKOST'!P280</f>
        <v>0</v>
      </c>
    </row>
    <row r="262" spans="1:13" x14ac:dyDescent="0.3">
      <c r="A262">
        <f>'Invoeren WERKINGSKOST'!D281</f>
        <v>261</v>
      </c>
      <c r="B262">
        <f>'Invoeren WERKINGSKOST'!E281</f>
        <v>0</v>
      </c>
      <c r="C262">
        <f>'Invoeren WERKINGSKOST'!F281</f>
        <v>0</v>
      </c>
      <c r="D262">
        <f>'Invoeren WERKINGSKOST'!G281</f>
        <v>0</v>
      </c>
      <c r="E262">
        <f>'Invoeren WERKINGSKOST'!H281</f>
        <v>0</v>
      </c>
      <c r="F262">
        <f>'Invoeren WERKINGSKOST'!I281</f>
        <v>0</v>
      </c>
      <c r="G262">
        <f>'Invoeren WERKINGSKOST'!J281</f>
        <v>0</v>
      </c>
      <c r="H262">
        <f>'Invoeren WERKINGSKOST'!K281</f>
        <v>0</v>
      </c>
      <c r="I262">
        <f>'Invoeren WERKINGSKOST'!L281</f>
        <v>0</v>
      </c>
      <c r="J262">
        <f>'Invoeren WERKINGSKOST'!M281</f>
        <v>0</v>
      </c>
      <c r="K262">
        <f>'Invoeren WERKINGSKOST'!N281</f>
        <v>0</v>
      </c>
      <c r="L262">
        <f>'Invoeren WERKINGSKOST'!O281</f>
        <v>0</v>
      </c>
      <c r="M262">
        <f>'Invoeren WERKINGSKOST'!P281</f>
        <v>0</v>
      </c>
    </row>
    <row r="263" spans="1:13" x14ac:dyDescent="0.3">
      <c r="A263">
        <f>'Invoeren WERKINGSKOST'!D282</f>
        <v>262</v>
      </c>
      <c r="B263">
        <f>'Invoeren WERKINGSKOST'!E282</f>
        <v>0</v>
      </c>
      <c r="C263">
        <f>'Invoeren WERKINGSKOST'!F282</f>
        <v>0</v>
      </c>
      <c r="D263">
        <f>'Invoeren WERKINGSKOST'!G282</f>
        <v>0</v>
      </c>
      <c r="E263">
        <f>'Invoeren WERKINGSKOST'!H282</f>
        <v>0</v>
      </c>
      <c r="F263">
        <f>'Invoeren WERKINGSKOST'!I282</f>
        <v>0</v>
      </c>
      <c r="G263">
        <f>'Invoeren WERKINGSKOST'!J282</f>
        <v>0</v>
      </c>
      <c r="H263">
        <f>'Invoeren WERKINGSKOST'!K282</f>
        <v>0</v>
      </c>
      <c r="I263">
        <f>'Invoeren WERKINGSKOST'!L282</f>
        <v>0</v>
      </c>
      <c r="J263">
        <f>'Invoeren WERKINGSKOST'!M282</f>
        <v>0</v>
      </c>
      <c r="K263">
        <f>'Invoeren WERKINGSKOST'!N282</f>
        <v>0</v>
      </c>
      <c r="L263">
        <f>'Invoeren WERKINGSKOST'!O282</f>
        <v>0</v>
      </c>
      <c r="M263">
        <f>'Invoeren WERKINGSKOST'!P282</f>
        <v>0</v>
      </c>
    </row>
    <row r="264" spans="1:13" x14ac:dyDescent="0.3">
      <c r="A264">
        <f>'Invoeren WERKINGSKOST'!D283</f>
        <v>263</v>
      </c>
      <c r="B264">
        <f>'Invoeren WERKINGSKOST'!E283</f>
        <v>0</v>
      </c>
      <c r="C264">
        <f>'Invoeren WERKINGSKOST'!F283</f>
        <v>0</v>
      </c>
      <c r="D264">
        <f>'Invoeren WERKINGSKOST'!G283</f>
        <v>0</v>
      </c>
      <c r="E264">
        <f>'Invoeren WERKINGSKOST'!H283</f>
        <v>0</v>
      </c>
      <c r="F264">
        <f>'Invoeren WERKINGSKOST'!I283</f>
        <v>0</v>
      </c>
      <c r="G264">
        <f>'Invoeren WERKINGSKOST'!J283</f>
        <v>0</v>
      </c>
      <c r="H264">
        <f>'Invoeren WERKINGSKOST'!K283</f>
        <v>0</v>
      </c>
      <c r="I264">
        <f>'Invoeren WERKINGSKOST'!L283</f>
        <v>0</v>
      </c>
      <c r="J264">
        <f>'Invoeren WERKINGSKOST'!M283</f>
        <v>0</v>
      </c>
      <c r="K264">
        <f>'Invoeren WERKINGSKOST'!N283</f>
        <v>0</v>
      </c>
      <c r="L264">
        <f>'Invoeren WERKINGSKOST'!O283</f>
        <v>0</v>
      </c>
      <c r="M264">
        <f>'Invoeren WERKINGSKOST'!P283</f>
        <v>0</v>
      </c>
    </row>
    <row r="265" spans="1:13" x14ac:dyDescent="0.3">
      <c r="A265">
        <f>'Invoeren WERKINGSKOST'!D284</f>
        <v>264</v>
      </c>
      <c r="B265">
        <f>'Invoeren WERKINGSKOST'!E284</f>
        <v>0</v>
      </c>
      <c r="C265">
        <f>'Invoeren WERKINGSKOST'!F284</f>
        <v>0</v>
      </c>
      <c r="D265">
        <f>'Invoeren WERKINGSKOST'!G284</f>
        <v>0</v>
      </c>
      <c r="E265">
        <f>'Invoeren WERKINGSKOST'!H284</f>
        <v>0</v>
      </c>
      <c r="F265">
        <f>'Invoeren WERKINGSKOST'!I284</f>
        <v>0</v>
      </c>
      <c r="G265">
        <f>'Invoeren WERKINGSKOST'!J284</f>
        <v>0</v>
      </c>
      <c r="H265">
        <f>'Invoeren WERKINGSKOST'!K284</f>
        <v>0</v>
      </c>
      <c r="I265">
        <f>'Invoeren WERKINGSKOST'!L284</f>
        <v>0</v>
      </c>
      <c r="J265">
        <f>'Invoeren WERKINGSKOST'!M284</f>
        <v>0</v>
      </c>
      <c r="K265">
        <f>'Invoeren WERKINGSKOST'!N284</f>
        <v>0</v>
      </c>
      <c r="L265">
        <f>'Invoeren WERKINGSKOST'!O284</f>
        <v>0</v>
      </c>
      <c r="M265">
        <f>'Invoeren WERKINGSKOST'!P284</f>
        <v>0</v>
      </c>
    </row>
    <row r="266" spans="1:13" x14ac:dyDescent="0.3">
      <c r="A266">
        <f>'Invoeren WERKINGSKOST'!D285</f>
        <v>265</v>
      </c>
      <c r="B266">
        <f>'Invoeren WERKINGSKOST'!E285</f>
        <v>0</v>
      </c>
      <c r="C266">
        <f>'Invoeren WERKINGSKOST'!F285</f>
        <v>0</v>
      </c>
      <c r="D266">
        <f>'Invoeren WERKINGSKOST'!G285</f>
        <v>0</v>
      </c>
      <c r="E266">
        <f>'Invoeren WERKINGSKOST'!H285</f>
        <v>0</v>
      </c>
      <c r="F266">
        <f>'Invoeren WERKINGSKOST'!I285</f>
        <v>0</v>
      </c>
      <c r="G266">
        <f>'Invoeren WERKINGSKOST'!J285</f>
        <v>0</v>
      </c>
      <c r="H266">
        <f>'Invoeren WERKINGSKOST'!K285</f>
        <v>0</v>
      </c>
      <c r="I266">
        <f>'Invoeren WERKINGSKOST'!L285</f>
        <v>0</v>
      </c>
      <c r="J266">
        <f>'Invoeren WERKINGSKOST'!M285</f>
        <v>0</v>
      </c>
      <c r="K266">
        <f>'Invoeren WERKINGSKOST'!N285</f>
        <v>0</v>
      </c>
      <c r="L266">
        <f>'Invoeren WERKINGSKOST'!O285</f>
        <v>0</v>
      </c>
      <c r="M266">
        <f>'Invoeren WERKINGSKOST'!P285</f>
        <v>0</v>
      </c>
    </row>
    <row r="267" spans="1:13" x14ac:dyDescent="0.3">
      <c r="A267">
        <f>'Invoeren WERKINGSKOST'!D286</f>
        <v>266</v>
      </c>
      <c r="B267">
        <f>'Invoeren WERKINGSKOST'!E286</f>
        <v>0</v>
      </c>
      <c r="C267">
        <f>'Invoeren WERKINGSKOST'!F286</f>
        <v>0</v>
      </c>
      <c r="D267">
        <f>'Invoeren WERKINGSKOST'!G286</f>
        <v>0</v>
      </c>
      <c r="E267">
        <f>'Invoeren WERKINGSKOST'!H286</f>
        <v>0</v>
      </c>
      <c r="F267">
        <f>'Invoeren WERKINGSKOST'!I286</f>
        <v>0</v>
      </c>
      <c r="G267">
        <f>'Invoeren WERKINGSKOST'!J286</f>
        <v>0</v>
      </c>
      <c r="H267">
        <f>'Invoeren WERKINGSKOST'!K286</f>
        <v>0</v>
      </c>
      <c r="I267">
        <f>'Invoeren WERKINGSKOST'!L286</f>
        <v>0</v>
      </c>
      <c r="J267">
        <f>'Invoeren WERKINGSKOST'!M286</f>
        <v>0</v>
      </c>
      <c r="K267">
        <f>'Invoeren WERKINGSKOST'!N286</f>
        <v>0</v>
      </c>
      <c r="L267">
        <f>'Invoeren WERKINGSKOST'!O286</f>
        <v>0</v>
      </c>
      <c r="M267">
        <f>'Invoeren WERKINGSKOST'!P286</f>
        <v>0</v>
      </c>
    </row>
    <row r="268" spans="1:13" x14ac:dyDescent="0.3">
      <c r="A268">
        <f>'Invoeren WERKINGSKOST'!D287</f>
        <v>267</v>
      </c>
      <c r="B268">
        <f>'Invoeren WERKINGSKOST'!E287</f>
        <v>0</v>
      </c>
      <c r="C268">
        <f>'Invoeren WERKINGSKOST'!F287</f>
        <v>0</v>
      </c>
      <c r="D268">
        <f>'Invoeren WERKINGSKOST'!G287</f>
        <v>0</v>
      </c>
      <c r="E268">
        <f>'Invoeren WERKINGSKOST'!H287</f>
        <v>0</v>
      </c>
      <c r="F268">
        <f>'Invoeren WERKINGSKOST'!I287</f>
        <v>0</v>
      </c>
      <c r="G268">
        <f>'Invoeren WERKINGSKOST'!J287</f>
        <v>0</v>
      </c>
      <c r="H268">
        <f>'Invoeren WERKINGSKOST'!K287</f>
        <v>0</v>
      </c>
      <c r="I268">
        <f>'Invoeren WERKINGSKOST'!L287</f>
        <v>0</v>
      </c>
      <c r="J268">
        <f>'Invoeren WERKINGSKOST'!M287</f>
        <v>0</v>
      </c>
      <c r="K268">
        <f>'Invoeren WERKINGSKOST'!N287</f>
        <v>0</v>
      </c>
      <c r="L268">
        <f>'Invoeren WERKINGSKOST'!O287</f>
        <v>0</v>
      </c>
      <c r="M268">
        <f>'Invoeren WERKINGSKOST'!P287</f>
        <v>0</v>
      </c>
    </row>
    <row r="269" spans="1:13" x14ac:dyDescent="0.3">
      <c r="A269">
        <f>'Invoeren WERKINGSKOST'!D288</f>
        <v>268</v>
      </c>
      <c r="B269">
        <f>'Invoeren WERKINGSKOST'!E288</f>
        <v>0</v>
      </c>
      <c r="C269">
        <f>'Invoeren WERKINGSKOST'!F288</f>
        <v>0</v>
      </c>
      <c r="D269">
        <f>'Invoeren WERKINGSKOST'!G288</f>
        <v>0</v>
      </c>
      <c r="E269">
        <f>'Invoeren WERKINGSKOST'!H288</f>
        <v>0</v>
      </c>
      <c r="F269">
        <f>'Invoeren WERKINGSKOST'!I288</f>
        <v>0</v>
      </c>
      <c r="G269">
        <f>'Invoeren WERKINGSKOST'!J288</f>
        <v>0</v>
      </c>
      <c r="H269">
        <f>'Invoeren WERKINGSKOST'!K288</f>
        <v>0</v>
      </c>
      <c r="I269">
        <f>'Invoeren WERKINGSKOST'!L288</f>
        <v>0</v>
      </c>
      <c r="J269">
        <f>'Invoeren WERKINGSKOST'!M288</f>
        <v>0</v>
      </c>
      <c r="K269">
        <f>'Invoeren WERKINGSKOST'!N288</f>
        <v>0</v>
      </c>
      <c r="L269">
        <f>'Invoeren WERKINGSKOST'!O288</f>
        <v>0</v>
      </c>
      <c r="M269">
        <f>'Invoeren WERKINGSKOST'!P288</f>
        <v>0</v>
      </c>
    </row>
    <row r="270" spans="1:13" x14ac:dyDescent="0.3">
      <c r="A270">
        <f>'Invoeren WERKINGSKOST'!D289</f>
        <v>269</v>
      </c>
      <c r="B270">
        <f>'Invoeren WERKINGSKOST'!E289</f>
        <v>0</v>
      </c>
      <c r="C270">
        <f>'Invoeren WERKINGSKOST'!F289</f>
        <v>0</v>
      </c>
      <c r="D270">
        <f>'Invoeren WERKINGSKOST'!G289</f>
        <v>0</v>
      </c>
      <c r="E270">
        <f>'Invoeren WERKINGSKOST'!H289</f>
        <v>0</v>
      </c>
      <c r="F270">
        <f>'Invoeren WERKINGSKOST'!I289</f>
        <v>0</v>
      </c>
      <c r="G270">
        <f>'Invoeren WERKINGSKOST'!J289</f>
        <v>0</v>
      </c>
      <c r="H270">
        <f>'Invoeren WERKINGSKOST'!K289</f>
        <v>0</v>
      </c>
      <c r="I270">
        <f>'Invoeren WERKINGSKOST'!L289</f>
        <v>0</v>
      </c>
      <c r="J270">
        <f>'Invoeren WERKINGSKOST'!M289</f>
        <v>0</v>
      </c>
      <c r="K270">
        <f>'Invoeren WERKINGSKOST'!N289</f>
        <v>0</v>
      </c>
      <c r="L270">
        <f>'Invoeren WERKINGSKOST'!O289</f>
        <v>0</v>
      </c>
      <c r="M270">
        <f>'Invoeren WERKINGSKOST'!P289</f>
        <v>0</v>
      </c>
    </row>
    <row r="271" spans="1:13" x14ac:dyDescent="0.3">
      <c r="A271">
        <f>'Invoeren WERKINGSKOST'!D290</f>
        <v>270</v>
      </c>
      <c r="B271">
        <f>'Invoeren WERKINGSKOST'!E290</f>
        <v>0</v>
      </c>
      <c r="C271">
        <f>'Invoeren WERKINGSKOST'!F290</f>
        <v>0</v>
      </c>
      <c r="D271">
        <f>'Invoeren WERKINGSKOST'!G290</f>
        <v>0</v>
      </c>
      <c r="E271">
        <f>'Invoeren WERKINGSKOST'!H290</f>
        <v>0</v>
      </c>
      <c r="F271">
        <f>'Invoeren WERKINGSKOST'!I290</f>
        <v>0</v>
      </c>
      <c r="G271">
        <f>'Invoeren WERKINGSKOST'!J290</f>
        <v>0</v>
      </c>
      <c r="H271">
        <f>'Invoeren WERKINGSKOST'!K290</f>
        <v>0</v>
      </c>
      <c r="I271">
        <f>'Invoeren WERKINGSKOST'!L290</f>
        <v>0</v>
      </c>
      <c r="J271">
        <f>'Invoeren WERKINGSKOST'!M290</f>
        <v>0</v>
      </c>
      <c r="K271">
        <f>'Invoeren WERKINGSKOST'!N290</f>
        <v>0</v>
      </c>
      <c r="L271">
        <f>'Invoeren WERKINGSKOST'!O290</f>
        <v>0</v>
      </c>
      <c r="M271">
        <f>'Invoeren WERKINGSKOST'!P290</f>
        <v>0</v>
      </c>
    </row>
    <row r="272" spans="1:13" x14ac:dyDescent="0.3">
      <c r="A272">
        <f>'Invoeren WERKINGSKOST'!D291</f>
        <v>271</v>
      </c>
      <c r="B272">
        <f>'Invoeren WERKINGSKOST'!E291</f>
        <v>0</v>
      </c>
      <c r="C272">
        <f>'Invoeren WERKINGSKOST'!F291</f>
        <v>0</v>
      </c>
      <c r="D272">
        <f>'Invoeren WERKINGSKOST'!G291</f>
        <v>0</v>
      </c>
      <c r="E272">
        <f>'Invoeren WERKINGSKOST'!H291</f>
        <v>0</v>
      </c>
      <c r="F272">
        <f>'Invoeren WERKINGSKOST'!I291</f>
        <v>0</v>
      </c>
      <c r="G272">
        <f>'Invoeren WERKINGSKOST'!J291</f>
        <v>0</v>
      </c>
      <c r="H272">
        <f>'Invoeren WERKINGSKOST'!K291</f>
        <v>0</v>
      </c>
      <c r="I272">
        <f>'Invoeren WERKINGSKOST'!L291</f>
        <v>0</v>
      </c>
      <c r="J272">
        <f>'Invoeren WERKINGSKOST'!M291</f>
        <v>0</v>
      </c>
      <c r="K272">
        <f>'Invoeren WERKINGSKOST'!N291</f>
        <v>0</v>
      </c>
      <c r="L272">
        <f>'Invoeren WERKINGSKOST'!O291</f>
        <v>0</v>
      </c>
      <c r="M272">
        <f>'Invoeren WERKINGSKOST'!P291</f>
        <v>0</v>
      </c>
    </row>
    <row r="273" spans="1:13" x14ac:dyDescent="0.3">
      <c r="A273">
        <f>'Invoeren WERKINGSKOST'!D292</f>
        <v>272</v>
      </c>
      <c r="B273">
        <f>'Invoeren WERKINGSKOST'!E292</f>
        <v>0</v>
      </c>
      <c r="C273">
        <f>'Invoeren WERKINGSKOST'!F292</f>
        <v>0</v>
      </c>
      <c r="D273">
        <f>'Invoeren WERKINGSKOST'!G292</f>
        <v>0</v>
      </c>
      <c r="E273">
        <f>'Invoeren WERKINGSKOST'!H292</f>
        <v>0</v>
      </c>
      <c r="F273">
        <f>'Invoeren WERKINGSKOST'!I292</f>
        <v>0</v>
      </c>
      <c r="G273">
        <f>'Invoeren WERKINGSKOST'!J292</f>
        <v>0</v>
      </c>
      <c r="H273">
        <f>'Invoeren WERKINGSKOST'!K292</f>
        <v>0</v>
      </c>
      <c r="I273">
        <f>'Invoeren WERKINGSKOST'!L292</f>
        <v>0</v>
      </c>
      <c r="J273">
        <f>'Invoeren WERKINGSKOST'!M292</f>
        <v>0</v>
      </c>
      <c r="K273">
        <f>'Invoeren WERKINGSKOST'!N292</f>
        <v>0</v>
      </c>
      <c r="L273">
        <f>'Invoeren WERKINGSKOST'!O292</f>
        <v>0</v>
      </c>
      <c r="M273">
        <f>'Invoeren WERKINGSKOST'!P292</f>
        <v>0</v>
      </c>
    </row>
    <row r="274" spans="1:13" x14ac:dyDescent="0.3">
      <c r="A274">
        <f>'Invoeren WERKINGSKOST'!D293</f>
        <v>273</v>
      </c>
      <c r="B274">
        <f>'Invoeren WERKINGSKOST'!E293</f>
        <v>0</v>
      </c>
      <c r="C274">
        <f>'Invoeren WERKINGSKOST'!F293</f>
        <v>0</v>
      </c>
      <c r="D274">
        <f>'Invoeren WERKINGSKOST'!G293</f>
        <v>0</v>
      </c>
      <c r="E274">
        <f>'Invoeren WERKINGSKOST'!H293</f>
        <v>0</v>
      </c>
      <c r="F274">
        <f>'Invoeren WERKINGSKOST'!I293</f>
        <v>0</v>
      </c>
      <c r="G274">
        <f>'Invoeren WERKINGSKOST'!J293</f>
        <v>0</v>
      </c>
      <c r="H274">
        <f>'Invoeren WERKINGSKOST'!K293</f>
        <v>0</v>
      </c>
      <c r="I274">
        <f>'Invoeren WERKINGSKOST'!L293</f>
        <v>0</v>
      </c>
      <c r="J274">
        <f>'Invoeren WERKINGSKOST'!M293</f>
        <v>0</v>
      </c>
      <c r="K274">
        <f>'Invoeren WERKINGSKOST'!N293</f>
        <v>0</v>
      </c>
      <c r="L274">
        <f>'Invoeren WERKINGSKOST'!O293</f>
        <v>0</v>
      </c>
      <c r="M274">
        <f>'Invoeren WERKINGSKOST'!P293</f>
        <v>0</v>
      </c>
    </row>
    <row r="275" spans="1:13" x14ac:dyDescent="0.3">
      <c r="A275">
        <f>'Invoeren WERKINGSKOST'!D294</f>
        <v>274</v>
      </c>
      <c r="B275">
        <f>'Invoeren WERKINGSKOST'!E294</f>
        <v>0</v>
      </c>
      <c r="C275">
        <f>'Invoeren WERKINGSKOST'!F294</f>
        <v>0</v>
      </c>
      <c r="D275">
        <f>'Invoeren WERKINGSKOST'!G294</f>
        <v>0</v>
      </c>
      <c r="E275">
        <f>'Invoeren WERKINGSKOST'!H294</f>
        <v>0</v>
      </c>
      <c r="F275">
        <f>'Invoeren WERKINGSKOST'!I294</f>
        <v>0</v>
      </c>
      <c r="G275">
        <f>'Invoeren WERKINGSKOST'!J294</f>
        <v>0</v>
      </c>
      <c r="H275">
        <f>'Invoeren WERKINGSKOST'!K294</f>
        <v>0</v>
      </c>
      <c r="I275">
        <f>'Invoeren WERKINGSKOST'!L294</f>
        <v>0</v>
      </c>
      <c r="J275">
        <f>'Invoeren WERKINGSKOST'!M294</f>
        <v>0</v>
      </c>
      <c r="K275">
        <f>'Invoeren WERKINGSKOST'!N294</f>
        <v>0</v>
      </c>
      <c r="L275">
        <f>'Invoeren WERKINGSKOST'!O294</f>
        <v>0</v>
      </c>
      <c r="M275">
        <f>'Invoeren WERKINGSKOST'!P294</f>
        <v>0</v>
      </c>
    </row>
    <row r="276" spans="1:13" x14ac:dyDescent="0.3">
      <c r="A276">
        <f>'Invoeren WERKINGSKOST'!D295</f>
        <v>275</v>
      </c>
      <c r="B276">
        <f>'Invoeren WERKINGSKOST'!E295</f>
        <v>0</v>
      </c>
      <c r="C276">
        <f>'Invoeren WERKINGSKOST'!F295</f>
        <v>0</v>
      </c>
      <c r="D276">
        <f>'Invoeren WERKINGSKOST'!G295</f>
        <v>0</v>
      </c>
      <c r="E276">
        <f>'Invoeren WERKINGSKOST'!H295</f>
        <v>0</v>
      </c>
      <c r="F276">
        <f>'Invoeren WERKINGSKOST'!I295</f>
        <v>0</v>
      </c>
      <c r="G276">
        <f>'Invoeren WERKINGSKOST'!J295</f>
        <v>0</v>
      </c>
      <c r="H276">
        <f>'Invoeren WERKINGSKOST'!K295</f>
        <v>0</v>
      </c>
      <c r="I276">
        <f>'Invoeren WERKINGSKOST'!L295</f>
        <v>0</v>
      </c>
      <c r="J276">
        <f>'Invoeren WERKINGSKOST'!M295</f>
        <v>0</v>
      </c>
      <c r="K276">
        <f>'Invoeren WERKINGSKOST'!N295</f>
        <v>0</v>
      </c>
      <c r="L276">
        <f>'Invoeren WERKINGSKOST'!O295</f>
        <v>0</v>
      </c>
      <c r="M276">
        <f>'Invoeren WERKINGSKOST'!P295</f>
        <v>0</v>
      </c>
    </row>
    <row r="277" spans="1:13" x14ac:dyDescent="0.3">
      <c r="A277">
        <f>'Invoeren WERKINGSKOST'!D296</f>
        <v>276</v>
      </c>
      <c r="B277">
        <f>'Invoeren WERKINGSKOST'!E296</f>
        <v>0</v>
      </c>
      <c r="C277">
        <f>'Invoeren WERKINGSKOST'!F296</f>
        <v>0</v>
      </c>
      <c r="D277">
        <f>'Invoeren WERKINGSKOST'!G296</f>
        <v>0</v>
      </c>
      <c r="E277">
        <f>'Invoeren WERKINGSKOST'!H296</f>
        <v>0</v>
      </c>
      <c r="F277">
        <f>'Invoeren WERKINGSKOST'!I296</f>
        <v>0</v>
      </c>
      <c r="G277">
        <f>'Invoeren WERKINGSKOST'!J296</f>
        <v>0</v>
      </c>
      <c r="H277">
        <f>'Invoeren WERKINGSKOST'!K296</f>
        <v>0</v>
      </c>
      <c r="I277">
        <f>'Invoeren WERKINGSKOST'!L296</f>
        <v>0</v>
      </c>
      <c r="J277">
        <f>'Invoeren WERKINGSKOST'!M296</f>
        <v>0</v>
      </c>
      <c r="K277">
        <f>'Invoeren WERKINGSKOST'!N296</f>
        <v>0</v>
      </c>
      <c r="L277">
        <f>'Invoeren WERKINGSKOST'!O296</f>
        <v>0</v>
      </c>
      <c r="M277">
        <f>'Invoeren WERKINGSKOST'!P296</f>
        <v>0</v>
      </c>
    </row>
    <row r="278" spans="1:13" x14ac:dyDescent="0.3">
      <c r="A278">
        <f>'Invoeren WERKINGSKOST'!D297</f>
        <v>277</v>
      </c>
      <c r="B278">
        <f>'Invoeren WERKINGSKOST'!E297</f>
        <v>0</v>
      </c>
      <c r="C278">
        <f>'Invoeren WERKINGSKOST'!F297</f>
        <v>0</v>
      </c>
      <c r="D278">
        <f>'Invoeren WERKINGSKOST'!G297</f>
        <v>0</v>
      </c>
      <c r="E278">
        <f>'Invoeren WERKINGSKOST'!H297</f>
        <v>0</v>
      </c>
      <c r="F278">
        <f>'Invoeren WERKINGSKOST'!I297</f>
        <v>0</v>
      </c>
      <c r="G278">
        <f>'Invoeren WERKINGSKOST'!J297</f>
        <v>0</v>
      </c>
      <c r="H278">
        <f>'Invoeren WERKINGSKOST'!K297</f>
        <v>0</v>
      </c>
      <c r="I278">
        <f>'Invoeren WERKINGSKOST'!L297</f>
        <v>0</v>
      </c>
      <c r="J278">
        <f>'Invoeren WERKINGSKOST'!M297</f>
        <v>0</v>
      </c>
      <c r="K278">
        <f>'Invoeren WERKINGSKOST'!N297</f>
        <v>0</v>
      </c>
      <c r="L278">
        <f>'Invoeren WERKINGSKOST'!O297</f>
        <v>0</v>
      </c>
      <c r="M278">
        <f>'Invoeren WERKINGSKOST'!P297</f>
        <v>0</v>
      </c>
    </row>
    <row r="279" spans="1:13" x14ac:dyDescent="0.3">
      <c r="A279">
        <f>'Invoeren WERKINGSKOST'!D298</f>
        <v>278</v>
      </c>
      <c r="B279">
        <f>'Invoeren WERKINGSKOST'!E298</f>
        <v>0</v>
      </c>
      <c r="C279">
        <f>'Invoeren WERKINGSKOST'!F298</f>
        <v>0</v>
      </c>
      <c r="D279">
        <f>'Invoeren WERKINGSKOST'!G298</f>
        <v>0</v>
      </c>
      <c r="E279">
        <f>'Invoeren WERKINGSKOST'!H298</f>
        <v>0</v>
      </c>
      <c r="F279">
        <f>'Invoeren WERKINGSKOST'!I298</f>
        <v>0</v>
      </c>
      <c r="G279">
        <f>'Invoeren WERKINGSKOST'!J298</f>
        <v>0</v>
      </c>
      <c r="H279">
        <f>'Invoeren WERKINGSKOST'!K298</f>
        <v>0</v>
      </c>
      <c r="I279">
        <f>'Invoeren WERKINGSKOST'!L298</f>
        <v>0</v>
      </c>
      <c r="J279">
        <f>'Invoeren WERKINGSKOST'!M298</f>
        <v>0</v>
      </c>
      <c r="K279">
        <f>'Invoeren WERKINGSKOST'!N298</f>
        <v>0</v>
      </c>
      <c r="L279">
        <f>'Invoeren WERKINGSKOST'!O298</f>
        <v>0</v>
      </c>
      <c r="M279">
        <f>'Invoeren WERKINGSKOST'!P298</f>
        <v>0</v>
      </c>
    </row>
    <row r="280" spans="1:13" x14ac:dyDescent="0.3">
      <c r="A280">
        <f>'Invoeren WERKINGSKOST'!D299</f>
        <v>279</v>
      </c>
      <c r="B280">
        <f>'Invoeren WERKINGSKOST'!E299</f>
        <v>0</v>
      </c>
      <c r="C280">
        <f>'Invoeren WERKINGSKOST'!F299</f>
        <v>0</v>
      </c>
      <c r="D280">
        <f>'Invoeren WERKINGSKOST'!G299</f>
        <v>0</v>
      </c>
      <c r="E280">
        <f>'Invoeren WERKINGSKOST'!H299</f>
        <v>0</v>
      </c>
      <c r="F280">
        <f>'Invoeren WERKINGSKOST'!I299</f>
        <v>0</v>
      </c>
      <c r="G280">
        <f>'Invoeren WERKINGSKOST'!J299</f>
        <v>0</v>
      </c>
      <c r="H280">
        <f>'Invoeren WERKINGSKOST'!K299</f>
        <v>0</v>
      </c>
      <c r="I280">
        <f>'Invoeren WERKINGSKOST'!L299</f>
        <v>0</v>
      </c>
      <c r="J280">
        <f>'Invoeren WERKINGSKOST'!M299</f>
        <v>0</v>
      </c>
      <c r="K280">
        <f>'Invoeren WERKINGSKOST'!N299</f>
        <v>0</v>
      </c>
      <c r="L280">
        <f>'Invoeren WERKINGSKOST'!O299</f>
        <v>0</v>
      </c>
      <c r="M280">
        <f>'Invoeren WERKINGSKOST'!P299</f>
        <v>0</v>
      </c>
    </row>
    <row r="281" spans="1:13" x14ac:dyDescent="0.3">
      <c r="A281">
        <f>'Invoeren WERKINGSKOST'!D300</f>
        <v>280</v>
      </c>
      <c r="B281">
        <f>'Invoeren WERKINGSKOST'!E300</f>
        <v>0</v>
      </c>
      <c r="C281">
        <f>'Invoeren WERKINGSKOST'!F300</f>
        <v>0</v>
      </c>
      <c r="D281">
        <f>'Invoeren WERKINGSKOST'!G300</f>
        <v>0</v>
      </c>
      <c r="E281">
        <f>'Invoeren WERKINGSKOST'!H300</f>
        <v>0</v>
      </c>
      <c r="F281">
        <f>'Invoeren WERKINGSKOST'!I300</f>
        <v>0</v>
      </c>
      <c r="G281">
        <f>'Invoeren WERKINGSKOST'!J300</f>
        <v>0</v>
      </c>
      <c r="H281">
        <f>'Invoeren WERKINGSKOST'!K300</f>
        <v>0</v>
      </c>
      <c r="I281">
        <f>'Invoeren WERKINGSKOST'!L300</f>
        <v>0</v>
      </c>
      <c r="J281">
        <f>'Invoeren WERKINGSKOST'!M300</f>
        <v>0</v>
      </c>
      <c r="K281">
        <f>'Invoeren WERKINGSKOST'!N300</f>
        <v>0</v>
      </c>
      <c r="L281">
        <f>'Invoeren WERKINGSKOST'!O300</f>
        <v>0</v>
      </c>
      <c r="M281">
        <f>'Invoeren WERKINGSKOST'!P300</f>
        <v>0</v>
      </c>
    </row>
    <row r="282" spans="1:13" x14ac:dyDescent="0.3">
      <c r="A282">
        <f>'Invoeren WERKINGSKOST'!D301</f>
        <v>281</v>
      </c>
      <c r="B282">
        <f>'Invoeren WERKINGSKOST'!E301</f>
        <v>0</v>
      </c>
      <c r="C282">
        <f>'Invoeren WERKINGSKOST'!F301</f>
        <v>0</v>
      </c>
      <c r="D282">
        <f>'Invoeren WERKINGSKOST'!G301</f>
        <v>0</v>
      </c>
      <c r="E282">
        <f>'Invoeren WERKINGSKOST'!H301</f>
        <v>0</v>
      </c>
      <c r="F282">
        <f>'Invoeren WERKINGSKOST'!I301</f>
        <v>0</v>
      </c>
      <c r="G282">
        <f>'Invoeren WERKINGSKOST'!J301</f>
        <v>0</v>
      </c>
      <c r="H282">
        <f>'Invoeren WERKINGSKOST'!K301</f>
        <v>0</v>
      </c>
      <c r="I282">
        <f>'Invoeren WERKINGSKOST'!L301</f>
        <v>0</v>
      </c>
      <c r="J282">
        <f>'Invoeren WERKINGSKOST'!M301</f>
        <v>0</v>
      </c>
      <c r="K282">
        <f>'Invoeren WERKINGSKOST'!N301</f>
        <v>0</v>
      </c>
      <c r="L282">
        <f>'Invoeren WERKINGSKOST'!O301</f>
        <v>0</v>
      </c>
      <c r="M282">
        <f>'Invoeren WERKINGSKOST'!P301</f>
        <v>0</v>
      </c>
    </row>
    <row r="283" spans="1:13" x14ac:dyDescent="0.3">
      <c r="A283">
        <f>'Invoeren WERKINGSKOST'!D302</f>
        <v>282</v>
      </c>
      <c r="B283">
        <f>'Invoeren WERKINGSKOST'!E302</f>
        <v>0</v>
      </c>
      <c r="C283">
        <f>'Invoeren WERKINGSKOST'!F302</f>
        <v>0</v>
      </c>
      <c r="D283">
        <f>'Invoeren WERKINGSKOST'!G302</f>
        <v>0</v>
      </c>
      <c r="E283">
        <f>'Invoeren WERKINGSKOST'!H302</f>
        <v>0</v>
      </c>
      <c r="F283">
        <f>'Invoeren WERKINGSKOST'!I302</f>
        <v>0</v>
      </c>
      <c r="G283">
        <f>'Invoeren WERKINGSKOST'!J302</f>
        <v>0</v>
      </c>
      <c r="H283">
        <f>'Invoeren WERKINGSKOST'!K302</f>
        <v>0</v>
      </c>
      <c r="I283">
        <f>'Invoeren WERKINGSKOST'!L302</f>
        <v>0</v>
      </c>
      <c r="J283">
        <f>'Invoeren WERKINGSKOST'!M302</f>
        <v>0</v>
      </c>
      <c r="K283">
        <f>'Invoeren WERKINGSKOST'!N302</f>
        <v>0</v>
      </c>
      <c r="L283">
        <f>'Invoeren WERKINGSKOST'!O302</f>
        <v>0</v>
      </c>
      <c r="M283">
        <f>'Invoeren WERKINGSKOST'!P302</f>
        <v>0</v>
      </c>
    </row>
    <row r="284" spans="1:13" x14ac:dyDescent="0.3">
      <c r="A284">
        <f>'Invoeren WERKINGSKOST'!D303</f>
        <v>283</v>
      </c>
      <c r="B284">
        <f>'Invoeren WERKINGSKOST'!E303</f>
        <v>0</v>
      </c>
      <c r="C284">
        <f>'Invoeren WERKINGSKOST'!F303</f>
        <v>0</v>
      </c>
      <c r="D284">
        <f>'Invoeren WERKINGSKOST'!G303</f>
        <v>0</v>
      </c>
      <c r="E284">
        <f>'Invoeren WERKINGSKOST'!H303</f>
        <v>0</v>
      </c>
      <c r="F284">
        <f>'Invoeren WERKINGSKOST'!I303</f>
        <v>0</v>
      </c>
      <c r="G284">
        <f>'Invoeren WERKINGSKOST'!J303</f>
        <v>0</v>
      </c>
      <c r="H284">
        <f>'Invoeren WERKINGSKOST'!K303</f>
        <v>0</v>
      </c>
      <c r="I284">
        <f>'Invoeren WERKINGSKOST'!L303</f>
        <v>0</v>
      </c>
      <c r="J284">
        <f>'Invoeren WERKINGSKOST'!M303</f>
        <v>0</v>
      </c>
      <c r="K284">
        <f>'Invoeren WERKINGSKOST'!N303</f>
        <v>0</v>
      </c>
      <c r="L284">
        <f>'Invoeren WERKINGSKOST'!O303</f>
        <v>0</v>
      </c>
      <c r="M284">
        <f>'Invoeren WERKINGSKOST'!P303</f>
        <v>0</v>
      </c>
    </row>
    <row r="285" spans="1:13" x14ac:dyDescent="0.3">
      <c r="A285">
        <f>'Invoeren WERKINGSKOST'!D304</f>
        <v>284</v>
      </c>
      <c r="B285">
        <f>'Invoeren WERKINGSKOST'!E304</f>
        <v>0</v>
      </c>
      <c r="C285">
        <f>'Invoeren WERKINGSKOST'!F304</f>
        <v>0</v>
      </c>
      <c r="D285">
        <f>'Invoeren WERKINGSKOST'!G304</f>
        <v>0</v>
      </c>
      <c r="E285">
        <f>'Invoeren WERKINGSKOST'!H304</f>
        <v>0</v>
      </c>
      <c r="F285">
        <f>'Invoeren WERKINGSKOST'!I304</f>
        <v>0</v>
      </c>
      <c r="G285">
        <f>'Invoeren WERKINGSKOST'!J304</f>
        <v>0</v>
      </c>
      <c r="H285">
        <f>'Invoeren WERKINGSKOST'!K304</f>
        <v>0</v>
      </c>
      <c r="I285">
        <f>'Invoeren WERKINGSKOST'!L304</f>
        <v>0</v>
      </c>
      <c r="J285">
        <f>'Invoeren WERKINGSKOST'!M304</f>
        <v>0</v>
      </c>
      <c r="K285">
        <f>'Invoeren WERKINGSKOST'!N304</f>
        <v>0</v>
      </c>
      <c r="L285">
        <f>'Invoeren WERKINGSKOST'!O304</f>
        <v>0</v>
      </c>
      <c r="M285">
        <f>'Invoeren WERKINGSKOST'!P304</f>
        <v>0</v>
      </c>
    </row>
    <row r="286" spans="1:13" x14ac:dyDescent="0.3">
      <c r="A286">
        <f>'Invoeren WERKINGSKOST'!D305</f>
        <v>285</v>
      </c>
      <c r="B286">
        <f>'Invoeren WERKINGSKOST'!E305</f>
        <v>0</v>
      </c>
      <c r="C286">
        <f>'Invoeren WERKINGSKOST'!F305</f>
        <v>0</v>
      </c>
      <c r="D286">
        <f>'Invoeren WERKINGSKOST'!G305</f>
        <v>0</v>
      </c>
      <c r="E286">
        <f>'Invoeren WERKINGSKOST'!H305</f>
        <v>0</v>
      </c>
      <c r="F286">
        <f>'Invoeren WERKINGSKOST'!I305</f>
        <v>0</v>
      </c>
      <c r="G286">
        <f>'Invoeren WERKINGSKOST'!J305</f>
        <v>0</v>
      </c>
      <c r="H286">
        <f>'Invoeren WERKINGSKOST'!K305</f>
        <v>0</v>
      </c>
      <c r="I286">
        <f>'Invoeren WERKINGSKOST'!L305</f>
        <v>0</v>
      </c>
      <c r="J286">
        <f>'Invoeren WERKINGSKOST'!M305</f>
        <v>0</v>
      </c>
      <c r="K286">
        <f>'Invoeren WERKINGSKOST'!N305</f>
        <v>0</v>
      </c>
      <c r="L286">
        <f>'Invoeren WERKINGSKOST'!O305</f>
        <v>0</v>
      </c>
      <c r="M286">
        <f>'Invoeren WERKINGSKOST'!P305</f>
        <v>0</v>
      </c>
    </row>
    <row r="287" spans="1:13" x14ac:dyDescent="0.3">
      <c r="A287">
        <f>'Invoeren WERKINGSKOST'!D306</f>
        <v>286</v>
      </c>
      <c r="B287">
        <f>'Invoeren WERKINGSKOST'!E306</f>
        <v>0</v>
      </c>
      <c r="C287">
        <f>'Invoeren WERKINGSKOST'!F306</f>
        <v>0</v>
      </c>
      <c r="D287">
        <f>'Invoeren WERKINGSKOST'!G306</f>
        <v>0</v>
      </c>
      <c r="E287">
        <f>'Invoeren WERKINGSKOST'!H306</f>
        <v>0</v>
      </c>
      <c r="F287">
        <f>'Invoeren WERKINGSKOST'!I306</f>
        <v>0</v>
      </c>
      <c r="G287">
        <f>'Invoeren WERKINGSKOST'!J306</f>
        <v>0</v>
      </c>
      <c r="H287">
        <f>'Invoeren WERKINGSKOST'!K306</f>
        <v>0</v>
      </c>
      <c r="I287">
        <f>'Invoeren WERKINGSKOST'!L306</f>
        <v>0</v>
      </c>
      <c r="J287">
        <f>'Invoeren WERKINGSKOST'!M306</f>
        <v>0</v>
      </c>
      <c r="K287">
        <f>'Invoeren WERKINGSKOST'!N306</f>
        <v>0</v>
      </c>
      <c r="L287">
        <f>'Invoeren WERKINGSKOST'!O306</f>
        <v>0</v>
      </c>
      <c r="M287">
        <f>'Invoeren WERKINGSKOST'!P306</f>
        <v>0</v>
      </c>
    </row>
    <row r="288" spans="1:13" x14ac:dyDescent="0.3">
      <c r="A288">
        <f>'Invoeren WERKINGSKOST'!D307</f>
        <v>287</v>
      </c>
      <c r="B288">
        <f>'Invoeren WERKINGSKOST'!E307</f>
        <v>0</v>
      </c>
      <c r="C288">
        <f>'Invoeren WERKINGSKOST'!F307</f>
        <v>0</v>
      </c>
      <c r="D288">
        <f>'Invoeren WERKINGSKOST'!G307</f>
        <v>0</v>
      </c>
      <c r="E288">
        <f>'Invoeren WERKINGSKOST'!H307</f>
        <v>0</v>
      </c>
      <c r="F288">
        <f>'Invoeren WERKINGSKOST'!I307</f>
        <v>0</v>
      </c>
      <c r="G288">
        <f>'Invoeren WERKINGSKOST'!J307</f>
        <v>0</v>
      </c>
      <c r="H288">
        <f>'Invoeren WERKINGSKOST'!K307</f>
        <v>0</v>
      </c>
      <c r="I288">
        <f>'Invoeren WERKINGSKOST'!L307</f>
        <v>0</v>
      </c>
      <c r="J288">
        <f>'Invoeren WERKINGSKOST'!M307</f>
        <v>0</v>
      </c>
      <c r="K288">
        <f>'Invoeren WERKINGSKOST'!N307</f>
        <v>0</v>
      </c>
      <c r="L288">
        <f>'Invoeren WERKINGSKOST'!O307</f>
        <v>0</v>
      </c>
      <c r="M288">
        <f>'Invoeren WERKINGSKOST'!P307</f>
        <v>0</v>
      </c>
    </row>
    <row r="289" spans="1:13" x14ac:dyDescent="0.3">
      <c r="A289">
        <f>'Invoeren WERKINGSKOST'!D308</f>
        <v>288</v>
      </c>
      <c r="B289">
        <f>'Invoeren WERKINGSKOST'!E308</f>
        <v>0</v>
      </c>
      <c r="C289">
        <f>'Invoeren WERKINGSKOST'!F308</f>
        <v>0</v>
      </c>
      <c r="D289">
        <f>'Invoeren WERKINGSKOST'!G308</f>
        <v>0</v>
      </c>
      <c r="E289">
        <f>'Invoeren WERKINGSKOST'!H308</f>
        <v>0</v>
      </c>
      <c r="F289">
        <f>'Invoeren WERKINGSKOST'!I308</f>
        <v>0</v>
      </c>
      <c r="G289">
        <f>'Invoeren WERKINGSKOST'!J308</f>
        <v>0</v>
      </c>
      <c r="H289">
        <f>'Invoeren WERKINGSKOST'!K308</f>
        <v>0</v>
      </c>
      <c r="I289">
        <f>'Invoeren WERKINGSKOST'!L308</f>
        <v>0</v>
      </c>
      <c r="J289">
        <f>'Invoeren WERKINGSKOST'!M308</f>
        <v>0</v>
      </c>
      <c r="K289">
        <f>'Invoeren WERKINGSKOST'!N308</f>
        <v>0</v>
      </c>
      <c r="L289">
        <f>'Invoeren WERKINGSKOST'!O308</f>
        <v>0</v>
      </c>
      <c r="M289">
        <f>'Invoeren WERKINGSKOST'!P308</f>
        <v>0</v>
      </c>
    </row>
    <row r="290" spans="1:13" x14ac:dyDescent="0.3">
      <c r="A290">
        <f>'Invoeren WERKINGSKOST'!D309</f>
        <v>289</v>
      </c>
      <c r="B290">
        <f>'Invoeren WERKINGSKOST'!E309</f>
        <v>0</v>
      </c>
      <c r="C290">
        <f>'Invoeren WERKINGSKOST'!F309</f>
        <v>0</v>
      </c>
      <c r="D290">
        <f>'Invoeren WERKINGSKOST'!G309</f>
        <v>0</v>
      </c>
      <c r="E290">
        <f>'Invoeren WERKINGSKOST'!H309</f>
        <v>0</v>
      </c>
      <c r="F290">
        <f>'Invoeren WERKINGSKOST'!I309</f>
        <v>0</v>
      </c>
      <c r="G290">
        <f>'Invoeren WERKINGSKOST'!J309</f>
        <v>0</v>
      </c>
      <c r="H290">
        <f>'Invoeren WERKINGSKOST'!K309</f>
        <v>0</v>
      </c>
      <c r="I290">
        <f>'Invoeren WERKINGSKOST'!L309</f>
        <v>0</v>
      </c>
      <c r="J290">
        <f>'Invoeren WERKINGSKOST'!M309</f>
        <v>0</v>
      </c>
      <c r="K290">
        <f>'Invoeren WERKINGSKOST'!N309</f>
        <v>0</v>
      </c>
      <c r="L290">
        <f>'Invoeren WERKINGSKOST'!O309</f>
        <v>0</v>
      </c>
      <c r="M290">
        <f>'Invoeren WERKINGSKOST'!P309</f>
        <v>0</v>
      </c>
    </row>
    <row r="291" spans="1:13" x14ac:dyDescent="0.3">
      <c r="A291">
        <f>'Invoeren WERKINGSKOST'!D310</f>
        <v>290</v>
      </c>
      <c r="B291">
        <f>'Invoeren WERKINGSKOST'!E310</f>
        <v>0</v>
      </c>
      <c r="C291">
        <f>'Invoeren WERKINGSKOST'!F310</f>
        <v>0</v>
      </c>
      <c r="D291">
        <f>'Invoeren WERKINGSKOST'!G310</f>
        <v>0</v>
      </c>
      <c r="E291">
        <f>'Invoeren WERKINGSKOST'!H310</f>
        <v>0</v>
      </c>
      <c r="F291">
        <f>'Invoeren WERKINGSKOST'!I310</f>
        <v>0</v>
      </c>
      <c r="G291">
        <f>'Invoeren WERKINGSKOST'!J310</f>
        <v>0</v>
      </c>
      <c r="H291">
        <f>'Invoeren WERKINGSKOST'!K310</f>
        <v>0</v>
      </c>
      <c r="I291">
        <f>'Invoeren WERKINGSKOST'!L310</f>
        <v>0</v>
      </c>
      <c r="J291">
        <f>'Invoeren WERKINGSKOST'!M310</f>
        <v>0</v>
      </c>
      <c r="K291">
        <f>'Invoeren WERKINGSKOST'!N310</f>
        <v>0</v>
      </c>
      <c r="L291">
        <f>'Invoeren WERKINGSKOST'!O310</f>
        <v>0</v>
      </c>
      <c r="M291">
        <f>'Invoeren WERKINGSKOST'!P310</f>
        <v>0</v>
      </c>
    </row>
    <row r="292" spans="1:13" x14ac:dyDescent="0.3">
      <c r="A292">
        <f>'Invoeren WERKINGSKOST'!D311</f>
        <v>291</v>
      </c>
      <c r="B292">
        <f>'Invoeren WERKINGSKOST'!E311</f>
        <v>0</v>
      </c>
      <c r="C292">
        <f>'Invoeren WERKINGSKOST'!F311</f>
        <v>0</v>
      </c>
      <c r="D292">
        <f>'Invoeren WERKINGSKOST'!G311</f>
        <v>0</v>
      </c>
      <c r="E292">
        <f>'Invoeren WERKINGSKOST'!H311</f>
        <v>0</v>
      </c>
      <c r="F292">
        <f>'Invoeren WERKINGSKOST'!I311</f>
        <v>0</v>
      </c>
      <c r="G292">
        <f>'Invoeren WERKINGSKOST'!J311</f>
        <v>0</v>
      </c>
      <c r="H292">
        <f>'Invoeren WERKINGSKOST'!K311</f>
        <v>0</v>
      </c>
      <c r="I292">
        <f>'Invoeren WERKINGSKOST'!L311</f>
        <v>0</v>
      </c>
      <c r="J292">
        <f>'Invoeren WERKINGSKOST'!M311</f>
        <v>0</v>
      </c>
      <c r="K292">
        <f>'Invoeren WERKINGSKOST'!N311</f>
        <v>0</v>
      </c>
      <c r="L292">
        <f>'Invoeren WERKINGSKOST'!O311</f>
        <v>0</v>
      </c>
      <c r="M292">
        <f>'Invoeren WERKINGSKOST'!P311</f>
        <v>0</v>
      </c>
    </row>
    <row r="293" spans="1:13" x14ac:dyDescent="0.3">
      <c r="A293">
        <f>'Invoeren WERKINGSKOST'!D312</f>
        <v>292</v>
      </c>
      <c r="B293">
        <f>'Invoeren WERKINGSKOST'!E312</f>
        <v>0</v>
      </c>
      <c r="C293">
        <f>'Invoeren WERKINGSKOST'!F312</f>
        <v>0</v>
      </c>
      <c r="D293">
        <f>'Invoeren WERKINGSKOST'!G312</f>
        <v>0</v>
      </c>
      <c r="E293">
        <f>'Invoeren WERKINGSKOST'!H312</f>
        <v>0</v>
      </c>
      <c r="F293">
        <f>'Invoeren WERKINGSKOST'!I312</f>
        <v>0</v>
      </c>
      <c r="G293">
        <f>'Invoeren WERKINGSKOST'!J312</f>
        <v>0</v>
      </c>
      <c r="H293">
        <f>'Invoeren WERKINGSKOST'!K312</f>
        <v>0</v>
      </c>
      <c r="I293">
        <f>'Invoeren WERKINGSKOST'!L312</f>
        <v>0</v>
      </c>
      <c r="J293">
        <f>'Invoeren WERKINGSKOST'!M312</f>
        <v>0</v>
      </c>
      <c r="K293">
        <f>'Invoeren WERKINGSKOST'!N312</f>
        <v>0</v>
      </c>
      <c r="L293">
        <f>'Invoeren WERKINGSKOST'!O312</f>
        <v>0</v>
      </c>
      <c r="M293">
        <f>'Invoeren WERKINGSKOST'!P312</f>
        <v>0</v>
      </c>
    </row>
    <row r="294" spans="1:13" x14ac:dyDescent="0.3">
      <c r="A294">
        <f>'Invoeren WERKINGSKOST'!D313</f>
        <v>293</v>
      </c>
      <c r="B294">
        <f>'Invoeren WERKINGSKOST'!E313</f>
        <v>0</v>
      </c>
      <c r="C294">
        <f>'Invoeren WERKINGSKOST'!F313</f>
        <v>0</v>
      </c>
      <c r="D294">
        <f>'Invoeren WERKINGSKOST'!G313</f>
        <v>0</v>
      </c>
      <c r="E294">
        <f>'Invoeren WERKINGSKOST'!H313</f>
        <v>0</v>
      </c>
      <c r="F294">
        <f>'Invoeren WERKINGSKOST'!I313</f>
        <v>0</v>
      </c>
      <c r="G294">
        <f>'Invoeren WERKINGSKOST'!J313</f>
        <v>0</v>
      </c>
      <c r="H294">
        <f>'Invoeren WERKINGSKOST'!K313</f>
        <v>0</v>
      </c>
      <c r="I294">
        <f>'Invoeren WERKINGSKOST'!L313</f>
        <v>0</v>
      </c>
      <c r="J294">
        <f>'Invoeren WERKINGSKOST'!M313</f>
        <v>0</v>
      </c>
      <c r="K294">
        <f>'Invoeren WERKINGSKOST'!N313</f>
        <v>0</v>
      </c>
      <c r="L294">
        <f>'Invoeren WERKINGSKOST'!O313</f>
        <v>0</v>
      </c>
      <c r="M294">
        <f>'Invoeren WERKINGSKOST'!P313</f>
        <v>0</v>
      </c>
    </row>
    <row r="295" spans="1:13" x14ac:dyDescent="0.3">
      <c r="A295">
        <f>'Invoeren WERKINGSKOST'!D314</f>
        <v>294</v>
      </c>
      <c r="B295">
        <f>'Invoeren WERKINGSKOST'!E314</f>
        <v>0</v>
      </c>
      <c r="C295">
        <f>'Invoeren WERKINGSKOST'!F314</f>
        <v>0</v>
      </c>
      <c r="D295">
        <f>'Invoeren WERKINGSKOST'!G314</f>
        <v>0</v>
      </c>
      <c r="E295">
        <f>'Invoeren WERKINGSKOST'!H314</f>
        <v>0</v>
      </c>
      <c r="F295">
        <f>'Invoeren WERKINGSKOST'!I314</f>
        <v>0</v>
      </c>
      <c r="G295">
        <f>'Invoeren WERKINGSKOST'!J314</f>
        <v>0</v>
      </c>
      <c r="H295">
        <f>'Invoeren WERKINGSKOST'!K314</f>
        <v>0</v>
      </c>
      <c r="I295">
        <f>'Invoeren WERKINGSKOST'!L314</f>
        <v>0</v>
      </c>
      <c r="J295">
        <f>'Invoeren WERKINGSKOST'!M314</f>
        <v>0</v>
      </c>
      <c r="K295">
        <f>'Invoeren WERKINGSKOST'!N314</f>
        <v>0</v>
      </c>
      <c r="L295">
        <f>'Invoeren WERKINGSKOST'!O314</f>
        <v>0</v>
      </c>
      <c r="M295">
        <f>'Invoeren WERKINGSKOST'!P314</f>
        <v>0</v>
      </c>
    </row>
    <row r="296" spans="1:13" x14ac:dyDescent="0.3">
      <c r="A296">
        <f>'Invoeren WERKINGSKOST'!D315</f>
        <v>295</v>
      </c>
      <c r="B296">
        <f>'Invoeren WERKINGSKOST'!E315</f>
        <v>0</v>
      </c>
      <c r="C296">
        <f>'Invoeren WERKINGSKOST'!F315</f>
        <v>0</v>
      </c>
      <c r="D296">
        <f>'Invoeren WERKINGSKOST'!G315</f>
        <v>0</v>
      </c>
      <c r="E296">
        <f>'Invoeren WERKINGSKOST'!H315</f>
        <v>0</v>
      </c>
      <c r="F296">
        <f>'Invoeren WERKINGSKOST'!I315</f>
        <v>0</v>
      </c>
      <c r="G296">
        <f>'Invoeren WERKINGSKOST'!J315</f>
        <v>0</v>
      </c>
      <c r="H296">
        <f>'Invoeren WERKINGSKOST'!K315</f>
        <v>0</v>
      </c>
      <c r="I296">
        <f>'Invoeren WERKINGSKOST'!L315</f>
        <v>0</v>
      </c>
      <c r="J296">
        <f>'Invoeren WERKINGSKOST'!M315</f>
        <v>0</v>
      </c>
      <c r="K296">
        <f>'Invoeren WERKINGSKOST'!N315</f>
        <v>0</v>
      </c>
      <c r="L296">
        <f>'Invoeren WERKINGSKOST'!O315</f>
        <v>0</v>
      </c>
      <c r="M296">
        <f>'Invoeren WERKINGSKOST'!P315</f>
        <v>0</v>
      </c>
    </row>
    <row r="297" spans="1:13" x14ac:dyDescent="0.3">
      <c r="A297">
        <f>'Invoeren WERKINGSKOST'!D316</f>
        <v>296</v>
      </c>
      <c r="B297">
        <f>'Invoeren WERKINGSKOST'!E316</f>
        <v>0</v>
      </c>
      <c r="C297">
        <f>'Invoeren WERKINGSKOST'!F316</f>
        <v>0</v>
      </c>
      <c r="D297">
        <f>'Invoeren WERKINGSKOST'!G316</f>
        <v>0</v>
      </c>
      <c r="E297">
        <f>'Invoeren WERKINGSKOST'!H316</f>
        <v>0</v>
      </c>
      <c r="F297">
        <f>'Invoeren WERKINGSKOST'!I316</f>
        <v>0</v>
      </c>
      <c r="G297">
        <f>'Invoeren WERKINGSKOST'!J316</f>
        <v>0</v>
      </c>
      <c r="H297">
        <f>'Invoeren WERKINGSKOST'!K316</f>
        <v>0</v>
      </c>
      <c r="I297">
        <f>'Invoeren WERKINGSKOST'!L316</f>
        <v>0</v>
      </c>
      <c r="J297">
        <f>'Invoeren WERKINGSKOST'!M316</f>
        <v>0</v>
      </c>
      <c r="K297">
        <f>'Invoeren WERKINGSKOST'!N316</f>
        <v>0</v>
      </c>
      <c r="L297">
        <f>'Invoeren WERKINGSKOST'!O316</f>
        <v>0</v>
      </c>
      <c r="M297">
        <f>'Invoeren WERKINGSKOST'!P316</f>
        <v>0</v>
      </c>
    </row>
    <row r="298" spans="1:13" x14ac:dyDescent="0.3">
      <c r="A298">
        <f>'Invoeren WERKINGSKOST'!D317</f>
        <v>297</v>
      </c>
      <c r="B298">
        <f>'Invoeren WERKINGSKOST'!E317</f>
        <v>0</v>
      </c>
      <c r="C298">
        <f>'Invoeren WERKINGSKOST'!F317</f>
        <v>0</v>
      </c>
      <c r="D298">
        <f>'Invoeren WERKINGSKOST'!G317</f>
        <v>0</v>
      </c>
      <c r="E298">
        <f>'Invoeren WERKINGSKOST'!H317</f>
        <v>0</v>
      </c>
      <c r="F298">
        <f>'Invoeren WERKINGSKOST'!I317</f>
        <v>0</v>
      </c>
      <c r="G298">
        <f>'Invoeren WERKINGSKOST'!J317</f>
        <v>0</v>
      </c>
      <c r="H298">
        <f>'Invoeren WERKINGSKOST'!K317</f>
        <v>0</v>
      </c>
      <c r="I298">
        <f>'Invoeren WERKINGSKOST'!L317</f>
        <v>0</v>
      </c>
      <c r="J298">
        <f>'Invoeren WERKINGSKOST'!M317</f>
        <v>0</v>
      </c>
      <c r="K298">
        <f>'Invoeren WERKINGSKOST'!N317</f>
        <v>0</v>
      </c>
      <c r="L298">
        <f>'Invoeren WERKINGSKOST'!O317</f>
        <v>0</v>
      </c>
      <c r="M298">
        <f>'Invoeren WERKINGSKOST'!P317</f>
        <v>0</v>
      </c>
    </row>
    <row r="299" spans="1:13" x14ac:dyDescent="0.3">
      <c r="A299">
        <f>'Invoeren WERKINGSKOST'!D318</f>
        <v>298</v>
      </c>
      <c r="B299">
        <f>'Invoeren WERKINGSKOST'!E318</f>
        <v>0</v>
      </c>
      <c r="C299">
        <f>'Invoeren WERKINGSKOST'!F318</f>
        <v>0</v>
      </c>
      <c r="D299">
        <f>'Invoeren WERKINGSKOST'!G318</f>
        <v>0</v>
      </c>
      <c r="E299">
        <f>'Invoeren WERKINGSKOST'!H318</f>
        <v>0</v>
      </c>
      <c r="F299">
        <f>'Invoeren WERKINGSKOST'!I318</f>
        <v>0</v>
      </c>
      <c r="G299">
        <f>'Invoeren WERKINGSKOST'!J318</f>
        <v>0</v>
      </c>
      <c r="H299">
        <f>'Invoeren WERKINGSKOST'!K318</f>
        <v>0</v>
      </c>
      <c r="I299">
        <f>'Invoeren WERKINGSKOST'!L318</f>
        <v>0</v>
      </c>
      <c r="J299">
        <f>'Invoeren WERKINGSKOST'!M318</f>
        <v>0</v>
      </c>
      <c r="K299">
        <f>'Invoeren WERKINGSKOST'!N318</f>
        <v>0</v>
      </c>
      <c r="L299">
        <f>'Invoeren WERKINGSKOST'!O318</f>
        <v>0</v>
      </c>
      <c r="M299">
        <f>'Invoeren WERKINGSKOST'!P318</f>
        <v>0</v>
      </c>
    </row>
    <row r="300" spans="1:13" x14ac:dyDescent="0.3">
      <c r="A300">
        <f>'Invoeren WERKINGSKOST'!D319</f>
        <v>299</v>
      </c>
      <c r="B300">
        <f>'Invoeren WERKINGSKOST'!E319</f>
        <v>0</v>
      </c>
      <c r="C300">
        <f>'Invoeren WERKINGSKOST'!F319</f>
        <v>0</v>
      </c>
      <c r="D300">
        <f>'Invoeren WERKINGSKOST'!G319</f>
        <v>0</v>
      </c>
      <c r="E300">
        <f>'Invoeren WERKINGSKOST'!H319</f>
        <v>0</v>
      </c>
      <c r="F300">
        <f>'Invoeren WERKINGSKOST'!I319</f>
        <v>0</v>
      </c>
      <c r="G300">
        <f>'Invoeren WERKINGSKOST'!J319</f>
        <v>0</v>
      </c>
      <c r="H300">
        <f>'Invoeren WERKINGSKOST'!K319</f>
        <v>0</v>
      </c>
      <c r="I300">
        <f>'Invoeren WERKINGSKOST'!L319</f>
        <v>0</v>
      </c>
      <c r="J300">
        <f>'Invoeren WERKINGSKOST'!M319</f>
        <v>0</v>
      </c>
      <c r="K300">
        <f>'Invoeren WERKINGSKOST'!N319</f>
        <v>0</v>
      </c>
      <c r="L300">
        <f>'Invoeren WERKINGSKOST'!O319</f>
        <v>0</v>
      </c>
      <c r="M300">
        <f>'Invoeren WERKINGSKOST'!P319</f>
        <v>0</v>
      </c>
    </row>
    <row r="301" spans="1:13" x14ac:dyDescent="0.3">
      <c r="A301">
        <f>'Invoeren WERKINGSKOST'!D320</f>
        <v>300</v>
      </c>
      <c r="B301">
        <f>'Invoeren WERKINGSKOST'!E320</f>
        <v>0</v>
      </c>
      <c r="C301">
        <f>'Invoeren WERKINGSKOST'!F320</f>
        <v>0</v>
      </c>
      <c r="D301">
        <f>'Invoeren WERKINGSKOST'!G320</f>
        <v>0</v>
      </c>
      <c r="E301">
        <f>'Invoeren WERKINGSKOST'!H320</f>
        <v>0</v>
      </c>
      <c r="F301">
        <f>'Invoeren WERKINGSKOST'!I320</f>
        <v>0</v>
      </c>
      <c r="G301">
        <f>'Invoeren WERKINGSKOST'!J320</f>
        <v>0</v>
      </c>
      <c r="H301">
        <f>'Invoeren WERKINGSKOST'!K320</f>
        <v>0</v>
      </c>
      <c r="I301">
        <f>'Invoeren WERKINGSKOST'!L320</f>
        <v>0</v>
      </c>
      <c r="J301">
        <f>'Invoeren WERKINGSKOST'!M320</f>
        <v>0</v>
      </c>
      <c r="K301">
        <f>'Invoeren WERKINGSKOST'!N320</f>
        <v>0</v>
      </c>
      <c r="L301">
        <f>'Invoeren WERKINGSKOST'!O320</f>
        <v>0</v>
      </c>
      <c r="M301">
        <f>'Invoeren WERKINGSKOST'!P320</f>
        <v>0</v>
      </c>
    </row>
    <row r="302" spans="1:13" x14ac:dyDescent="0.3">
      <c r="A302">
        <f>'Invoeren WERKINGSKOST'!D321</f>
        <v>301</v>
      </c>
      <c r="B302">
        <f>'Invoeren WERKINGSKOST'!E321</f>
        <v>0</v>
      </c>
      <c r="C302">
        <f>'Invoeren WERKINGSKOST'!F321</f>
        <v>0</v>
      </c>
      <c r="D302">
        <f>'Invoeren WERKINGSKOST'!G321</f>
        <v>0</v>
      </c>
      <c r="E302">
        <f>'Invoeren WERKINGSKOST'!H321</f>
        <v>0</v>
      </c>
      <c r="F302">
        <f>'Invoeren WERKINGSKOST'!I321</f>
        <v>0</v>
      </c>
      <c r="G302">
        <f>'Invoeren WERKINGSKOST'!J321</f>
        <v>0</v>
      </c>
      <c r="H302">
        <f>'Invoeren WERKINGSKOST'!K321</f>
        <v>0</v>
      </c>
      <c r="I302">
        <f>'Invoeren WERKINGSKOST'!L321</f>
        <v>0</v>
      </c>
      <c r="J302">
        <f>'Invoeren WERKINGSKOST'!M321</f>
        <v>0</v>
      </c>
      <c r="K302">
        <f>'Invoeren WERKINGSKOST'!N321</f>
        <v>0</v>
      </c>
      <c r="L302">
        <f>'Invoeren WERKINGSKOST'!O321</f>
        <v>0</v>
      </c>
      <c r="M302">
        <f>'Invoeren WERKINGSKOST'!P321</f>
        <v>0</v>
      </c>
    </row>
    <row r="303" spans="1:13" x14ac:dyDescent="0.3">
      <c r="A303">
        <f>'Invoeren WERKINGSKOST'!D322</f>
        <v>302</v>
      </c>
      <c r="B303">
        <f>'Invoeren WERKINGSKOST'!E322</f>
        <v>0</v>
      </c>
      <c r="C303">
        <f>'Invoeren WERKINGSKOST'!F322</f>
        <v>0</v>
      </c>
      <c r="D303">
        <f>'Invoeren WERKINGSKOST'!G322</f>
        <v>0</v>
      </c>
      <c r="E303">
        <f>'Invoeren WERKINGSKOST'!H322</f>
        <v>0</v>
      </c>
      <c r="F303">
        <f>'Invoeren WERKINGSKOST'!I322</f>
        <v>0</v>
      </c>
      <c r="G303">
        <f>'Invoeren WERKINGSKOST'!J322</f>
        <v>0</v>
      </c>
      <c r="H303">
        <f>'Invoeren WERKINGSKOST'!K322</f>
        <v>0</v>
      </c>
      <c r="I303">
        <f>'Invoeren WERKINGSKOST'!L322</f>
        <v>0</v>
      </c>
      <c r="J303">
        <f>'Invoeren WERKINGSKOST'!M322</f>
        <v>0</v>
      </c>
      <c r="K303">
        <f>'Invoeren WERKINGSKOST'!N322</f>
        <v>0</v>
      </c>
      <c r="L303">
        <f>'Invoeren WERKINGSKOST'!O322</f>
        <v>0</v>
      </c>
      <c r="M303">
        <f>'Invoeren WERKINGSKOST'!P322</f>
        <v>0</v>
      </c>
    </row>
    <row r="304" spans="1:13" x14ac:dyDescent="0.3">
      <c r="A304">
        <f>'Invoeren WERKINGSKOST'!D323</f>
        <v>303</v>
      </c>
      <c r="B304">
        <f>'Invoeren WERKINGSKOST'!E323</f>
        <v>0</v>
      </c>
      <c r="C304">
        <f>'Invoeren WERKINGSKOST'!F323</f>
        <v>0</v>
      </c>
      <c r="D304">
        <f>'Invoeren WERKINGSKOST'!G323</f>
        <v>0</v>
      </c>
      <c r="E304">
        <f>'Invoeren WERKINGSKOST'!H323</f>
        <v>0</v>
      </c>
      <c r="F304">
        <f>'Invoeren WERKINGSKOST'!I323</f>
        <v>0</v>
      </c>
      <c r="G304">
        <f>'Invoeren WERKINGSKOST'!J323</f>
        <v>0</v>
      </c>
      <c r="H304">
        <f>'Invoeren WERKINGSKOST'!K323</f>
        <v>0</v>
      </c>
      <c r="I304">
        <f>'Invoeren WERKINGSKOST'!L323</f>
        <v>0</v>
      </c>
      <c r="J304">
        <f>'Invoeren WERKINGSKOST'!M323</f>
        <v>0</v>
      </c>
      <c r="K304">
        <f>'Invoeren WERKINGSKOST'!N323</f>
        <v>0</v>
      </c>
      <c r="L304">
        <f>'Invoeren WERKINGSKOST'!O323</f>
        <v>0</v>
      </c>
      <c r="M304">
        <f>'Invoeren WERKINGSKOST'!P323</f>
        <v>0</v>
      </c>
    </row>
    <row r="305" spans="1:13" x14ac:dyDescent="0.3">
      <c r="A305">
        <f>'Invoeren WERKINGSKOST'!D324</f>
        <v>304</v>
      </c>
      <c r="B305">
        <f>'Invoeren WERKINGSKOST'!E324</f>
        <v>0</v>
      </c>
      <c r="C305">
        <f>'Invoeren WERKINGSKOST'!F324</f>
        <v>0</v>
      </c>
      <c r="D305">
        <f>'Invoeren WERKINGSKOST'!G324</f>
        <v>0</v>
      </c>
      <c r="E305">
        <f>'Invoeren WERKINGSKOST'!H324</f>
        <v>0</v>
      </c>
      <c r="F305">
        <f>'Invoeren WERKINGSKOST'!I324</f>
        <v>0</v>
      </c>
      <c r="G305">
        <f>'Invoeren WERKINGSKOST'!J324</f>
        <v>0</v>
      </c>
      <c r="H305">
        <f>'Invoeren WERKINGSKOST'!K324</f>
        <v>0</v>
      </c>
      <c r="I305">
        <f>'Invoeren WERKINGSKOST'!L324</f>
        <v>0</v>
      </c>
      <c r="J305">
        <f>'Invoeren WERKINGSKOST'!M324</f>
        <v>0</v>
      </c>
      <c r="K305">
        <f>'Invoeren WERKINGSKOST'!N324</f>
        <v>0</v>
      </c>
      <c r="L305">
        <f>'Invoeren WERKINGSKOST'!O324</f>
        <v>0</v>
      </c>
      <c r="M305">
        <f>'Invoeren WERKINGSKOST'!P324</f>
        <v>0</v>
      </c>
    </row>
    <row r="306" spans="1:13" x14ac:dyDescent="0.3">
      <c r="A306">
        <f>'Invoeren WERKINGSKOST'!D325</f>
        <v>305</v>
      </c>
      <c r="B306">
        <f>'Invoeren WERKINGSKOST'!E325</f>
        <v>0</v>
      </c>
      <c r="C306">
        <f>'Invoeren WERKINGSKOST'!F325</f>
        <v>0</v>
      </c>
      <c r="D306">
        <f>'Invoeren WERKINGSKOST'!G325</f>
        <v>0</v>
      </c>
      <c r="E306">
        <f>'Invoeren WERKINGSKOST'!H325</f>
        <v>0</v>
      </c>
      <c r="F306">
        <f>'Invoeren WERKINGSKOST'!I325</f>
        <v>0</v>
      </c>
      <c r="G306">
        <f>'Invoeren WERKINGSKOST'!J325</f>
        <v>0</v>
      </c>
      <c r="H306">
        <f>'Invoeren WERKINGSKOST'!K325</f>
        <v>0</v>
      </c>
      <c r="I306">
        <f>'Invoeren WERKINGSKOST'!L325</f>
        <v>0</v>
      </c>
      <c r="J306">
        <f>'Invoeren WERKINGSKOST'!M325</f>
        <v>0</v>
      </c>
      <c r="K306">
        <f>'Invoeren WERKINGSKOST'!N325</f>
        <v>0</v>
      </c>
      <c r="L306">
        <f>'Invoeren WERKINGSKOST'!O325</f>
        <v>0</v>
      </c>
      <c r="M306">
        <f>'Invoeren WERKINGSKOST'!P325</f>
        <v>0</v>
      </c>
    </row>
    <row r="307" spans="1:13" x14ac:dyDescent="0.3">
      <c r="A307">
        <f>'Invoeren WERKINGSKOST'!D326</f>
        <v>306</v>
      </c>
      <c r="B307">
        <f>'Invoeren WERKINGSKOST'!E326</f>
        <v>0</v>
      </c>
      <c r="C307">
        <f>'Invoeren WERKINGSKOST'!F326</f>
        <v>0</v>
      </c>
      <c r="D307">
        <f>'Invoeren WERKINGSKOST'!G326</f>
        <v>0</v>
      </c>
      <c r="E307">
        <f>'Invoeren WERKINGSKOST'!H326</f>
        <v>0</v>
      </c>
      <c r="F307">
        <f>'Invoeren WERKINGSKOST'!I326</f>
        <v>0</v>
      </c>
      <c r="G307">
        <f>'Invoeren WERKINGSKOST'!J326</f>
        <v>0</v>
      </c>
      <c r="H307">
        <f>'Invoeren WERKINGSKOST'!K326</f>
        <v>0</v>
      </c>
      <c r="I307">
        <f>'Invoeren WERKINGSKOST'!L326</f>
        <v>0</v>
      </c>
      <c r="J307">
        <f>'Invoeren WERKINGSKOST'!M326</f>
        <v>0</v>
      </c>
      <c r="K307">
        <f>'Invoeren WERKINGSKOST'!N326</f>
        <v>0</v>
      </c>
      <c r="L307">
        <f>'Invoeren WERKINGSKOST'!O326</f>
        <v>0</v>
      </c>
      <c r="M307">
        <f>'Invoeren WERKINGSKOST'!P326</f>
        <v>0</v>
      </c>
    </row>
    <row r="308" spans="1:13" x14ac:dyDescent="0.3">
      <c r="A308">
        <f>'Invoeren WERKINGSKOST'!D327</f>
        <v>307</v>
      </c>
      <c r="B308">
        <f>'Invoeren WERKINGSKOST'!E327</f>
        <v>0</v>
      </c>
      <c r="C308">
        <f>'Invoeren WERKINGSKOST'!F327</f>
        <v>0</v>
      </c>
      <c r="D308">
        <f>'Invoeren WERKINGSKOST'!G327</f>
        <v>0</v>
      </c>
      <c r="E308">
        <f>'Invoeren WERKINGSKOST'!H327</f>
        <v>0</v>
      </c>
      <c r="F308">
        <f>'Invoeren WERKINGSKOST'!I327</f>
        <v>0</v>
      </c>
      <c r="G308">
        <f>'Invoeren WERKINGSKOST'!J327</f>
        <v>0</v>
      </c>
      <c r="H308">
        <f>'Invoeren WERKINGSKOST'!K327</f>
        <v>0</v>
      </c>
      <c r="I308">
        <f>'Invoeren WERKINGSKOST'!L327</f>
        <v>0</v>
      </c>
      <c r="J308">
        <f>'Invoeren WERKINGSKOST'!M327</f>
        <v>0</v>
      </c>
      <c r="K308">
        <f>'Invoeren WERKINGSKOST'!N327</f>
        <v>0</v>
      </c>
      <c r="L308">
        <f>'Invoeren WERKINGSKOST'!O327</f>
        <v>0</v>
      </c>
      <c r="M308">
        <f>'Invoeren WERKINGSKOST'!P327</f>
        <v>0</v>
      </c>
    </row>
    <row r="309" spans="1:13" x14ac:dyDescent="0.3">
      <c r="A309">
        <f>'Invoeren WERKINGSKOST'!D328</f>
        <v>308</v>
      </c>
      <c r="B309">
        <f>'Invoeren WERKINGSKOST'!E328</f>
        <v>0</v>
      </c>
      <c r="C309">
        <f>'Invoeren WERKINGSKOST'!F328</f>
        <v>0</v>
      </c>
      <c r="D309">
        <f>'Invoeren WERKINGSKOST'!G328</f>
        <v>0</v>
      </c>
      <c r="E309">
        <f>'Invoeren WERKINGSKOST'!H328</f>
        <v>0</v>
      </c>
      <c r="F309">
        <f>'Invoeren WERKINGSKOST'!I328</f>
        <v>0</v>
      </c>
      <c r="G309">
        <f>'Invoeren WERKINGSKOST'!J328</f>
        <v>0</v>
      </c>
      <c r="H309">
        <f>'Invoeren WERKINGSKOST'!K328</f>
        <v>0</v>
      </c>
      <c r="I309">
        <f>'Invoeren WERKINGSKOST'!L328</f>
        <v>0</v>
      </c>
      <c r="J309">
        <f>'Invoeren WERKINGSKOST'!M328</f>
        <v>0</v>
      </c>
      <c r="K309">
        <f>'Invoeren WERKINGSKOST'!N328</f>
        <v>0</v>
      </c>
      <c r="L309">
        <f>'Invoeren WERKINGSKOST'!O328</f>
        <v>0</v>
      </c>
      <c r="M309">
        <f>'Invoeren WERKINGSKOST'!P328</f>
        <v>0</v>
      </c>
    </row>
    <row r="310" spans="1:13" x14ac:dyDescent="0.3">
      <c r="A310">
        <f>'Invoeren WERKINGSKOST'!D329</f>
        <v>309</v>
      </c>
      <c r="B310">
        <f>'Invoeren WERKINGSKOST'!E329</f>
        <v>0</v>
      </c>
      <c r="C310">
        <f>'Invoeren WERKINGSKOST'!F329</f>
        <v>0</v>
      </c>
      <c r="D310">
        <f>'Invoeren WERKINGSKOST'!G329</f>
        <v>0</v>
      </c>
      <c r="E310">
        <f>'Invoeren WERKINGSKOST'!H329</f>
        <v>0</v>
      </c>
      <c r="F310">
        <f>'Invoeren WERKINGSKOST'!I329</f>
        <v>0</v>
      </c>
      <c r="G310">
        <f>'Invoeren WERKINGSKOST'!J329</f>
        <v>0</v>
      </c>
      <c r="H310">
        <f>'Invoeren WERKINGSKOST'!K329</f>
        <v>0</v>
      </c>
      <c r="I310">
        <f>'Invoeren WERKINGSKOST'!L329</f>
        <v>0</v>
      </c>
      <c r="J310">
        <f>'Invoeren WERKINGSKOST'!M329</f>
        <v>0</v>
      </c>
      <c r="K310">
        <f>'Invoeren WERKINGSKOST'!N329</f>
        <v>0</v>
      </c>
      <c r="L310">
        <f>'Invoeren WERKINGSKOST'!O329</f>
        <v>0</v>
      </c>
      <c r="M310">
        <f>'Invoeren WERKINGSKOST'!P329</f>
        <v>0</v>
      </c>
    </row>
    <row r="311" spans="1:13" x14ac:dyDescent="0.3">
      <c r="A311">
        <f>'Invoeren WERKINGSKOST'!D330</f>
        <v>310</v>
      </c>
      <c r="B311">
        <f>'Invoeren WERKINGSKOST'!E330</f>
        <v>0</v>
      </c>
      <c r="C311">
        <f>'Invoeren WERKINGSKOST'!F330</f>
        <v>0</v>
      </c>
      <c r="D311">
        <f>'Invoeren WERKINGSKOST'!G330</f>
        <v>0</v>
      </c>
      <c r="E311">
        <f>'Invoeren WERKINGSKOST'!H330</f>
        <v>0</v>
      </c>
      <c r="F311">
        <f>'Invoeren WERKINGSKOST'!I330</f>
        <v>0</v>
      </c>
      <c r="G311">
        <f>'Invoeren WERKINGSKOST'!J330</f>
        <v>0</v>
      </c>
      <c r="H311">
        <f>'Invoeren WERKINGSKOST'!K330</f>
        <v>0</v>
      </c>
      <c r="I311">
        <f>'Invoeren WERKINGSKOST'!L330</f>
        <v>0</v>
      </c>
      <c r="J311">
        <f>'Invoeren WERKINGSKOST'!M330</f>
        <v>0</v>
      </c>
      <c r="K311">
        <f>'Invoeren WERKINGSKOST'!N330</f>
        <v>0</v>
      </c>
      <c r="L311">
        <f>'Invoeren WERKINGSKOST'!O330</f>
        <v>0</v>
      </c>
      <c r="M311">
        <f>'Invoeren WERKINGSKOST'!P330</f>
        <v>0</v>
      </c>
    </row>
    <row r="312" spans="1:13" x14ac:dyDescent="0.3">
      <c r="A312">
        <f>'Invoeren WERKINGSKOST'!D331</f>
        <v>311</v>
      </c>
      <c r="B312">
        <f>'Invoeren WERKINGSKOST'!E331</f>
        <v>0</v>
      </c>
      <c r="C312">
        <f>'Invoeren WERKINGSKOST'!F331</f>
        <v>0</v>
      </c>
      <c r="D312">
        <f>'Invoeren WERKINGSKOST'!G331</f>
        <v>0</v>
      </c>
      <c r="E312">
        <f>'Invoeren WERKINGSKOST'!H331</f>
        <v>0</v>
      </c>
      <c r="F312">
        <f>'Invoeren WERKINGSKOST'!I331</f>
        <v>0</v>
      </c>
      <c r="G312">
        <f>'Invoeren WERKINGSKOST'!J331</f>
        <v>0</v>
      </c>
      <c r="H312">
        <f>'Invoeren WERKINGSKOST'!K331</f>
        <v>0</v>
      </c>
      <c r="I312">
        <f>'Invoeren WERKINGSKOST'!L331</f>
        <v>0</v>
      </c>
      <c r="J312">
        <f>'Invoeren WERKINGSKOST'!M331</f>
        <v>0</v>
      </c>
      <c r="K312">
        <f>'Invoeren WERKINGSKOST'!N331</f>
        <v>0</v>
      </c>
      <c r="L312">
        <f>'Invoeren WERKINGSKOST'!O331</f>
        <v>0</v>
      </c>
      <c r="M312">
        <f>'Invoeren WERKINGSKOST'!P331</f>
        <v>0</v>
      </c>
    </row>
    <row r="313" spans="1:13" x14ac:dyDescent="0.3">
      <c r="A313">
        <f>'Invoeren WERKINGSKOST'!D332</f>
        <v>312</v>
      </c>
      <c r="B313">
        <f>'Invoeren WERKINGSKOST'!E332</f>
        <v>0</v>
      </c>
      <c r="C313">
        <f>'Invoeren WERKINGSKOST'!F332</f>
        <v>0</v>
      </c>
      <c r="D313">
        <f>'Invoeren WERKINGSKOST'!G332</f>
        <v>0</v>
      </c>
      <c r="E313">
        <f>'Invoeren WERKINGSKOST'!H332</f>
        <v>0</v>
      </c>
      <c r="F313">
        <f>'Invoeren WERKINGSKOST'!I332</f>
        <v>0</v>
      </c>
      <c r="G313">
        <f>'Invoeren WERKINGSKOST'!J332</f>
        <v>0</v>
      </c>
      <c r="H313">
        <f>'Invoeren WERKINGSKOST'!K332</f>
        <v>0</v>
      </c>
      <c r="I313">
        <f>'Invoeren WERKINGSKOST'!L332</f>
        <v>0</v>
      </c>
      <c r="J313">
        <f>'Invoeren WERKINGSKOST'!M332</f>
        <v>0</v>
      </c>
      <c r="K313">
        <f>'Invoeren WERKINGSKOST'!N332</f>
        <v>0</v>
      </c>
      <c r="L313">
        <f>'Invoeren WERKINGSKOST'!O332</f>
        <v>0</v>
      </c>
      <c r="M313">
        <f>'Invoeren WERKINGSKOST'!P332</f>
        <v>0</v>
      </c>
    </row>
    <row r="314" spans="1:13" x14ac:dyDescent="0.3">
      <c r="A314">
        <f>'Invoeren WERKINGSKOST'!D333</f>
        <v>313</v>
      </c>
      <c r="B314">
        <f>'Invoeren WERKINGSKOST'!E333</f>
        <v>0</v>
      </c>
      <c r="C314">
        <f>'Invoeren WERKINGSKOST'!F333</f>
        <v>0</v>
      </c>
      <c r="D314">
        <f>'Invoeren WERKINGSKOST'!G333</f>
        <v>0</v>
      </c>
      <c r="E314">
        <f>'Invoeren WERKINGSKOST'!H333</f>
        <v>0</v>
      </c>
      <c r="F314">
        <f>'Invoeren WERKINGSKOST'!I333</f>
        <v>0</v>
      </c>
      <c r="G314">
        <f>'Invoeren WERKINGSKOST'!J333</f>
        <v>0</v>
      </c>
      <c r="H314">
        <f>'Invoeren WERKINGSKOST'!K333</f>
        <v>0</v>
      </c>
      <c r="I314">
        <f>'Invoeren WERKINGSKOST'!L333</f>
        <v>0</v>
      </c>
      <c r="J314">
        <f>'Invoeren WERKINGSKOST'!M333</f>
        <v>0</v>
      </c>
      <c r="K314">
        <f>'Invoeren WERKINGSKOST'!N333</f>
        <v>0</v>
      </c>
      <c r="L314">
        <f>'Invoeren WERKINGSKOST'!O333</f>
        <v>0</v>
      </c>
      <c r="M314">
        <f>'Invoeren WERKINGSKOST'!P333</f>
        <v>0</v>
      </c>
    </row>
    <row r="315" spans="1:13" x14ac:dyDescent="0.3">
      <c r="A315">
        <f>'Invoeren WERKINGSKOST'!D334</f>
        <v>314</v>
      </c>
      <c r="B315">
        <f>'Invoeren WERKINGSKOST'!E334</f>
        <v>0</v>
      </c>
      <c r="C315">
        <f>'Invoeren WERKINGSKOST'!F334</f>
        <v>0</v>
      </c>
      <c r="D315">
        <f>'Invoeren WERKINGSKOST'!G334</f>
        <v>0</v>
      </c>
      <c r="E315">
        <f>'Invoeren WERKINGSKOST'!H334</f>
        <v>0</v>
      </c>
      <c r="F315">
        <f>'Invoeren WERKINGSKOST'!I334</f>
        <v>0</v>
      </c>
      <c r="G315">
        <f>'Invoeren WERKINGSKOST'!J334</f>
        <v>0</v>
      </c>
      <c r="H315">
        <f>'Invoeren WERKINGSKOST'!K334</f>
        <v>0</v>
      </c>
      <c r="I315">
        <f>'Invoeren WERKINGSKOST'!L334</f>
        <v>0</v>
      </c>
      <c r="J315">
        <f>'Invoeren WERKINGSKOST'!M334</f>
        <v>0</v>
      </c>
      <c r="K315">
        <f>'Invoeren WERKINGSKOST'!N334</f>
        <v>0</v>
      </c>
      <c r="L315">
        <f>'Invoeren WERKINGSKOST'!O334</f>
        <v>0</v>
      </c>
      <c r="M315">
        <f>'Invoeren WERKINGSKOST'!P334</f>
        <v>0</v>
      </c>
    </row>
    <row r="316" spans="1:13" x14ac:dyDescent="0.3">
      <c r="A316">
        <f>'Invoeren WERKINGSKOST'!D335</f>
        <v>315</v>
      </c>
      <c r="B316">
        <f>'Invoeren WERKINGSKOST'!E335</f>
        <v>0</v>
      </c>
      <c r="C316">
        <f>'Invoeren WERKINGSKOST'!F335</f>
        <v>0</v>
      </c>
      <c r="D316">
        <f>'Invoeren WERKINGSKOST'!G335</f>
        <v>0</v>
      </c>
      <c r="E316">
        <f>'Invoeren WERKINGSKOST'!H335</f>
        <v>0</v>
      </c>
      <c r="F316">
        <f>'Invoeren WERKINGSKOST'!I335</f>
        <v>0</v>
      </c>
      <c r="G316">
        <f>'Invoeren WERKINGSKOST'!J335</f>
        <v>0</v>
      </c>
      <c r="H316">
        <f>'Invoeren WERKINGSKOST'!K335</f>
        <v>0</v>
      </c>
      <c r="I316">
        <f>'Invoeren WERKINGSKOST'!L335</f>
        <v>0</v>
      </c>
      <c r="J316">
        <f>'Invoeren WERKINGSKOST'!M335</f>
        <v>0</v>
      </c>
      <c r="K316">
        <f>'Invoeren WERKINGSKOST'!N335</f>
        <v>0</v>
      </c>
      <c r="L316">
        <f>'Invoeren WERKINGSKOST'!O335</f>
        <v>0</v>
      </c>
      <c r="M316">
        <f>'Invoeren WERKINGSKOST'!P335</f>
        <v>0</v>
      </c>
    </row>
    <row r="317" spans="1:13" x14ac:dyDescent="0.3">
      <c r="A317">
        <f>'Invoeren WERKINGSKOST'!D336</f>
        <v>316</v>
      </c>
      <c r="B317">
        <f>'Invoeren WERKINGSKOST'!E336</f>
        <v>0</v>
      </c>
      <c r="C317">
        <f>'Invoeren WERKINGSKOST'!F336</f>
        <v>0</v>
      </c>
      <c r="D317">
        <f>'Invoeren WERKINGSKOST'!G336</f>
        <v>0</v>
      </c>
      <c r="E317">
        <f>'Invoeren WERKINGSKOST'!H336</f>
        <v>0</v>
      </c>
      <c r="F317">
        <f>'Invoeren WERKINGSKOST'!I336</f>
        <v>0</v>
      </c>
      <c r="G317">
        <f>'Invoeren WERKINGSKOST'!J336</f>
        <v>0</v>
      </c>
      <c r="H317">
        <f>'Invoeren WERKINGSKOST'!K336</f>
        <v>0</v>
      </c>
      <c r="I317">
        <f>'Invoeren WERKINGSKOST'!L336</f>
        <v>0</v>
      </c>
      <c r="J317">
        <f>'Invoeren WERKINGSKOST'!M336</f>
        <v>0</v>
      </c>
      <c r="K317">
        <f>'Invoeren WERKINGSKOST'!N336</f>
        <v>0</v>
      </c>
      <c r="L317">
        <f>'Invoeren WERKINGSKOST'!O336</f>
        <v>0</v>
      </c>
      <c r="M317">
        <f>'Invoeren WERKINGSKOST'!P336</f>
        <v>0</v>
      </c>
    </row>
    <row r="318" spans="1:13" x14ac:dyDescent="0.3">
      <c r="A318">
        <f>'Invoeren WERKINGSKOST'!D337</f>
        <v>317</v>
      </c>
      <c r="B318">
        <f>'Invoeren WERKINGSKOST'!E337</f>
        <v>0</v>
      </c>
      <c r="C318">
        <f>'Invoeren WERKINGSKOST'!F337</f>
        <v>0</v>
      </c>
      <c r="D318">
        <f>'Invoeren WERKINGSKOST'!G337</f>
        <v>0</v>
      </c>
      <c r="E318">
        <f>'Invoeren WERKINGSKOST'!H337</f>
        <v>0</v>
      </c>
      <c r="F318">
        <f>'Invoeren WERKINGSKOST'!I337</f>
        <v>0</v>
      </c>
      <c r="G318">
        <f>'Invoeren WERKINGSKOST'!J337</f>
        <v>0</v>
      </c>
      <c r="H318">
        <f>'Invoeren WERKINGSKOST'!K337</f>
        <v>0</v>
      </c>
      <c r="I318">
        <f>'Invoeren WERKINGSKOST'!L337</f>
        <v>0</v>
      </c>
      <c r="J318">
        <f>'Invoeren WERKINGSKOST'!M337</f>
        <v>0</v>
      </c>
      <c r="K318">
        <f>'Invoeren WERKINGSKOST'!N337</f>
        <v>0</v>
      </c>
      <c r="L318">
        <f>'Invoeren WERKINGSKOST'!O337</f>
        <v>0</v>
      </c>
      <c r="M318">
        <f>'Invoeren WERKINGSKOST'!P337</f>
        <v>0</v>
      </c>
    </row>
    <row r="319" spans="1:13" x14ac:dyDescent="0.3">
      <c r="A319">
        <f>'Invoeren WERKINGSKOST'!D338</f>
        <v>318</v>
      </c>
      <c r="B319">
        <f>'Invoeren WERKINGSKOST'!E338</f>
        <v>0</v>
      </c>
      <c r="C319">
        <f>'Invoeren WERKINGSKOST'!F338</f>
        <v>0</v>
      </c>
      <c r="D319">
        <f>'Invoeren WERKINGSKOST'!G338</f>
        <v>0</v>
      </c>
      <c r="E319">
        <f>'Invoeren WERKINGSKOST'!H338</f>
        <v>0</v>
      </c>
      <c r="F319">
        <f>'Invoeren WERKINGSKOST'!I338</f>
        <v>0</v>
      </c>
      <c r="G319">
        <f>'Invoeren WERKINGSKOST'!J338</f>
        <v>0</v>
      </c>
      <c r="H319">
        <f>'Invoeren WERKINGSKOST'!K338</f>
        <v>0</v>
      </c>
      <c r="I319">
        <f>'Invoeren WERKINGSKOST'!L338</f>
        <v>0</v>
      </c>
      <c r="J319">
        <f>'Invoeren WERKINGSKOST'!M338</f>
        <v>0</v>
      </c>
      <c r="K319">
        <f>'Invoeren WERKINGSKOST'!N338</f>
        <v>0</v>
      </c>
      <c r="L319">
        <f>'Invoeren WERKINGSKOST'!O338</f>
        <v>0</v>
      </c>
      <c r="M319">
        <f>'Invoeren WERKINGSKOST'!P338</f>
        <v>0</v>
      </c>
    </row>
    <row r="320" spans="1:13" x14ac:dyDescent="0.3">
      <c r="A320">
        <f>'Invoeren WERKINGSKOST'!D339</f>
        <v>319</v>
      </c>
      <c r="B320">
        <f>'Invoeren WERKINGSKOST'!E339</f>
        <v>0</v>
      </c>
      <c r="C320">
        <f>'Invoeren WERKINGSKOST'!F339</f>
        <v>0</v>
      </c>
      <c r="D320">
        <f>'Invoeren WERKINGSKOST'!G339</f>
        <v>0</v>
      </c>
      <c r="E320">
        <f>'Invoeren WERKINGSKOST'!H339</f>
        <v>0</v>
      </c>
      <c r="F320">
        <f>'Invoeren WERKINGSKOST'!I339</f>
        <v>0</v>
      </c>
      <c r="G320">
        <f>'Invoeren WERKINGSKOST'!J339</f>
        <v>0</v>
      </c>
      <c r="H320">
        <f>'Invoeren WERKINGSKOST'!K339</f>
        <v>0</v>
      </c>
      <c r="I320">
        <f>'Invoeren WERKINGSKOST'!L339</f>
        <v>0</v>
      </c>
      <c r="J320">
        <f>'Invoeren WERKINGSKOST'!M339</f>
        <v>0</v>
      </c>
      <c r="K320">
        <f>'Invoeren WERKINGSKOST'!N339</f>
        <v>0</v>
      </c>
      <c r="L320">
        <f>'Invoeren WERKINGSKOST'!O339</f>
        <v>0</v>
      </c>
      <c r="M320">
        <f>'Invoeren WERKINGSKOST'!P339</f>
        <v>0</v>
      </c>
    </row>
    <row r="321" spans="1:13" x14ac:dyDescent="0.3">
      <c r="A321">
        <f>'Invoeren WERKINGSKOST'!D340</f>
        <v>320</v>
      </c>
      <c r="B321">
        <f>'Invoeren WERKINGSKOST'!E340</f>
        <v>0</v>
      </c>
      <c r="C321">
        <f>'Invoeren WERKINGSKOST'!F340</f>
        <v>0</v>
      </c>
      <c r="D321">
        <f>'Invoeren WERKINGSKOST'!G340</f>
        <v>0</v>
      </c>
      <c r="E321">
        <f>'Invoeren WERKINGSKOST'!H340</f>
        <v>0</v>
      </c>
      <c r="F321">
        <f>'Invoeren WERKINGSKOST'!I340</f>
        <v>0</v>
      </c>
      <c r="G321">
        <f>'Invoeren WERKINGSKOST'!J340</f>
        <v>0</v>
      </c>
      <c r="H321">
        <f>'Invoeren WERKINGSKOST'!K340</f>
        <v>0</v>
      </c>
      <c r="I321">
        <f>'Invoeren WERKINGSKOST'!L340</f>
        <v>0</v>
      </c>
      <c r="J321">
        <f>'Invoeren WERKINGSKOST'!M340</f>
        <v>0</v>
      </c>
      <c r="K321">
        <f>'Invoeren WERKINGSKOST'!N340</f>
        <v>0</v>
      </c>
      <c r="L321">
        <f>'Invoeren WERKINGSKOST'!O340</f>
        <v>0</v>
      </c>
      <c r="M321">
        <f>'Invoeren WERKINGSKOST'!P340</f>
        <v>0</v>
      </c>
    </row>
    <row r="322" spans="1:13" x14ac:dyDescent="0.3">
      <c r="A322">
        <f>'Invoeren WERKINGSKOST'!D341</f>
        <v>321</v>
      </c>
      <c r="B322">
        <f>'Invoeren WERKINGSKOST'!E341</f>
        <v>0</v>
      </c>
      <c r="C322">
        <f>'Invoeren WERKINGSKOST'!F341</f>
        <v>0</v>
      </c>
      <c r="D322">
        <f>'Invoeren WERKINGSKOST'!G341</f>
        <v>0</v>
      </c>
      <c r="E322">
        <f>'Invoeren WERKINGSKOST'!H341</f>
        <v>0</v>
      </c>
      <c r="F322">
        <f>'Invoeren WERKINGSKOST'!I341</f>
        <v>0</v>
      </c>
      <c r="G322">
        <f>'Invoeren WERKINGSKOST'!J341</f>
        <v>0</v>
      </c>
      <c r="H322">
        <f>'Invoeren WERKINGSKOST'!K341</f>
        <v>0</v>
      </c>
      <c r="I322">
        <f>'Invoeren WERKINGSKOST'!L341</f>
        <v>0</v>
      </c>
      <c r="J322">
        <f>'Invoeren WERKINGSKOST'!M341</f>
        <v>0</v>
      </c>
      <c r="K322">
        <f>'Invoeren WERKINGSKOST'!N341</f>
        <v>0</v>
      </c>
      <c r="L322">
        <f>'Invoeren WERKINGSKOST'!O341</f>
        <v>0</v>
      </c>
      <c r="M322">
        <f>'Invoeren WERKINGSKOST'!P341</f>
        <v>0</v>
      </c>
    </row>
    <row r="323" spans="1:13" x14ac:dyDescent="0.3">
      <c r="A323">
        <f>'Invoeren WERKINGSKOST'!D342</f>
        <v>322</v>
      </c>
      <c r="B323">
        <f>'Invoeren WERKINGSKOST'!E342</f>
        <v>0</v>
      </c>
      <c r="C323">
        <f>'Invoeren WERKINGSKOST'!F342</f>
        <v>0</v>
      </c>
      <c r="D323">
        <f>'Invoeren WERKINGSKOST'!G342</f>
        <v>0</v>
      </c>
      <c r="E323">
        <f>'Invoeren WERKINGSKOST'!H342</f>
        <v>0</v>
      </c>
      <c r="F323">
        <f>'Invoeren WERKINGSKOST'!I342</f>
        <v>0</v>
      </c>
      <c r="G323">
        <f>'Invoeren WERKINGSKOST'!J342</f>
        <v>0</v>
      </c>
      <c r="H323">
        <f>'Invoeren WERKINGSKOST'!K342</f>
        <v>0</v>
      </c>
      <c r="I323">
        <f>'Invoeren WERKINGSKOST'!L342</f>
        <v>0</v>
      </c>
      <c r="J323">
        <f>'Invoeren WERKINGSKOST'!M342</f>
        <v>0</v>
      </c>
      <c r="K323">
        <f>'Invoeren WERKINGSKOST'!N342</f>
        <v>0</v>
      </c>
      <c r="L323">
        <f>'Invoeren WERKINGSKOST'!O342</f>
        <v>0</v>
      </c>
      <c r="M323">
        <f>'Invoeren WERKINGSKOST'!P342</f>
        <v>0</v>
      </c>
    </row>
    <row r="324" spans="1:13" x14ac:dyDescent="0.3">
      <c r="A324">
        <f>'Invoeren WERKINGSKOST'!D343</f>
        <v>323</v>
      </c>
      <c r="B324">
        <f>'Invoeren WERKINGSKOST'!E343</f>
        <v>0</v>
      </c>
      <c r="C324">
        <f>'Invoeren WERKINGSKOST'!F343</f>
        <v>0</v>
      </c>
      <c r="D324">
        <f>'Invoeren WERKINGSKOST'!G343</f>
        <v>0</v>
      </c>
      <c r="E324">
        <f>'Invoeren WERKINGSKOST'!H343</f>
        <v>0</v>
      </c>
      <c r="F324">
        <f>'Invoeren WERKINGSKOST'!I343</f>
        <v>0</v>
      </c>
      <c r="G324">
        <f>'Invoeren WERKINGSKOST'!J343</f>
        <v>0</v>
      </c>
      <c r="H324">
        <f>'Invoeren WERKINGSKOST'!K343</f>
        <v>0</v>
      </c>
      <c r="I324">
        <f>'Invoeren WERKINGSKOST'!L343</f>
        <v>0</v>
      </c>
      <c r="J324">
        <f>'Invoeren WERKINGSKOST'!M343</f>
        <v>0</v>
      </c>
      <c r="K324">
        <f>'Invoeren WERKINGSKOST'!N343</f>
        <v>0</v>
      </c>
      <c r="L324">
        <f>'Invoeren WERKINGSKOST'!O343</f>
        <v>0</v>
      </c>
      <c r="M324">
        <f>'Invoeren WERKINGSKOST'!P343</f>
        <v>0</v>
      </c>
    </row>
    <row r="325" spans="1:13" x14ac:dyDescent="0.3">
      <c r="A325">
        <f>'Invoeren WERKINGSKOST'!D344</f>
        <v>324</v>
      </c>
      <c r="B325">
        <f>'Invoeren WERKINGSKOST'!E344</f>
        <v>0</v>
      </c>
      <c r="C325">
        <f>'Invoeren WERKINGSKOST'!F344</f>
        <v>0</v>
      </c>
      <c r="D325">
        <f>'Invoeren WERKINGSKOST'!G344</f>
        <v>0</v>
      </c>
      <c r="E325">
        <f>'Invoeren WERKINGSKOST'!H344</f>
        <v>0</v>
      </c>
      <c r="F325">
        <f>'Invoeren WERKINGSKOST'!I344</f>
        <v>0</v>
      </c>
      <c r="G325">
        <f>'Invoeren WERKINGSKOST'!J344</f>
        <v>0</v>
      </c>
      <c r="H325">
        <f>'Invoeren WERKINGSKOST'!K344</f>
        <v>0</v>
      </c>
      <c r="I325">
        <f>'Invoeren WERKINGSKOST'!L344</f>
        <v>0</v>
      </c>
      <c r="J325">
        <f>'Invoeren WERKINGSKOST'!M344</f>
        <v>0</v>
      </c>
      <c r="K325">
        <f>'Invoeren WERKINGSKOST'!N344</f>
        <v>0</v>
      </c>
      <c r="L325">
        <f>'Invoeren WERKINGSKOST'!O344</f>
        <v>0</v>
      </c>
      <c r="M325">
        <f>'Invoeren WERKINGSKOST'!P344</f>
        <v>0</v>
      </c>
    </row>
    <row r="326" spans="1:13" x14ac:dyDescent="0.3">
      <c r="A326">
        <f>'Invoeren WERKINGSKOST'!D345</f>
        <v>325</v>
      </c>
      <c r="B326">
        <f>'Invoeren WERKINGSKOST'!E345</f>
        <v>0</v>
      </c>
      <c r="C326">
        <f>'Invoeren WERKINGSKOST'!F345</f>
        <v>0</v>
      </c>
      <c r="D326">
        <f>'Invoeren WERKINGSKOST'!G345</f>
        <v>0</v>
      </c>
      <c r="E326">
        <f>'Invoeren WERKINGSKOST'!H345</f>
        <v>0</v>
      </c>
      <c r="F326">
        <f>'Invoeren WERKINGSKOST'!I345</f>
        <v>0</v>
      </c>
      <c r="G326">
        <f>'Invoeren WERKINGSKOST'!J345</f>
        <v>0</v>
      </c>
      <c r="H326">
        <f>'Invoeren WERKINGSKOST'!K345</f>
        <v>0</v>
      </c>
      <c r="I326">
        <f>'Invoeren WERKINGSKOST'!L345</f>
        <v>0</v>
      </c>
      <c r="J326">
        <f>'Invoeren WERKINGSKOST'!M345</f>
        <v>0</v>
      </c>
      <c r="K326">
        <f>'Invoeren WERKINGSKOST'!N345</f>
        <v>0</v>
      </c>
      <c r="L326">
        <f>'Invoeren WERKINGSKOST'!O345</f>
        <v>0</v>
      </c>
      <c r="M326">
        <f>'Invoeren WERKINGSKOST'!P345</f>
        <v>0</v>
      </c>
    </row>
    <row r="327" spans="1:13" x14ac:dyDescent="0.3">
      <c r="A327">
        <f>'Invoeren WERKINGSKOST'!D346</f>
        <v>326</v>
      </c>
      <c r="B327">
        <f>'Invoeren WERKINGSKOST'!E346</f>
        <v>0</v>
      </c>
      <c r="C327">
        <f>'Invoeren WERKINGSKOST'!F346</f>
        <v>0</v>
      </c>
      <c r="D327">
        <f>'Invoeren WERKINGSKOST'!G346</f>
        <v>0</v>
      </c>
      <c r="E327">
        <f>'Invoeren WERKINGSKOST'!H346</f>
        <v>0</v>
      </c>
      <c r="F327">
        <f>'Invoeren WERKINGSKOST'!I346</f>
        <v>0</v>
      </c>
      <c r="G327">
        <f>'Invoeren WERKINGSKOST'!J346</f>
        <v>0</v>
      </c>
      <c r="H327">
        <f>'Invoeren WERKINGSKOST'!K346</f>
        <v>0</v>
      </c>
      <c r="I327">
        <f>'Invoeren WERKINGSKOST'!L346</f>
        <v>0</v>
      </c>
      <c r="J327">
        <f>'Invoeren WERKINGSKOST'!M346</f>
        <v>0</v>
      </c>
      <c r="K327">
        <f>'Invoeren WERKINGSKOST'!N346</f>
        <v>0</v>
      </c>
      <c r="L327">
        <f>'Invoeren WERKINGSKOST'!O346</f>
        <v>0</v>
      </c>
      <c r="M327">
        <f>'Invoeren WERKINGSKOST'!P346</f>
        <v>0</v>
      </c>
    </row>
    <row r="328" spans="1:13" x14ac:dyDescent="0.3">
      <c r="A328">
        <f>'Invoeren WERKINGSKOST'!D347</f>
        <v>327</v>
      </c>
      <c r="B328">
        <f>'Invoeren WERKINGSKOST'!E347</f>
        <v>0</v>
      </c>
      <c r="C328">
        <f>'Invoeren WERKINGSKOST'!F347</f>
        <v>0</v>
      </c>
      <c r="D328">
        <f>'Invoeren WERKINGSKOST'!G347</f>
        <v>0</v>
      </c>
      <c r="E328">
        <f>'Invoeren WERKINGSKOST'!H347</f>
        <v>0</v>
      </c>
      <c r="F328">
        <f>'Invoeren WERKINGSKOST'!I347</f>
        <v>0</v>
      </c>
      <c r="G328">
        <f>'Invoeren WERKINGSKOST'!J347</f>
        <v>0</v>
      </c>
      <c r="H328">
        <f>'Invoeren WERKINGSKOST'!K347</f>
        <v>0</v>
      </c>
      <c r="I328">
        <f>'Invoeren WERKINGSKOST'!L347</f>
        <v>0</v>
      </c>
      <c r="J328">
        <f>'Invoeren WERKINGSKOST'!M347</f>
        <v>0</v>
      </c>
      <c r="K328">
        <f>'Invoeren WERKINGSKOST'!N347</f>
        <v>0</v>
      </c>
      <c r="L328">
        <f>'Invoeren WERKINGSKOST'!O347</f>
        <v>0</v>
      </c>
      <c r="M328">
        <f>'Invoeren WERKINGSKOST'!P347</f>
        <v>0</v>
      </c>
    </row>
    <row r="329" spans="1:13" x14ac:dyDescent="0.3">
      <c r="A329">
        <f>'Invoeren WERKINGSKOST'!D348</f>
        <v>328</v>
      </c>
      <c r="B329">
        <f>'Invoeren WERKINGSKOST'!E348</f>
        <v>0</v>
      </c>
      <c r="C329">
        <f>'Invoeren WERKINGSKOST'!F348</f>
        <v>0</v>
      </c>
      <c r="D329">
        <f>'Invoeren WERKINGSKOST'!G348</f>
        <v>0</v>
      </c>
      <c r="E329">
        <f>'Invoeren WERKINGSKOST'!H348</f>
        <v>0</v>
      </c>
      <c r="F329">
        <f>'Invoeren WERKINGSKOST'!I348</f>
        <v>0</v>
      </c>
      <c r="G329">
        <f>'Invoeren WERKINGSKOST'!J348</f>
        <v>0</v>
      </c>
      <c r="H329">
        <f>'Invoeren WERKINGSKOST'!K348</f>
        <v>0</v>
      </c>
      <c r="I329">
        <f>'Invoeren WERKINGSKOST'!L348</f>
        <v>0</v>
      </c>
      <c r="J329">
        <f>'Invoeren WERKINGSKOST'!M348</f>
        <v>0</v>
      </c>
      <c r="K329">
        <f>'Invoeren WERKINGSKOST'!N348</f>
        <v>0</v>
      </c>
      <c r="L329">
        <f>'Invoeren WERKINGSKOST'!O348</f>
        <v>0</v>
      </c>
      <c r="M329">
        <f>'Invoeren WERKINGSKOST'!P348</f>
        <v>0</v>
      </c>
    </row>
    <row r="330" spans="1:13" x14ac:dyDescent="0.3">
      <c r="A330">
        <f>'Invoeren WERKINGSKOST'!D349</f>
        <v>329</v>
      </c>
      <c r="B330">
        <f>'Invoeren WERKINGSKOST'!E349</f>
        <v>0</v>
      </c>
      <c r="C330">
        <f>'Invoeren WERKINGSKOST'!F349</f>
        <v>0</v>
      </c>
      <c r="D330">
        <f>'Invoeren WERKINGSKOST'!G349</f>
        <v>0</v>
      </c>
      <c r="E330">
        <f>'Invoeren WERKINGSKOST'!H349</f>
        <v>0</v>
      </c>
      <c r="F330">
        <f>'Invoeren WERKINGSKOST'!I349</f>
        <v>0</v>
      </c>
      <c r="G330">
        <f>'Invoeren WERKINGSKOST'!J349</f>
        <v>0</v>
      </c>
      <c r="H330">
        <f>'Invoeren WERKINGSKOST'!K349</f>
        <v>0</v>
      </c>
      <c r="I330">
        <f>'Invoeren WERKINGSKOST'!L349</f>
        <v>0</v>
      </c>
      <c r="J330">
        <f>'Invoeren WERKINGSKOST'!M349</f>
        <v>0</v>
      </c>
      <c r="K330">
        <f>'Invoeren WERKINGSKOST'!N349</f>
        <v>0</v>
      </c>
      <c r="L330">
        <f>'Invoeren WERKINGSKOST'!O349</f>
        <v>0</v>
      </c>
      <c r="M330">
        <f>'Invoeren WERKINGSKOST'!P349</f>
        <v>0</v>
      </c>
    </row>
    <row r="331" spans="1:13" x14ac:dyDescent="0.3">
      <c r="A331">
        <f>'Invoeren WERKINGSKOST'!D350</f>
        <v>330</v>
      </c>
      <c r="B331">
        <f>'Invoeren WERKINGSKOST'!E350</f>
        <v>0</v>
      </c>
      <c r="C331">
        <f>'Invoeren WERKINGSKOST'!F350</f>
        <v>0</v>
      </c>
      <c r="D331">
        <f>'Invoeren WERKINGSKOST'!G350</f>
        <v>0</v>
      </c>
      <c r="E331">
        <f>'Invoeren WERKINGSKOST'!H350</f>
        <v>0</v>
      </c>
      <c r="F331">
        <f>'Invoeren WERKINGSKOST'!I350</f>
        <v>0</v>
      </c>
      <c r="G331">
        <f>'Invoeren WERKINGSKOST'!J350</f>
        <v>0</v>
      </c>
      <c r="H331">
        <f>'Invoeren WERKINGSKOST'!K350</f>
        <v>0</v>
      </c>
      <c r="I331">
        <f>'Invoeren WERKINGSKOST'!L350</f>
        <v>0</v>
      </c>
      <c r="J331">
        <f>'Invoeren WERKINGSKOST'!M350</f>
        <v>0</v>
      </c>
      <c r="K331">
        <f>'Invoeren WERKINGSKOST'!N350</f>
        <v>0</v>
      </c>
      <c r="L331">
        <f>'Invoeren WERKINGSKOST'!O350</f>
        <v>0</v>
      </c>
      <c r="M331">
        <f>'Invoeren WERKINGSKOST'!P350</f>
        <v>0</v>
      </c>
    </row>
    <row r="332" spans="1:13" x14ac:dyDescent="0.3">
      <c r="A332">
        <f>'Invoeren WERKINGSKOST'!D351</f>
        <v>331</v>
      </c>
      <c r="B332">
        <f>'Invoeren WERKINGSKOST'!E351</f>
        <v>0</v>
      </c>
      <c r="C332">
        <f>'Invoeren WERKINGSKOST'!F351</f>
        <v>0</v>
      </c>
      <c r="D332">
        <f>'Invoeren WERKINGSKOST'!G351</f>
        <v>0</v>
      </c>
      <c r="E332">
        <f>'Invoeren WERKINGSKOST'!H351</f>
        <v>0</v>
      </c>
      <c r="F332">
        <f>'Invoeren WERKINGSKOST'!I351</f>
        <v>0</v>
      </c>
      <c r="G332">
        <f>'Invoeren WERKINGSKOST'!J351</f>
        <v>0</v>
      </c>
      <c r="H332">
        <f>'Invoeren WERKINGSKOST'!K351</f>
        <v>0</v>
      </c>
      <c r="I332">
        <f>'Invoeren WERKINGSKOST'!L351</f>
        <v>0</v>
      </c>
      <c r="J332">
        <f>'Invoeren WERKINGSKOST'!M351</f>
        <v>0</v>
      </c>
      <c r="K332">
        <f>'Invoeren WERKINGSKOST'!N351</f>
        <v>0</v>
      </c>
      <c r="L332">
        <f>'Invoeren WERKINGSKOST'!O351</f>
        <v>0</v>
      </c>
      <c r="M332">
        <f>'Invoeren WERKINGSKOST'!P351</f>
        <v>0</v>
      </c>
    </row>
    <row r="333" spans="1:13" x14ac:dyDescent="0.3">
      <c r="A333">
        <f>'Invoeren WERKINGSKOST'!D352</f>
        <v>332</v>
      </c>
      <c r="B333">
        <f>'Invoeren WERKINGSKOST'!E352</f>
        <v>0</v>
      </c>
      <c r="C333">
        <f>'Invoeren WERKINGSKOST'!F352</f>
        <v>0</v>
      </c>
      <c r="D333">
        <f>'Invoeren WERKINGSKOST'!G352</f>
        <v>0</v>
      </c>
      <c r="E333">
        <f>'Invoeren WERKINGSKOST'!H352</f>
        <v>0</v>
      </c>
      <c r="F333">
        <f>'Invoeren WERKINGSKOST'!I352</f>
        <v>0</v>
      </c>
      <c r="G333">
        <f>'Invoeren WERKINGSKOST'!J352</f>
        <v>0</v>
      </c>
      <c r="H333">
        <f>'Invoeren WERKINGSKOST'!K352</f>
        <v>0</v>
      </c>
      <c r="I333">
        <f>'Invoeren WERKINGSKOST'!L352</f>
        <v>0</v>
      </c>
      <c r="J333">
        <f>'Invoeren WERKINGSKOST'!M352</f>
        <v>0</v>
      </c>
      <c r="K333">
        <f>'Invoeren WERKINGSKOST'!N352</f>
        <v>0</v>
      </c>
      <c r="L333">
        <f>'Invoeren WERKINGSKOST'!O352</f>
        <v>0</v>
      </c>
      <c r="M333">
        <f>'Invoeren WERKINGSKOST'!P352</f>
        <v>0</v>
      </c>
    </row>
    <row r="334" spans="1:13" x14ac:dyDescent="0.3">
      <c r="A334">
        <f>'Invoeren WERKINGSKOST'!D353</f>
        <v>333</v>
      </c>
      <c r="B334">
        <f>'Invoeren WERKINGSKOST'!E353</f>
        <v>0</v>
      </c>
      <c r="C334">
        <f>'Invoeren WERKINGSKOST'!F353</f>
        <v>0</v>
      </c>
      <c r="D334">
        <f>'Invoeren WERKINGSKOST'!G353</f>
        <v>0</v>
      </c>
      <c r="E334">
        <f>'Invoeren WERKINGSKOST'!H353</f>
        <v>0</v>
      </c>
      <c r="F334">
        <f>'Invoeren WERKINGSKOST'!I353</f>
        <v>0</v>
      </c>
      <c r="G334">
        <f>'Invoeren WERKINGSKOST'!J353</f>
        <v>0</v>
      </c>
      <c r="H334">
        <f>'Invoeren WERKINGSKOST'!K353</f>
        <v>0</v>
      </c>
      <c r="I334">
        <f>'Invoeren WERKINGSKOST'!L353</f>
        <v>0</v>
      </c>
      <c r="J334">
        <f>'Invoeren WERKINGSKOST'!M353</f>
        <v>0</v>
      </c>
      <c r="K334">
        <f>'Invoeren WERKINGSKOST'!N353</f>
        <v>0</v>
      </c>
      <c r="L334">
        <f>'Invoeren WERKINGSKOST'!O353</f>
        <v>0</v>
      </c>
      <c r="M334">
        <f>'Invoeren WERKINGSKOST'!P353</f>
        <v>0</v>
      </c>
    </row>
    <row r="335" spans="1:13" x14ac:dyDescent="0.3">
      <c r="A335">
        <f>'Invoeren WERKINGSKOST'!D354</f>
        <v>334</v>
      </c>
      <c r="B335">
        <f>'Invoeren WERKINGSKOST'!E354</f>
        <v>0</v>
      </c>
      <c r="C335">
        <f>'Invoeren WERKINGSKOST'!F354</f>
        <v>0</v>
      </c>
      <c r="D335">
        <f>'Invoeren WERKINGSKOST'!G354</f>
        <v>0</v>
      </c>
      <c r="E335">
        <f>'Invoeren WERKINGSKOST'!H354</f>
        <v>0</v>
      </c>
      <c r="F335">
        <f>'Invoeren WERKINGSKOST'!I354</f>
        <v>0</v>
      </c>
      <c r="G335">
        <f>'Invoeren WERKINGSKOST'!J354</f>
        <v>0</v>
      </c>
      <c r="H335">
        <f>'Invoeren WERKINGSKOST'!K354</f>
        <v>0</v>
      </c>
      <c r="I335">
        <f>'Invoeren WERKINGSKOST'!L354</f>
        <v>0</v>
      </c>
      <c r="J335">
        <f>'Invoeren WERKINGSKOST'!M354</f>
        <v>0</v>
      </c>
      <c r="K335">
        <f>'Invoeren WERKINGSKOST'!N354</f>
        <v>0</v>
      </c>
      <c r="L335">
        <f>'Invoeren WERKINGSKOST'!O354</f>
        <v>0</v>
      </c>
      <c r="M335">
        <f>'Invoeren WERKINGSKOST'!P354</f>
        <v>0</v>
      </c>
    </row>
    <row r="336" spans="1:13" x14ac:dyDescent="0.3">
      <c r="A336">
        <f>'Invoeren WERKINGSKOST'!D355</f>
        <v>335</v>
      </c>
      <c r="B336">
        <f>'Invoeren WERKINGSKOST'!E355</f>
        <v>0</v>
      </c>
      <c r="C336">
        <f>'Invoeren WERKINGSKOST'!F355</f>
        <v>0</v>
      </c>
      <c r="D336">
        <f>'Invoeren WERKINGSKOST'!G355</f>
        <v>0</v>
      </c>
      <c r="E336">
        <f>'Invoeren WERKINGSKOST'!H355</f>
        <v>0</v>
      </c>
      <c r="F336">
        <f>'Invoeren WERKINGSKOST'!I355</f>
        <v>0</v>
      </c>
      <c r="G336">
        <f>'Invoeren WERKINGSKOST'!J355</f>
        <v>0</v>
      </c>
      <c r="H336">
        <f>'Invoeren WERKINGSKOST'!K355</f>
        <v>0</v>
      </c>
      <c r="I336">
        <f>'Invoeren WERKINGSKOST'!L355</f>
        <v>0</v>
      </c>
      <c r="J336">
        <f>'Invoeren WERKINGSKOST'!M355</f>
        <v>0</v>
      </c>
      <c r="K336">
        <f>'Invoeren WERKINGSKOST'!N355</f>
        <v>0</v>
      </c>
      <c r="L336">
        <f>'Invoeren WERKINGSKOST'!O355</f>
        <v>0</v>
      </c>
      <c r="M336">
        <f>'Invoeren WERKINGSKOST'!P355</f>
        <v>0</v>
      </c>
    </row>
    <row r="337" spans="1:13" x14ac:dyDescent="0.3">
      <c r="A337">
        <f>'Invoeren WERKINGSKOST'!D356</f>
        <v>336</v>
      </c>
      <c r="B337">
        <f>'Invoeren WERKINGSKOST'!E356</f>
        <v>0</v>
      </c>
      <c r="C337">
        <f>'Invoeren WERKINGSKOST'!F356</f>
        <v>0</v>
      </c>
      <c r="D337">
        <f>'Invoeren WERKINGSKOST'!G356</f>
        <v>0</v>
      </c>
      <c r="E337">
        <f>'Invoeren WERKINGSKOST'!H356</f>
        <v>0</v>
      </c>
      <c r="F337">
        <f>'Invoeren WERKINGSKOST'!I356</f>
        <v>0</v>
      </c>
      <c r="G337">
        <f>'Invoeren WERKINGSKOST'!J356</f>
        <v>0</v>
      </c>
      <c r="H337">
        <f>'Invoeren WERKINGSKOST'!K356</f>
        <v>0</v>
      </c>
      <c r="I337">
        <f>'Invoeren WERKINGSKOST'!L356</f>
        <v>0</v>
      </c>
      <c r="J337">
        <f>'Invoeren WERKINGSKOST'!M356</f>
        <v>0</v>
      </c>
      <c r="K337">
        <f>'Invoeren WERKINGSKOST'!N356</f>
        <v>0</v>
      </c>
      <c r="L337">
        <f>'Invoeren WERKINGSKOST'!O356</f>
        <v>0</v>
      </c>
      <c r="M337">
        <f>'Invoeren WERKINGSKOST'!P356</f>
        <v>0</v>
      </c>
    </row>
    <row r="338" spans="1:13" x14ac:dyDescent="0.3">
      <c r="A338">
        <f>'Invoeren WERKINGSKOST'!D357</f>
        <v>337</v>
      </c>
      <c r="B338">
        <f>'Invoeren WERKINGSKOST'!E357</f>
        <v>0</v>
      </c>
      <c r="C338">
        <f>'Invoeren WERKINGSKOST'!F357</f>
        <v>0</v>
      </c>
      <c r="D338">
        <f>'Invoeren WERKINGSKOST'!G357</f>
        <v>0</v>
      </c>
      <c r="E338">
        <f>'Invoeren WERKINGSKOST'!H357</f>
        <v>0</v>
      </c>
      <c r="F338">
        <f>'Invoeren WERKINGSKOST'!I357</f>
        <v>0</v>
      </c>
      <c r="G338">
        <f>'Invoeren WERKINGSKOST'!J357</f>
        <v>0</v>
      </c>
      <c r="H338">
        <f>'Invoeren WERKINGSKOST'!K357</f>
        <v>0</v>
      </c>
      <c r="I338">
        <f>'Invoeren WERKINGSKOST'!L357</f>
        <v>0</v>
      </c>
      <c r="J338">
        <f>'Invoeren WERKINGSKOST'!M357</f>
        <v>0</v>
      </c>
      <c r="K338">
        <f>'Invoeren WERKINGSKOST'!N357</f>
        <v>0</v>
      </c>
      <c r="L338">
        <f>'Invoeren WERKINGSKOST'!O357</f>
        <v>0</v>
      </c>
      <c r="M338">
        <f>'Invoeren WERKINGSKOST'!P357</f>
        <v>0</v>
      </c>
    </row>
    <row r="339" spans="1:13" x14ac:dyDescent="0.3">
      <c r="A339">
        <f>'Invoeren WERKINGSKOST'!D358</f>
        <v>338</v>
      </c>
      <c r="B339">
        <f>'Invoeren WERKINGSKOST'!E358</f>
        <v>0</v>
      </c>
      <c r="C339">
        <f>'Invoeren WERKINGSKOST'!F358</f>
        <v>0</v>
      </c>
      <c r="D339">
        <f>'Invoeren WERKINGSKOST'!G358</f>
        <v>0</v>
      </c>
      <c r="E339">
        <f>'Invoeren WERKINGSKOST'!H358</f>
        <v>0</v>
      </c>
      <c r="F339">
        <f>'Invoeren WERKINGSKOST'!I358</f>
        <v>0</v>
      </c>
      <c r="G339">
        <f>'Invoeren WERKINGSKOST'!J358</f>
        <v>0</v>
      </c>
      <c r="H339">
        <f>'Invoeren WERKINGSKOST'!K358</f>
        <v>0</v>
      </c>
      <c r="I339">
        <f>'Invoeren WERKINGSKOST'!L358</f>
        <v>0</v>
      </c>
      <c r="J339">
        <f>'Invoeren WERKINGSKOST'!M358</f>
        <v>0</v>
      </c>
      <c r="K339">
        <f>'Invoeren WERKINGSKOST'!N358</f>
        <v>0</v>
      </c>
      <c r="L339">
        <f>'Invoeren WERKINGSKOST'!O358</f>
        <v>0</v>
      </c>
      <c r="M339">
        <f>'Invoeren WERKINGSKOST'!P358</f>
        <v>0</v>
      </c>
    </row>
    <row r="340" spans="1:13" x14ac:dyDescent="0.3">
      <c r="A340">
        <f>'Invoeren WERKINGSKOST'!D359</f>
        <v>339</v>
      </c>
      <c r="B340">
        <f>'Invoeren WERKINGSKOST'!E359</f>
        <v>0</v>
      </c>
      <c r="C340">
        <f>'Invoeren WERKINGSKOST'!F359</f>
        <v>0</v>
      </c>
      <c r="D340">
        <f>'Invoeren WERKINGSKOST'!G359</f>
        <v>0</v>
      </c>
      <c r="E340">
        <f>'Invoeren WERKINGSKOST'!H359</f>
        <v>0</v>
      </c>
      <c r="F340">
        <f>'Invoeren WERKINGSKOST'!I359</f>
        <v>0</v>
      </c>
      <c r="G340">
        <f>'Invoeren WERKINGSKOST'!J359</f>
        <v>0</v>
      </c>
      <c r="H340">
        <f>'Invoeren WERKINGSKOST'!K359</f>
        <v>0</v>
      </c>
      <c r="I340">
        <f>'Invoeren WERKINGSKOST'!L359</f>
        <v>0</v>
      </c>
      <c r="J340">
        <f>'Invoeren WERKINGSKOST'!M359</f>
        <v>0</v>
      </c>
      <c r="K340">
        <f>'Invoeren WERKINGSKOST'!N359</f>
        <v>0</v>
      </c>
      <c r="L340">
        <f>'Invoeren WERKINGSKOST'!O359</f>
        <v>0</v>
      </c>
      <c r="M340">
        <f>'Invoeren WERKINGSKOST'!P359</f>
        <v>0</v>
      </c>
    </row>
    <row r="341" spans="1:13" x14ac:dyDescent="0.3">
      <c r="A341">
        <f>'Invoeren WERKINGSKOST'!D360</f>
        <v>340</v>
      </c>
      <c r="B341">
        <f>'Invoeren WERKINGSKOST'!E360</f>
        <v>0</v>
      </c>
      <c r="C341">
        <f>'Invoeren WERKINGSKOST'!F360</f>
        <v>0</v>
      </c>
      <c r="D341">
        <f>'Invoeren WERKINGSKOST'!G360</f>
        <v>0</v>
      </c>
      <c r="E341">
        <f>'Invoeren WERKINGSKOST'!H360</f>
        <v>0</v>
      </c>
      <c r="F341">
        <f>'Invoeren WERKINGSKOST'!I360</f>
        <v>0</v>
      </c>
      <c r="G341">
        <f>'Invoeren WERKINGSKOST'!J360</f>
        <v>0</v>
      </c>
      <c r="H341">
        <f>'Invoeren WERKINGSKOST'!K360</f>
        <v>0</v>
      </c>
      <c r="I341">
        <f>'Invoeren WERKINGSKOST'!L360</f>
        <v>0</v>
      </c>
      <c r="J341">
        <f>'Invoeren WERKINGSKOST'!M360</f>
        <v>0</v>
      </c>
      <c r="K341">
        <f>'Invoeren WERKINGSKOST'!N360</f>
        <v>0</v>
      </c>
      <c r="L341">
        <f>'Invoeren WERKINGSKOST'!O360</f>
        <v>0</v>
      </c>
      <c r="M341">
        <f>'Invoeren WERKINGSKOST'!P360</f>
        <v>0</v>
      </c>
    </row>
    <row r="342" spans="1:13" x14ac:dyDescent="0.3">
      <c r="A342">
        <f>'Invoeren WERKINGSKOST'!D361</f>
        <v>341</v>
      </c>
      <c r="B342">
        <f>'Invoeren WERKINGSKOST'!E361</f>
        <v>0</v>
      </c>
      <c r="C342">
        <f>'Invoeren WERKINGSKOST'!F361</f>
        <v>0</v>
      </c>
      <c r="D342">
        <f>'Invoeren WERKINGSKOST'!G361</f>
        <v>0</v>
      </c>
      <c r="E342">
        <f>'Invoeren WERKINGSKOST'!H361</f>
        <v>0</v>
      </c>
      <c r="F342">
        <f>'Invoeren WERKINGSKOST'!I361</f>
        <v>0</v>
      </c>
      <c r="G342">
        <f>'Invoeren WERKINGSKOST'!J361</f>
        <v>0</v>
      </c>
      <c r="H342">
        <f>'Invoeren WERKINGSKOST'!K361</f>
        <v>0</v>
      </c>
      <c r="I342">
        <f>'Invoeren WERKINGSKOST'!L361</f>
        <v>0</v>
      </c>
      <c r="J342">
        <f>'Invoeren WERKINGSKOST'!M361</f>
        <v>0</v>
      </c>
      <c r="K342">
        <f>'Invoeren WERKINGSKOST'!N361</f>
        <v>0</v>
      </c>
      <c r="L342">
        <f>'Invoeren WERKINGSKOST'!O361</f>
        <v>0</v>
      </c>
      <c r="M342">
        <f>'Invoeren WERKINGSKOST'!P361</f>
        <v>0</v>
      </c>
    </row>
    <row r="343" spans="1:13" x14ac:dyDescent="0.3">
      <c r="A343">
        <f>'Invoeren WERKINGSKOST'!D362</f>
        <v>342</v>
      </c>
      <c r="B343">
        <f>'Invoeren WERKINGSKOST'!E362</f>
        <v>0</v>
      </c>
      <c r="C343">
        <f>'Invoeren WERKINGSKOST'!F362</f>
        <v>0</v>
      </c>
      <c r="D343">
        <f>'Invoeren WERKINGSKOST'!G362</f>
        <v>0</v>
      </c>
      <c r="E343">
        <f>'Invoeren WERKINGSKOST'!H362</f>
        <v>0</v>
      </c>
      <c r="F343">
        <f>'Invoeren WERKINGSKOST'!I362</f>
        <v>0</v>
      </c>
      <c r="G343">
        <f>'Invoeren WERKINGSKOST'!J362</f>
        <v>0</v>
      </c>
      <c r="H343">
        <f>'Invoeren WERKINGSKOST'!K362</f>
        <v>0</v>
      </c>
      <c r="I343">
        <f>'Invoeren WERKINGSKOST'!L362</f>
        <v>0</v>
      </c>
      <c r="J343">
        <f>'Invoeren WERKINGSKOST'!M362</f>
        <v>0</v>
      </c>
      <c r="K343">
        <f>'Invoeren WERKINGSKOST'!N362</f>
        <v>0</v>
      </c>
      <c r="L343">
        <f>'Invoeren WERKINGSKOST'!O362</f>
        <v>0</v>
      </c>
      <c r="M343">
        <f>'Invoeren WERKINGSKOST'!P362</f>
        <v>0</v>
      </c>
    </row>
    <row r="344" spans="1:13" x14ac:dyDescent="0.3">
      <c r="A344">
        <f>'Invoeren WERKINGSKOST'!D363</f>
        <v>343</v>
      </c>
      <c r="B344">
        <f>'Invoeren WERKINGSKOST'!E363</f>
        <v>0</v>
      </c>
      <c r="C344">
        <f>'Invoeren WERKINGSKOST'!F363</f>
        <v>0</v>
      </c>
      <c r="D344">
        <f>'Invoeren WERKINGSKOST'!G363</f>
        <v>0</v>
      </c>
      <c r="E344">
        <f>'Invoeren WERKINGSKOST'!H363</f>
        <v>0</v>
      </c>
      <c r="F344">
        <f>'Invoeren WERKINGSKOST'!I363</f>
        <v>0</v>
      </c>
      <c r="G344">
        <f>'Invoeren WERKINGSKOST'!J363</f>
        <v>0</v>
      </c>
      <c r="H344">
        <f>'Invoeren WERKINGSKOST'!K363</f>
        <v>0</v>
      </c>
      <c r="I344">
        <f>'Invoeren WERKINGSKOST'!L363</f>
        <v>0</v>
      </c>
      <c r="J344">
        <f>'Invoeren WERKINGSKOST'!M363</f>
        <v>0</v>
      </c>
      <c r="K344">
        <f>'Invoeren WERKINGSKOST'!N363</f>
        <v>0</v>
      </c>
      <c r="L344">
        <f>'Invoeren WERKINGSKOST'!O363</f>
        <v>0</v>
      </c>
      <c r="M344">
        <f>'Invoeren WERKINGSKOST'!P363</f>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2:G37"/>
  <sheetViews>
    <sheetView tabSelected="1" zoomScaleNormal="100" workbookViewId="0"/>
  </sheetViews>
  <sheetFormatPr defaultColWidth="9.109375" defaultRowHeight="14.4" x14ac:dyDescent="0.3"/>
  <cols>
    <col min="1" max="1" width="5.5546875" style="52" customWidth="1"/>
    <col min="2" max="2" width="21.5546875" style="52" customWidth="1"/>
    <col min="3" max="3" width="149.44140625" style="52" customWidth="1"/>
    <col min="4" max="4" width="15.44140625" style="52" customWidth="1"/>
    <col min="5" max="5" width="22" style="52" customWidth="1"/>
    <col min="6" max="6" width="62.109375" style="52" customWidth="1"/>
    <col min="7" max="7" width="9.109375" style="52"/>
    <col min="8" max="8" width="10.109375" style="52" customWidth="1"/>
    <col min="9" max="16384" width="9.109375" style="52"/>
  </cols>
  <sheetData>
    <row r="2" spans="1:7" x14ac:dyDescent="0.3">
      <c r="A2" s="51"/>
      <c r="B2" s="51"/>
      <c r="C2" s="51"/>
      <c r="D2" s="51"/>
      <c r="E2" s="51"/>
      <c r="F2" s="51"/>
    </row>
    <row r="3" spans="1:7" x14ac:dyDescent="0.3">
      <c r="A3" s="51"/>
      <c r="B3" s="51"/>
      <c r="C3" s="51"/>
      <c r="D3" s="51"/>
      <c r="E3" s="51"/>
      <c r="F3" s="51"/>
    </row>
    <row r="4" spans="1:7" x14ac:dyDescent="0.3">
      <c r="A4" s="51"/>
      <c r="B4" s="51"/>
      <c r="C4" s="51"/>
      <c r="D4" s="51"/>
      <c r="E4" s="51"/>
      <c r="F4" s="51"/>
    </row>
    <row r="5" spans="1:7" ht="15" customHeight="1" x14ac:dyDescent="0.3">
      <c r="A5" s="51"/>
      <c r="B5" s="51"/>
      <c r="C5" s="51"/>
      <c r="D5" s="51"/>
      <c r="E5" s="51"/>
      <c r="F5" s="51"/>
    </row>
    <row r="6" spans="1:7" ht="15" customHeight="1" x14ac:dyDescent="0.3">
      <c r="A6" s="51"/>
      <c r="B6" s="51"/>
      <c r="C6" s="51"/>
      <c r="D6" s="51"/>
      <c r="E6" s="51"/>
      <c r="F6" s="51"/>
    </row>
    <row r="7" spans="1:7" ht="15" customHeight="1" x14ac:dyDescent="0.3">
      <c r="A7" s="51"/>
      <c r="B7" s="128"/>
      <c r="C7" s="51"/>
      <c r="D7" s="51"/>
      <c r="E7" s="51"/>
      <c r="F7" s="51"/>
    </row>
    <row r="8" spans="1:7" x14ac:dyDescent="0.3">
      <c r="A8" s="51"/>
      <c r="B8" s="128"/>
      <c r="C8" s="51"/>
      <c r="D8" s="51"/>
      <c r="E8" s="51"/>
      <c r="F8" s="51"/>
    </row>
    <row r="9" spans="1:7" x14ac:dyDescent="0.3">
      <c r="B9" s="553">
        <f>kernDataOproepbeheerder!C2</f>
        <v>523</v>
      </c>
      <c r="C9" s="555" t="str">
        <f>kernDataOproepbeheerder!C3</f>
        <v>Duaal Leren HO - VO bis</v>
      </c>
      <c r="F9" s="51"/>
    </row>
    <row r="10" spans="1:7" x14ac:dyDescent="0.3">
      <c r="B10" s="554"/>
      <c r="C10" s="556"/>
      <c r="F10" s="51"/>
    </row>
    <row r="11" spans="1:7" ht="18" customHeight="1" x14ac:dyDescent="0.3">
      <c r="B11" s="255"/>
      <c r="C11" s="256"/>
      <c r="F11" s="51"/>
    </row>
    <row r="12" spans="1:7" ht="70.349999999999994" customHeight="1" x14ac:dyDescent="0.3">
      <c r="B12" s="257"/>
      <c r="C12" s="258" t="str">
        <f>kernDataOproepbeheerder!C5</f>
        <v>In dit Excel-bestand neemt u de kosten en financiering voor uw ESF-project op.
Opgelet: kijk na of u het juiste sjabloon gebruikt (zie oproepnummer en -naam bovenaan).</v>
      </c>
      <c r="F12" s="51"/>
    </row>
    <row r="13" spans="1:7" ht="40.35" customHeight="1" x14ac:dyDescent="0.3">
      <c r="B13" s="130" t="str">
        <f>kernDataOproepbeheerder!C6</f>
        <v>STAP 1</v>
      </c>
      <c r="C13" s="125" t="str">
        <f>kernDataOproepbeheerder!D6</f>
        <v>bewaar dit excel bestand onder de bestandsnaam 'oproepnummer_projectnummer_projectvoorstel.xlsx'. Bijvoorbeeld: '123_1234_projectvoorstel.xlsx'.</v>
      </c>
      <c r="D13" s="51"/>
      <c r="F13" s="51"/>
    </row>
    <row r="14" spans="1:7" ht="40.35" customHeight="1" x14ac:dyDescent="0.3">
      <c r="B14" s="130" t="str">
        <f>kernDataOproepbeheerder!C7</f>
        <v>STAP 2</v>
      </c>
      <c r="C14" s="125" t="str">
        <f>kernDataOproepbeheerder!D7</f>
        <v>vul de projectgegevens onderaan dit tabblad aan.</v>
      </c>
      <c r="D14" s="51"/>
      <c r="F14" s="51"/>
      <c r="G14" s="76"/>
    </row>
    <row r="15" spans="1:7" ht="40.35" customHeight="1" x14ac:dyDescent="0.3">
      <c r="B15" s="130" t="str">
        <f>kernDataOproepbeheerder!C8</f>
        <v>STAP 3</v>
      </c>
      <c r="C15" s="125" t="str">
        <f>kernDataOproepbeheerder!D8</f>
        <v>vul de interne personeelskosten in via het tabblad 'Invoeren INTERN personeel'.</v>
      </c>
      <c r="D15" s="51"/>
      <c r="F15" s="51"/>
      <c r="G15" s="76"/>
    </row>
    <row r="16" spans="1:7" ht="40.35" customHeight="1" x14ac:dyDescent="0.3">
      <c r="B16" s="130" t="str">
        <f>kernDataOproepbeheerder!C9</f>
        <v>STAP 4</v>
      </c>
      <c r="C16" s="125" t="str">
        <f>kernDataOproepbeheerder!D9</f>
        <v>vul het tabblad 'FINANCIERING' in.</v>
      </c>
      <c r="D16" s="51"/>
      <c r="F16" s="51"/>
    </row>
    <row r="17" spans="1:7" ht="40.35" customHeight="1" x14ac:dyDescent="0.3">
      <c r="B17" s="130" t="str">
        <f>kernDataOproepbeheerder!C10</f>
        <v>STAP 5</v>
      </c>
      <c r="C17" s="125" t="str">
        <f>kernDataOproepbeheerder!D10</f>
        <v>vul in de ESF applicatie de tabbladen 'Kosten' en 'Financiering' in a.d.h.v. het tabblad 'Invoeren in ESF APPLICATIE'. Link naar de ESF-applicatie: https://esf.vlaanderen.be</v>
      </c>
      <c r="D17" s="51"/>
      <c r="E17" s="123"/>
      <c r="F17" s="51"/>
      <c r="G17" s="76"/>
    </row>
    <row r="18" spans="1:7" ht="40.35" customHeight="1" x14ac:dyDescent="0.3">
      <c r="B18" s="130" t="str">
        <f>kernDataOproepbeheerder!C11</f>
        <v>STAP 6</v>
      </c>
      <c r="C18" s="125" t="str">
        <f>kernDataOproepbeheerder!D11</f>
        <v>laad dit excel bestand op in de ESF APPLICATIE bij het projectvoorstel onder het tabblad 'Bijlagen' met als bijlagetype 'verduidelijking kosten en financiering'.</v>
      </c>
      <c r="D18" s="51"/>
      <c r="F18" s="51"/>
      <c r="G18" s="76"/>
    </row>
    <row r="19" spans="1:7" ht="40.35" customHeight="1" x14ac:dyDescent="0.3">
      <c r="B19" s="132">
        <f>kernDataOproepbeheerder!C12</f>
        <v>0</v>
      </c>
      <c r="C19" s="131">
        <f>kernDataOproepbeheerder!D12</f>
        <v>0</v>
      </c>
      <c r="D19" s="51"/>
      <c r="F19" s="51"/>
    </row>
    <row r="20" spans="1:7" ht="40.35" hidden="1" customHeight="1" x14ac:dyDescent="0.3">
      <c r="B20" s="132">
        <f>kernDataOproepbeheerder!C13</f>
        <v>0</v>
      </c>
      <c r="C20" s="131">
        <f>kernDataOproepbeheerder!D13</f>
        <v>0</v>
      </c>
      <c r="D20" s="51"/>
      <c r="F20" s="51"/>
    </row>
    <row r="21" spans="1:7" ht="40.35" hidden="1" customHeight="1" x14ac:dyDescent="0.3">
      <c r="B21" s="133">
        <f>kernDataOproepbeheerder!C14</f>
        <v>0</v>
      </c>
      <c r="C21" s="131">
        <f>kernDataOproepbeheerder!D14</f>
        <v>0</v>
      </c>
      <c r="D21" s="51"/>
      <c r="F21" s="51"/>
    </row>
    <row r="22" spans="1:7" ht="40.35" hidden="1" customHeight="1" x14ac:dyDescent="0.3">
      <c r="B22" s="132">
        <f>kernDataOproepbeheerder!C15</f>
        <v>0</v>
      </c>
      <c r="C22" s="131">
        <f>kernDataOproepbeheerder!D15</f>
        <v>0</v>
      </c>
      <c r="D22" s="51"/>
      <c r="F22" s="51"/>
    </row>
    <row r="23" spans="1:7" ht="26.1" customHeight="1" x14ac:dyDescent="0.3">
      <c r="A23" s="51"/>
      <c r="B23" s="134"/>
      <c r="C23" s="51"/>
      <c r="D23" s="51"/>
      <c r="E23" s="51"/>
      <c r="F23" s="51"/>
    </row>
    <row r="24" spans="1:7" ht="40.35" customHeight="1" x14ac:dyDescent="0.3">
      <c r="B24" s="136"/>
      <c r="C24" s="138" t="s">
        <v>142</v>
      </c>
      <c r="F24" s="51"/>
    </row>
    <row r="25" spans="1:7" ht="20.100000000000001" customHeight="1" x14ac:dyDescent="0.3">
      <c r="B25" s="137" t="s">
        <v>138</v>
      </c>
      <c r="C25" s="280"/>
      <c r="F25" s="51"/>
    </row>
    <row r="26" spans="1:7" ht="20.100000000000001" customHeight="1" x14ac:dyDescent="0.3">
      <c r="B26" s="137" t="s">
        <v>139</v>
      </c>
      <c r="C26" s="280" t="s">
        <v>190</v>
      </c>
      <c r="F26" s="51"/>
    </row>
    <row r="27" spans="1:7" ht="20.100000000000001" customHeight="1" x14ac:dyDescent="0.3">
      <c r="B27" s="137" t="s">
        <v>140</v>
      </c>
      <c r="C27" s="280"/>
      <c r="F27" s="51"/>
    </row>
    <row r="28" spans="1:7" ht="20.100000000000001" customHeight="1" x14ac:dyDescent="0.3">
      <c r="B28" s="137" t="s">
        <v>141</v>
      </c>
      <c r="C28" s="280"/>
      <c r="F28" s="51"/>
    </row>
    <row r="29" spans="1:7" ht="20.100000000000001" customHeight="1" x14ac:dyDescent="0.3">
      <c r="B29" s="135"/>
      <c r="F29" s="51"/>
    </row>
    <row r="30" spans="1:7" x14ac:dyDescent="0.3">
      <c r="F30" s="51"/>
    </row>
    <row r="31" spans="1:7" x14ac:dyDescent="0.3">
      <c r="D31" s="51"/>
      <c r="F31" s="51"/>
    </row>
    <row r="32" spans="1:7" x14ac:dyDescent="0.3">
      <c r="D32" s="51"/>
      <c r="F32" s="51"/>
    </row>
    <row r="33" spans="1:6" x14ac:dyDescent="0.3">
      <c r="A33" s="51"/>
      <c r="B33" s="51"/>
      <c r="C33" s="51"/>
      <c r="D33" s="51"/>
      <c r="E33" s="51"/>
      <c r="F33" s="51"/>
    </row>
    <row r="34" spans="1:6" x14ac:dyDescent="0.3">
      <c r="A34" s="51"/>
      <c r="B34" s="51"/>
      <c r="C34" s="51"/>
      <c r="E34" s="51"/>
      <c r="F34" s="51"/>
    </row>
    <row r="35" spans="1:6" x14ac:dyDescent="0.3">
      <c r="A35" s="51"/>
      <c r="B35" s="51"/>
      <c r="C35" s="51"/>
      <c r="E35" s="51"/>
      <c r="F35" s="51"/>
    </row>
    <row r="36" spans="1:6" x14ac:dyDescent="0.3">
      <c r="C36" s="120"/>
    </row>
    <row r="37" spans="1:6" x14ac:dyDescent="0.3">
      <c r="C37" s="121"/>
    </row>
  </sheetData>
  <sheetProtection algorithmName="SHA-512" hashValue="YBLksGHONf0BnOM7OERg0e4lLK58p2cVMJz+AiQ1SlBX9HDTSa+pYeuTAoA52cvgjmzFzIqNT604nXRTM1VblQ==" saltValue="+X/95PbjxtnzcCO9mGtptw==" spinCount="100000" sheet="1" objects="1" scenarios="1"/>
  <mergeCells count="2">
    <mergeCell ref="B9:B10"/>
    <mergeCell ref="C9:C10"/>
  </mergeCells>
  <pageMargins left="0.25" right="0.25" top="0.75" bottom="0.75" header="0.3" footer="0.3"/>
  <pageSetup paperSize="9" orientation="portrait" r:id="rId1"/>
  <ignoredErrors>
    <ignoredError sqref="C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6" id="{237D9D24-1DF6-4565-AB4F-626649E52B36}">
            <xm:f>kernDataOproepbeheerder!$C$12=""</xm:f>
            <x14:dxf>
              <font>
                <color theme="0"/>
              </font>
              <fill>
                <patternFill patternType="none">
                  <bgColor auto="1"/>
                </patternFill>
              </fill>
            </x14:dxf>
          </x14:cfRule>
          <xm:sqref>B19</xm:sqref>
        </x14:conditionalFormatting>
        <x14:conditionalFormatting xmlns:xm="http://schemas.microsoft.com/office/excel/2006/main">
          <x14:cfRule type="expression" priority="6" id="{7FCCF417-67B2-4397-B447-0E674C06B273}">
            <xm:f>kernDataOproepbeheerder!$C$6=""</xm:f>
            <x14:dxf>
              <font>
                <color rgb="FFFFC000"/>
              </font>
              <fill>
                <patternFill>
                  <bgColor rgb="FFFFC000"/>
                </patternFill>
              </fill>
            </x14:dxf>
          </x14:cfRule>
          <x14:cfRule type="expression" priority="15" id="{864871CE-9E5F-4C08-92D0-6683A5D7869A}">
            <xm:f>kernDataOproepbeheerder!$C$6=""</xm:f>
            <x14:dxf>
              <font>
                <color theme="0"/>
              </font>
              <fill>
                <patternFill patternType="none">
                  <bgColor auto="1"/>
                </patternFill>
              </fill>
            </x14:dxf>
          </x14:cfRule>
          <xm:sqref>B13</xm:sqref>
        </x14:conditionalFormatting>
        <x14:conditionalFormatting xmlns:xm="http://schemas.microsoft.com/office/excel/2006/main">
          <x14:cfRule type="expression" priority="14" id="{21A064D5-607F-4831-B426-55AD66E41FDF}">
            <xm:f>kernDataOproepbeheerder!$D$12=""</xm:f>
            <x14:dxf>
              <font>
                <color theme="0"/>
              </font>
              <fill>
                <patternFill patternType="none">
                  <bgColor auto="1"/>
                </patternFill>
              </fill>
            </x14:dxf>
          </x14:cfRule>
          <xm:sqref>C19</xm:sqref>
        </x14:conditionalFormatting>
        <x14:conditionalFormatting xmlns:xm="http://schemas.microsoft.com/office/excel/2006/main">
          <x14:cfRule type="expression" priority="13" id="{66788E0F-B0D3-42CD-B00E-C66824113FC1}">
            <xm:f>kernDataOproepbeheerder!$C$13=""</xm:f>
            <x14:dxf>
              <font>
                <color theme="0"/>
              </font>
              <fill>
                <patternFill patternType="none">
                  <bgColor auto="1"/>
                </patternFill>
              </fill>
            </x14:dxf>
          </x14:cfRule>
          <xm:sqref>B20</xm:sqref>
        </x14:conditionalFormatting>
        <x14:conditionalFormatting xmlns:xm="http://schemas.microsoft.com/office/excel/2006/main">
          <x14:cfRule type="expression" priority="11" id="{C2EEE3A8-89A4-4E1F-9DD9-55CE0527BF6F}">
            <xm:f>kernDataOproepbeheerder!$D$13=""</xm:f>
            <x14:dxf>
              <font>
                <color theme="0"/>
              </font>
              <fill>
                <patternFill patternType="none">
                  <bgColor auto="1"/>
                </patternFill>
              </fill>
            </x14:dxf>
          </x14:cfRule>
          <xm:sqref>C20</xm:sqref>
        </x14:conditionalFormatting>
        <x14:conditionalFormatting xmlns:xm="http://schemas.microsoft.com/office/excel/2006/main">
          <x14:cfRule type="expression" priority="10" id="{12DB8652-93C3-4245-A1E2-C70347B67864}">
            <xm:f>kernDataOproepbeheerder!$C$14=""</xm:f>
            <x14:dxf>
              <font>
                <color theme="0"/>
              </font>
              <fill>
                <patternFill patternType="none">
                  <bgColor auto="1"/>
                </patternFill>
              </fill>
            </x14:dxf>
          </x14:cfRule>
          <xm:sqref>B21</xm:sqref>
        </x14:conditionalFormatting>
        <x14:conditionalFormatting xmlns:xm="http://schemas.microsoft.com/office/excel/2006/main">
          <x14:cfRule type="expression" priority="9" id="{BC21A803-C8A6-4704-9E13-87AD33A9BEDF}">
            <xm:f>kernDataOproepbeheerder!$D$14=""</xm:f>
            <x14:dxf>
              <font>
                <color theme="0"/>
              </font>
              <fill>
                <patternFill patternType="none">
                  <bgColor auto="1"/>
                </patternFill>
              </fill>
            </x14:dxf>
          </x14:cfRule>
          <xm:sqref>C21</xm:sqref>
        </x14:conditionalFormatting>
        <x14:conditionalFormatting xmlns:xm="http://schemas.microsoft.com/office/excel/2006/main">
          <x14:cfRule type="expression" priority="5" id="{60DD678A-3DF4-4B66-9BE1-C0DF61970A02}">
            <xm:f>kernDataOproepbeheerder!$C$7=""</xm:f>
            <x14:dxf>
              <font>
                <color rgb="FFFFC000"/>
              </font>
              <fill>
                <patternFill>
                  <bgColor rgb="FFFFC000"/>
                </patternFill>
              </fill>
            </x14:dxf>
          </x14:cfRule>
          <xm:sqref>B14</xm:sqref>
        </x14:conditionalFormatting>
        <x14:conditionalFormatting xmlns:xm="http://schemas.microsoft.com/office/excel/2006/main">
          <x14:cfRule type="expression" priority="4" id="{9396E22B-C8AA-40DE-84B5-BF31B3DBDCC7}">
            <xm:f>kernDataOproepbeheerder!$C$8=""</xm:f>
            <x14:dxf>
              <font>
                <color rgb="FFFFC000"/>
              </font>
              <fill>
                <patternFill>
                  <bgColor rgb="FFFFC000"/>
                </patternFill>
              </fill>
            </x14:dxf>
          </x14:cfRule>
          <xm:sqref>B15</xm:sqref>
        </x14:conditionalFormatting>
        <x14:conditionalFormatting xmlns:xm="http://schemas.microsoft.com/office/excel/2006/main">
          <x14:cfRule type="expression" priority="3" id="{E358A5A6-0E3C-4DDA-BDD8-9A4CA1C66DE5}">
            <xm:f>kernDataOproepbeheerder!$C$9=""</xm:f>
            <x14:dxf>
              <font>
                <color rgb="FFFFC000"/>
              </font>
              <fill>
                <patternFill>
                  <bgColor rgb="FFFFC000"/>
                </patternFill>
              </fill>
            </x14:dxf>
          </x14:cfRule>
          <xm:sqref>B16</xm:sqref>
        </x14:conditionalFormatting>
        <x14:conditionalFormatting xmlns:xm="http://schemas.microsoft.com/office/excel/2006/main">
          <x14:cfRule type="expression" priority="2" id="{46EB5F83-14E0-4DDE-A7FE-53120360714D}">
            <xm:f>kernDataOproepbeheerder!$C$10=""</xm:f>
            <x14:dxf>
              <font>
                <color rgb="FFFFC000"/>
              </font>
              <fill>
                <patternFill>
                  <bgColor rgb="FFFFC000"/>
                </patternFill>
              </fill>
            </x14:dxf>
          </x14:cfRule>
          <xm:sqref>B17</xm:sqref>
        </x14:conditionalFormatting>
        <x14:conditionalFormatting xmlns:xm="http://schemas.microsoft.com/office/excel/2006/main">
          <x14:cfRule type="expression" priority="1" id="{8F0BD93B-6E57-4506-9831-33EA9FC6D83D}">
            <xm:f>kernDataOproepbeheerder!$C$11=""</xm:f>
            <x14:dxf>
              <font>
                <color rgb="FFFFC000"/>
              </font>
              <fill>
                <patternFill>
                  <bgColor rgb="FFFFC000"/>
                </patternFill>
              </fill>
            </x14:dxf>
          </x14:cfRule>
          <xm:sqref>B18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H345"/>
  <sheetViews>
    <sheetView topLeftCell="AH1" zoomScale="90" zoomScaleNormal="90" workbookViewId="0"/>
  </sheetViews>
  <sheetFormatPr defaultColWidth="8.88671875" defaultRowHeight="14.4" outlineLevelCol="1" x14ac:dyDescent="0.3"/>
  <cols>
    <col min="1" max="1" width="4" style="89" hidden="1" customWidth="1" outlineLevel="1"/>
    <col min="2" max="2" width="9.5546875" style="89" hidden="1" customWidth="1" outlineLevel="1"/>
    <col min="3" max="3" width="11.109375" style="89" hidden="1" customWidth="1" outlineLevel="1"/>
    <col min="4" max="4" width="18.88671875" style="89" hidden="1" customWidth="1" outlineLevel="1"/>
    <col min="5" max="5" width="7.109375" style="89" hidden="1" customWidth="1" outlineLevel="1"/>
    <col min="6" max="6" width="15.44140625" style="89" hidden="1" customWidth="1" outlineLevel="1"/>
    <col min="7" max="7" width="21.21875" style="89" hidden="1" customWidth="1" outlineLevel="1"/>
    <col min="8" max="8" width="19.44140625" style="89" hidden="1" customWidth="1" outlineLevel="1"/>
    <col min="9" max="9" width="13.109375" style="89" hidden="1" customWidth="1" outlineLevel="1"/>
    <col min="10" max="10" width="13.5546875" style="89" hidden="1" customWidth="1" outlineLevel="1"/>
    <col min="11" max="11" width="15.44140625" style="89" hidden="1" customWidth="1" outlineLevel="1"/>
    <col min="12" max="12" width="19.5546875" style="89" hidden="1" customWidth="1" outlineLevel="1"/>
    <col min="13" max="13" width="21" style="89" hidden="1" customWidth="1" outlineLevel="1"/>
    <col min="14" max="15" width="20" style="89" hidden="1" customWidth="1" outlineLevel="1"/>
    <col min="16" max="16" width="14.44140625" style="89" hidden="1" customWidth="1" outlineLevel="1"/>
    <col min="17" max="17" width="18.21875" style="89" hidden="1" customWidth="1" outlineLevel="1"/>
    <col min="18" max="18" width="7.21875" style="89" hidden="1" customWidth="1" outlineLevel="1"/>
    <col min="19" max="19" width="6.77734375" style="89" hidden="1" customWidth="1" outlineLevel="1"/>
    <col min="20" max="20" width="13.21875" style="89" hidden="1" customWidth="1" outlineLevel="1"/>
    <col min="21" max="21" width="19.33203125" style="89" hidden="1" customWidth="1" outlineLevel="1"/>
    <col min="22" max="22" width="7.109375" style="89" hidden="1" customWidth="1" outlineLevel="1"/>
    <col min="23" max="23" width="11.77734375" style="89" hidden="1" customWidth="1" outlineLevel="1"/>
    <col min="24" max="24" width="5.77734375" style="89" hidden="1" customWidth="1" outlineLevel="1"/>
    <col min="25" max="25" width="21.109375" style="89" hidden="1" customWidth="1" outlineLevel="1"/>
    <col min="26" max="26" width="22.33203125" style="89" hidden="1" customWidth="1" outlineLevel="1"/>
    <col min="27" max="27" width="21.88671875" style="89" hidden="1" customWidth="1" outlineLevel="1"/>
    <col min="28" max="28" width="21.5546875" style="89" hidden="1" customWidth="1" outlineLevel="1"/>
    <col min="29" max="29" width="16.21875" style="89" hidden="1" customWidth="1" outlineLevel="1"/>
    <col min="30" max="30" width="20.44140625" style="89" hidden="1" customWidth="1" outlineLevel="1"/>
    <col min="31" max="31" width="7.109375" style="89" hidden="1" customWidth="1" outlineLevel="1"/>
    <col min="32" max="33" width="8.88671875" style="89" hidden="1" customWidth="1" outlineLevel="1"/>
    <col min="34" max="34" width="8.88671875" style="89" collapsed="1"/>
    <col min="35" max="16384" width="8.88671875" style="89"/>
  </cols>
  <sheetData>
    <row r="1" spans="1:33" x14ac:dyDescent="0.3">
      <c r="A1" s="90" t="s">
        <v>1</v>
      </c>
      <c r="B1" s="90" t="s">
        <v>24</v>
      </c>
      <c r="C1" s="90" t="s">
        <v>54</v>
      </c>
      <c r="D1" s="90" t="s">
        <v>77</v>
      </c>
      <c r="E1" s="90" t="s">
        <v>87</v>
      </c>
      <c r="F1" s="90" t="s">
        <v>2</v>
      </c>
      <c r="G1" s="90" t="s">
        <v>58</v>
      </c>
      <c r="H1" s="90" t="s">
        <v>88</v>
      </c>
      <c r="I1" s="90" t="s">
        <v>74</v>
      </c>
      <c r="J1" s="90" t="s">
        <v>89</v>
      </c>
      <c r="K1" s="90" t="s">
        <v>342</v>
      </c>
      <c r="L1" s="90" t="s">
        <v>343</v>
      </c>
      <c r="M1" s="90" t="s">
        <v>344</v>
      </c>
      <c r="N1" s="90" t="s">
        <v>345</v>
      </c>
      <c r="O1" s="90" t="s">
        <v>346</v>
      </c>
      <c r="P1" s="90" t="s">
        <v>347</v>
      </c>
      <c r="Q1" s="90" t="s">
        <v>348</v>
      </c>
      <c r="R1" s="90" t="s">
        <v>90</v>
      </c>
      <c r="S1" s="90" t="str">
        <f>'Invoeren INTERN personeel'!V19</f>
        <v>KOST</v>
      </c>
      <c r="T1" s="90" t="s">
        <v>349</v>
      </c>
      <c r="U1" s="90" t="s">
        <v>47</v>
      </c>
      <c r="V1" s="90" t="s">
        <v>50</v>
      </c>
      <c r="W1" s="90" t="s">
        <v>22</v>
      </c>
      <c r="X1" s="90" t="s">
        <v>23</v>
      </c>
      <c r="Y1" s="90" t="s">
        <v>350</v>
      </c>
      <c r="Z1" s="90" t="s">
        <v>351</v>
      </c>
      <c r="AA1" s="90" t="s">
        <v>352</v>
      </c>
      <c r="AB1" s="90" t="s">
        <v>353</v>
      </c>
      <c r="AC1" s="90" t="s">
        <v>354</v>
      </c>
      <c r="AD1" s="90" t="s">
        <v>355</v>
      </c>
      <c r="AE1" s="90" t="s">
        <v>25</v>
      </c>
      <c r="AF1" s="90" t="s">
        <v>26</v>
      </c>
      <c r="AG1" s="90" t="s">
        <v>57</v>
      </c>
    </row>
    <row r="2" spans="1:33" x14ac:dyDescent="0.3">
      <c r="A2" s="89">
        <f>'Invoeren INTERN personeel'!D20</f>
        <v>1</v>
      </c>
      <c r="B2" s="89">
        <f>'Invoeren INTERN personeel'!E20</f>
        <v>0</v>
      </c>
      <c r="C2" s="89">
        <f>'Invoeren INTERN personeel'!F20</f>
        <v>0</v>
      </c>
      <c r="D2" s="89">
        <f>'Invoeren INTERN personeel'!G20</f>
        <v>0</v>
      </c>
      <c r="E2" s="89">
        <f>'Invoeren INTERN personeel'!H20</f>
        <v>0</v>
      </c>
      <c r="F2" s="89">
        <f>'Invoeren INTERN personeel'!I20</f>
        <v>0</v>
      </c>
      <c r="G2" s="89">
        <f>'Invoeren INTERN personeel'!J20</f>
        <v>0</v>
      </c>
      <c r="H2" s="89">
        <f>'Invoeren INTERN personeel'!K20</f>
        <v>0</v>
      </c>
      <c r="I2" s="89">
        <f>'Invoeren INTERN personeel'!L20</f>
        <v>0</v>
      </c>
      <c r="J2" s="89" t="str">
        <f>'Invoeren INTERN personeel'!M20</f>
        <v/>
      </c>
      <c r="K2" s="89" t="str">
        <f>'Invoeren INTERN personeel'!N20</f>
        <v>nee</v>
      </c>
      <c r="L2" s="89">
        <f>'Invoeren INTERN personeel'!O20</f>
        <v>0</v>
      </c>
      <c r="M2" s="89">
        <f>'Invoeren INTERN personeel'!P20</f>
        <v>0</v>
      </c>
      <c r="N2" s="443">
        <f>'Invoeren INTERN personeel'!Q20</f>
        <v>0</v>
      </c>
      <c r="O2" s="443">
        <f>'Invoeren INTERN personeel'!R20</f>
        <v>0</v>
      </c>
      <c r="P2" s="89">
        <f>'Invoeren INTERN personeel'!S20</f>
        <v>0</v>
      </c>
      <c r="Q2" s="89">
        <f>'Invoeren INTERN personeel'!T20</f>
        <v>0</v>
      </c>
      <c r="R2" s="89">
        <f>'Invoeren INTERN personeel'!U20</f>
        <v>0</v>
      </c>
      <c r="S2" s="89">
        <f>'Invoeren INTERN personeel'!V20</f>
        <v>0</v>
      </c>
      <c r="T2" s="89">
        <f>'Invoeren INTERN personeel'!W20</f>
        <v>0</v>
      </c>
      <c r="U2" s="89">
        <f>'Invoeren INTERN personeel'!X20</f>
        <v>0</v>
      </c>
      <c r="V2" s="89">
        <f>'Invoeren INTERN personeel'!Y20</f>
        <v>0</v>
      </c>
      <c r="W2" s="89">
        <f>'Invoeren INTERN personeel'!Z20</f>
        <v>0</v>
      </c>
      <c r="X2" s="89">
        <f>'Invoeren INTERN personeel'!AA20</f>
        <v>0</v>
      </c>
      <c r="Y2" s="89">
        <f>'Invoeren INTERN personeel'!AB20</f>
        <v>0</v>
      </c>
      <c r="Z2" s="89">
        <f>'Invoeren INTERN personeel'!AC20</f>
        <v>0</v>
      </c>
      <c r="AA2" s="443">
        <f>'Invoeren INTERN personeel'!AD20</f>
        <v>0</v>
      </c>
      <c r="AB2" s="443">
        <f>'Invoeren INTERN personeel'!AE20</f>
        <v>0</v>
      </c>
      <c r="AC2" s="89">
        <f>'Invoeren INTERN personeel'!AF20</f>
        <v>0</v>
      </c>
      <c r="AD2" s="89">
        <f>'Invoeren INTERN personeel'!AG20</f>
        <v>0</v>
      </c>
      <c r="AE2" s="89">
        <f>'Invoeren INTERN personeel'!AH20</f>
        <v>0</v>
      </c>
      <c r="AF2" s="89">
        <f>'Invoeren INTERN personeel'!AI20</f>
        <v>0</v>
      </c>
      <c r="AG2" s="89">
        <f>'Invoeren INTERN personeel'!AJ20</f>
        <v>0</v>
      </c>
    </row>
    <row r="3" spans="1:33" x14ac:dyDescent="0.3">
      <c r="A3" s="89">
        <f>'Invoeren INTERN personeel'!D21</f>
        <v>2</v>
      </c>
      <c r="B3" s="89">
        <f>'Invoeren INTERN personeel'!E21</f>
        <v>0</v>
      </c>
      <c r="C3" s="89">
        <f>'Invoeren INTERN personeel'!F21</f>
        <v>0</v>
      </c>
      <c r="D3" s="89">
        <f>'Invoeren INTERN personeel'!G21</f>
        <v>0</v>
      </c>
      <c r="E3" s="89">
        <f>'Invoeren INTERN personeel'!H21</f>
        <v>0</v>
      </c>
      <c r="F3" s="89">
        <f>'Invoeren INTERN personeel'!I21</f>
        <v>0</v>
      </c>
      <c r="G3" s="89">
        <f>'Invoeren INTERN personeel'!J21</f>
        <v>0</v>
      </c>
      <c r="H3" s="89">
        <f>'Invoeren INTERN personeel'!K21</f>
        <v>0</v>
      </c>
      <c r="I3" s="89">
        <f>'Invoeren INTERN personeel'!L21</f>
        <v>0</v>
      </c>
      <c r="J3" s="89" t="str">
        <f>'Invoeren INTERN personeel'!M21</f>
        <v/>
      </c>
      <c r="K3" s="89" t="str">
        <f>'Invoeren INTERN personeel'!N21</f>
        <v>nee</v>
      </c>
      <c r="L3" s="89">
        <f>'Invoeren INTERN personeel'!O21</f>
        <v>0</v>
      </c>
      <c r="M3" s="89">
        <f>'Invoeren INTERN personeel'!P21</f>
        <v>0</v>
      </c>
      <c r="N3" s="443">
        <f>'Invoeren INTERN personeel'!Q21</f>
        <v>0</v>
      </c>
      <c r="O3" s="443">
        <f>'Invoeren INTERN personeel'!R21</f>
        <v>0</v>
      </c>
      <c r="P3" s="89">
        <f>'Invoeren INTERN personeel'!S21</f>
        <v>0</v>
      </c>
      <c r="Q3" s="89">
        <f>'Invoeren INTERN personeel'!T21</f>
        <v>0</v>
      </c>
      <c r="R3" s="89">
        <f>'Invoeren INTERN personeel'!U21</f>
        <v>0</v>
      </c>
      <c r="S3" s="89">
        <f>'Invoeren INTERN personeel'!V21</f>
        <v>0</v>
      </c>
      <c r="T3" s="89">
        <f>'Invoeren INTERN personeel'!W21</f>
        <v>0</v>
      </c>
      <c r="U3" s="89">
        <f>'Invoeren INTERN personeel'!X21</f>
        <v>0</v>
      </c>
      <c r="V3" s="89">
        <f>'Invoeren INTERN personeel'!Y21</f>
        <v>0</v>
      </c>
      <c r="W3" s="89">
        <f>'Invoeren INTERN personeel'!Z21</f>
        <v>0</v>
      </c>
      <c r="X3" s="89">
        <f>'Invoeren INTERN personeel'!AA21</f>
        <v>0</v>
      </c>
      <c r="Y3" s="89">
        <f>'Invoeren INTERN personeel'!AB21</f>
        <v>0</v>
      </c>
      <c r="Z3" s="89">
        <f>'Invoeren INTERN personeel'!AC21</f>
        <v>0</v>
      </c>
      <c r="AA3" s="443">
        <f>'Invoeren INTERN personeel'!AD21</f>
        <v>0</v>
      </c>
      <c r="AB3" s="443">
        <f>'Invoeren INTERN personeel'!AE21</f>
        <v>0</v>
      </c>
      <c r="AC3" s="89">
        <f>'Invoeren INTERN personeel'!AF21</f>
        <v>0</v>
      </c>
      <c r="AD3" s="89">
        <f>'Invoeren INTERN personeel'!AG21</f>
        <v>0</v>
      </c>
      <c r="AE3" s="89">
        <f>'Invoeren INTERN personeel'!AH21</f>
        <v>0</v>
      </c>
      <c r="AF3" s="89">
        <f>'Invoeren INTERN personeel'!AI21</f>
        <v>0</v>
      </c>
      <c r="AG3" s="89">
        <f>'Invoeren INTERN personeel'!AJ21</f>
        <v>0</v>
      </c>
    </row>
    <row r="4" spans="1:33" x14ac:dyDescent="0.3">
      <c r="A4" s="89">
        <f>'Invoeren INTERN personeel'!D22</f>
        <v>3</v>
      </c>
      <c r="B4" s="89">
        <f>'Invoeren INTERN personeel'!E22</f>
        <v>0</v>
      </c>
      <c r="C4" s="89">
        <f>'Invoeren INTERN personeel'!F22</f>
        <v>0</v>
      </c>
      <c r="D4" s="89">
        <f>'Invoeren INTERN personeel'!G22</f>
        <v>0</v>
      </c>
      <c r="E4" s="89">
        <f>'Invoeren INTERN personeel'!H22</f>
        <v>0</v>
      </c>
      <c r="F4" s="89">
        <f>'Invoeren INTERN personeel'!I22</f>
        <v>0</v>
      </c>
      <c r="G4" s="89">
        <f>'Invoeren INTERN personeel'!J22</f>
        <v>0</v>
      </c>
      <c r="H4" s="89">
        <f>'Invoeren INTERN personeel'!K22</f>
        <v>0</v>
      </c>
      <c r="I4" s="89">
        <f>'Invoeren INTERN personeel'!L22</f>
        <v>0</v>
      </c>
      <c r="J4" s="89" t="str">
        <f>'Invoeren INTERN personeel'!M22</f>
        <v/>
      </c>
      <c r="K4" s="89" t="str">
        <f>'Invoeren INTERN personeel'!N22</f>
        <v>nee</v>
      </c>
      <c r="L4" s="89">
        <f>'Invoeren INTERN personeel'!O22</f>
        <v>0</v>
      </c>
      <c r="M4" s="89">
        <f>'Invoeren INTERN personeel'!P22</f>
        <v>0</v>
      </c>
      <c r="N4" s="443">
        <f>'Invoeren INTERN personeel'!Q22</f>
        <v>0</v>
      </c>
      <c r="O4" s="443">
        <f>'Invoeren INTERN personeel'!R22</f>
        <v>0</v>
      </c>
      <c r="P4" s="89">
        <f>'Invoeren INTERN personeel'!S22</f>
        <v>0</v>
      </c>
      <c r="Q4" s="89">
        <f>'Invoeren INTERN personeel'!T22</f>
        <v>0</v>
      </c>
      <c r="R4" s="89">
        <f>'Invoeren INTERN personeel'!U22</f>
        <v>0</v>
      </c>
      <c r="S4" s="89">
        <f>'Invoeren INTERN personeel'!V22</f>
        <v>0</v>
      </c>
      <c r="T4" s="89">
        <f>'Invoeren INTERN personeel'!W22</f>
        <v>0</v>
      </c>
      <c r="U4" s="89">
        <f>'Invoeren INTERN personeel'!X22</f>
        <v>0</v>
      </c>
      <c r="V4" s="89">
        <f>'Invoeren INTERN personeel'!Y22</f>
        <v>0</v>
      </c>
      <c r="W4" s="89">
        <f>'Invoeren INTERN personeel'!Z22</f>
        <v>0</v>
      </c>
      <c r="X4" s="89">
        <f>'Invoeren INTERN personeel'!AA22</f>
        <v>0</v>
      </c>
      <c r="Y4" s="89">
        <f>'Invoeren INTERN personeel'!AB22</f>
        <v>0</v>
      </c>
      <c r="Z4" s="89">
        <f>'Invoeren INTERN personeel'!AC22</f>
        <v>0</v>
      </c>
      <c r="AA4" s="443">
        <f>'Invoeren INTERN personeel'!AD22</f>
        <v>0</v>
      </c>
      <c r="AB4" s="443">
        <f>'Invoeren INTERN personeel'!AE22</f>
        <v>0</v>
      </c>
      <c r="AC4" s="89">
        <f>'Invoeren INTERN personeel'!AF22</f>
        <v>0</v>
      </c>
      <c r="AD4" s="89">
        <f>'Invoeren INTERN personeel'!AG22</f>
        <v>0</v>
      </c>
      <c r="AE4" s="89">
        <f>'Invoeren INTERN personeel'!AH22</f>
        <v>0</v>
      </c>
      <c r="AF4" s="89">
        <f>'Invoeren INTERN personeel'!AI22</f>
        <v>0</v>
      </c>
      <c r="AG4" s="89">
        <f>'Invoeren INTERN personeel'!AJ22</f>
        <v>0</v>
      </c>
    </row>
    <row r="5" spans="1:33" x14ac:dyDescent="0.3">
      <c r="A5" s="89">
        <f>'Invoeren INTERN personeel'!D23</f>
        <v>4</v>
      </c>
      <c r="B5" s="89">
        <f>'Invoeren INTERN personeel'!E23</f>
        <v>0</v>
      </c>
      <c r="C5" s="89">
        <f>'Invoeren INTERN personeel'!F23</f>
        <v>0</v>
      </c>
      <c r="D5" s="89">
        <f>'Invoeren INTERN personeel'!G23</f>
        <v>0</v>
      </c>
      <c r="E5" s="89">
        <f>'Invoeren INTERN personeel'!H23</f>
        <v>0</v>
      </c>
      <c r="F5" s="89">
        <f>'Invoeren INTERN personeel'!I23</f>
        <v>0</v>
      </c>
      <c r="G5" s="89">
        <f>'Invoeren INTERN personeel'!J23</f>
        <v>0</v>
      </c>
      <c r="H5" s="89">
        <f>'Invoeren INTERN personeel'!K23</f>
        <v>0</v>
      </c>
      <c r="I5" s="89">
        <f>'Invoeren INTERN personeel'!L23</f>
        <v>0</v>
      </c>
      <c r="J5" s="89" t="str">
        <f>'Invoeren INTERN personeel'!M23</f>
        <v/>
      </c>
      <c r="K5" s="89" t="str">
        <f>'Invoeren INTERN personeel'!N23</f>
        <v>nee</v>
      </c>
      <c r="L5" s="89">
        <f>'Invoeren INTERN personeel'!O23</f>
        <v>0</v>
      </c>
      <c r="M5" s="89">
        <f>'Invoeren INTERN personeel'!P23</f>
        <v>0</v>
      </c>
      <c r="N5" s="443">
        <f>'Invoeren INTERN personeel'!Q23</f>
        <v>0</v>
      </c>
      <c r="O5" s="443">
        <f>'Invoeren INTERN personeel'!R23</f>
        <v>0</v>
      </c>
      <c r="P5" s="89">
        <f>'Invoeren INTERN personeel'!S23</f>
        <v>0</v>
      </c>
      <c r="Q5" s="89">
        <f>'Invoeren INTERN personeel'!T23</f>
        <v>0</v>
      </c>
      <c r="R5" s="89">
        <f>'Invoeren INTERN personeel'!U23</f>
        <v>0</v>
      </c>
      <c r="S5" s="89">
        <f>'Invoeren INTERN personeel'!V23</f>
        <v>0</v>
      </c>
      <c r="T5" s="89">
        <f>'Invoeren INTERN personeel'!W23</f>
        <v>0</v>
      </c>
      <c r="U5" s="89">
        <f>'Invoeren INTERN personeel'!X23</f>
        <v>0</v>
      </c>
      <c r="V5" s="89">
        <f>'Invoeren INTERN personeel'!Y23</f>
        <v>0</v>
      </c>
      <c r="W5" s="89">
        <f>'Invoeren INTERN personeel'!Z23</f>
        <v>0</v>
      </c>
      <c r="X5" s="89">
        <f>'Invoeren INTERN personeel'!AA23</f>
        <v>0</v>
      </c>
      <c r="Y5" s="89">
        <f>'Invoeren INTERN personeel'!AB23</f>
        <v>0</v>
      </c>
      <c r="Z5" s="89">
        <f>'Invoeren INTERN personeel'!AC23</f>
        <v>0</v>
      </c>
      <c r="AA5" s="443">
        <f>'Invoeren INTERN personeel'!AD23</f>
        <v>0</v>
      </c>
      <c r="AB5" s="443">
        <f>'Invoeren INTERN personeel'!AE23</f>
        <v>0</v>
      </c>
      <c r="AC5" s="89">
        <f>'Invoeren INTERN personeel'!AF23</f>
        <v>0</v>
      </c>
      <c r="AD5" s="89">
        <f>'Invoeren INTERN personeel'!AG23</f>
        <v>0</v>
      </c>
      <c r="AE5" s="89">
        <f>'Invoeren INTERN personeel'!AH23</f>
        <v>0</v>
      </c>
      <c r="AF5" s="89">
        <f>'Invoeren INTERN personeel'!AI23</f>
        <v>0</v>
      </c>
      <c r="AG5" s="89">
        <f>'Invoeren INTERN personeel'!AJ23</f>
        <v>0</v>
      </c>
    </row>
    <row r="6" spans="1:33" x14ac:dyDescent="0.3">
      <c r="A6" s="89">
        <f>'Invoeren INTERN personeel'!D24</f>
        <v>5</v>
      </c>
      <c r="B6" s="89">
        <f>'Invoeren INTERN personeel'!E24</f>
        <v>0</v>
      </c>
      <c r="C6" s="89">
        <f>'Invoeren INTERN personeel'!F24</f>
        <v>0</v>
      </c>
      <c r="D6" s="89">
        <f>'Invoeren INTERN personeel'!G24</f>
        <v>0</v>
      </c>
      <c r="E6" s="89">
        <f>'Invoeren INTERN personeel'!H24</f>
        <v>0</v>
      </c>
      <c r="F6" s="89">
        <f>'Invoeren INTERN personeel'!I24</f>
        <v>0</v>
      </c>
      <c r="G6" s="89">
        <f>'Invoeren INTERN personeel'!J24</f>
        <v>0</v>
      </c>
      <c r="H6" s="89">
        <f>'Invoeren INTERN personeel'!K24</f>
        <v>0</v>
      </c>
      <c r="I6" s="89">
        <f>'Invoeren INTERN personeel'!L24</f>
        <v>0</v>
      </c>
      <c r="J6" s="89" t="str">
        <f>'Invoeren INTERN personeel'!M24</f>
        <v/>
      </c>
      <c r="K6" s="89" t="str">
        <f>'Invoeren INTERN personeel'!N24</f>
        <v>nee</v>
      </c>
      <c r="L6" s="89">
        <f>'Invoeren INTERN personeel'!O24</f>
        <v>0</v>
      </c>
      <c r="M6" s="89">
        <f>'Invoeren INTERN personeel'!P24</f>
        <v>0</v>
      </c>
      <c r="N6" s="443">
        <f>'Invoeren INTERN personeel'!Q24</f>
        <v>0</v>
      </c>
      <c r="O6" s="443">
        <f>'Invoeren INTERN personeel'!R24</f>
        <v>0</v>
      </c>
      <c r="P6" s="89">
        <f>'Invoeren INTERN personeel'!S24</f>
        <v>0</v>
      </c>
      <c r="Q6" s="89">
        <f>'Invoeren INTERN personeel'!T24</f>
        <v>0</v>
      </c>
      <c r="R6" s="89">
        <f>'Invoeren INTERN personeel'!U24</f>
        <v>0</v>
      </c>
      <c r="S6" s="89">
        <f>'Invoeren INTERN personeel'!V24</f>
        <v>0</v>
      </c>
      <c r="T6" s="89">
        <f>'Invoeren INTERN personeel'!W24</f>
        <v>0</v>
      </c>
      <c r="U6" s="89">
        <f>'Invoeren INTERN personeel'!X24</f>
        <v>0</v>
      </c>
      <c r="V6" s="89">
        <f>'Invoeren INTERN personeel'!Y24</f>
        <v>0</v>
      </c>
      <c r="W6" s="89">
        <f>'Invoeren INTERN personeel'!Z24</f>
        <v>0</v>
      </c>
      <c r="X6" s="89">
        <f>'Invoeren INTERN personeel'!AA24</f>
        <v>0</v>
      </c>
      <c r="Y6" s="89">
        <f>'Invoeren INTERN personeel'!AB24</f>
        <v>0</v>
      </c>
      <c r="Z6" s="89">
        <f>'Invoeren INTERN personeel'!AC24</f>
        <v>0</v>
      </c>
      <c r="AA6" s="443">
        <f>'Invoeren INTERN personeel'!AD24</f>
        <v>0</v>
      </c>
      <c r="AB6" s="443">
        <f>'Invoeren INTERN personeel'!AE24</f>
        <v>0</v>
      </c>
      <c r="AC6" s="89">
        <f>'Invoeren INTERN personeel'!AF24</f>
        <v>0</v>
      </c>
      <c r="AD6" s="89">
        <f>'Invoeren INTERN personeel'!AG24</f>
        <v>0</v>
      </c>
      <c r="AE6" s="89">
        <f>'Invoeren INTERN personeel'!AH24</f>
        <v>0</v>
      </c>
      <c r="AF6" s="89">
        <f>'Invoeren INTERN personeel'!AI24</f>
        <v>0</v>
      </c>
      <c r="AG6" s="89">
        <f>'Invoeren INTERN personeel'!AJ24</f>
        <v>0</v>
      </c>
    </row>
    <row r="7" spans="1:33" x14ac:dyDescent="0.3">
      <c r="A7" s="89">
        <f>'Invoeren INTERN personeel'!D25</f>
        <v>6</v>
      </c>
      <c r="B7" s="89">
        <f>'Invoeren INTERN personeel'!E25</f>
        <v>0</v>
      </c>
      <c r="C7" s="89">
        <f>'Invoeren INTERN personeel'!F25</f>
        <v>0</v>
      </c>
      <c r="D7" s="89">
        <f>'Invoeren INTERN personeel'!G25</f>
        <v>0</v>
      </c>
      <c r="E7" s="89">
        <f>'Invoeren INTERN personeel'!H25</f>
        <v>0</v>
      </c>
      <c r="F7" s="89">
        <f>'Invoeren INTERN personeel'!I25</f>
        <v>0</v>
      </c>
      <c r="G7" s="89">
        <f>'Invoeren INTERN personeel'!J25</f>
        <v>0</v>
      </c>
      <c r="H7" s="89">
        <f>'Invoeren INTERN personeel'!K25</f>
        <v>0</v>
      </c>
      <c r="I7" s="89">
        <f>'Invoeren INTERN personeel'!L25</f>
        <v>0</v>
      </c>
      <c r="J7" s="89" t="str">
        <f>'Invoeren INTERN personeel'!M25</f>
        <v/>
      </c>
      <c r="K7" s="89" t="str">
        <f>'Invoeren INTERN personeel'!N25</f>
        <v>nee</v>
      </c>
      <c r="L7" s="89">
        <f>'Invoeren INTERN personeel'!O25</f>
        <v>0</v>
      </c>
      <c r="M7" s="89">
        <f>'Invoeren INTERN personeel'!P25</f>
        <v>0</v>
      </c>
      <c r="N7" s="443">
        <f>'Invoeren INTERN personeel'!Q25</f>
        <v>0</v>
      </c>
      <c r="O7" s="443">
        <f>'Invoeren INTERN personeel'!R25</f>
        <v>0</v>
      </c>
      <c r="P7" s="89">
        <f>'Invoeren INTERN personeel'!S25</f>
        <v>0</v>
      </c>
      <c r="Q7" s="89">
        <f>'Invoeren INTERN personeel'!T25</f>
        <v>0</v>
      </c>
      <c r="R7" s="89">
        <f>'Invoeren INTERN personeel'!U25</f>
        <v>0</v>
      </c>
      <c r="S7" s="89">
        <f>'Invoeren INTERN personeel'!V25</f>
        <v>0</v>
      </c>
      <c r="T7" s="89">
        <f>'Invoeren INTERN personeel'!W25</f>
        <v>0</v>
      </c>
      <c r="U7" s="89">
        <f>'Invoeren INTERN personeel'!X25</f>
        <v>0</v>
      </c>
      <c r="V7" s="89">
        <f>'Invoeren INTERN personeel'!Y25</f>
        <v>0</v>
      </c>
      <c r="W7" s="89">
        <f>'Invoeren INTERN personeel'!Z25</f>
        <v>0</v>
      </c>
      <c r="X7" s="89">
        <f>'Invoeren INTERN personeel'!AA25</f>
        <v>0</v>
      </c>
      <c r="Y7" s="89">
        <f>'Invoeren INTERN personeel'!AB25</f>
        <v>0</v>
      </c>
      <c r="Z7" s="89">
        <f>'Invoeren INTERN personeel'!AC25</f>
        <v>0</v>
      </c>
      <c r="AA7" s="443">
        <f>'Invoeren INTERN personeel'!AD25</f>
        <v>0</v>
      </c>
      <c r="AB7" s="443">
        <f>'Invoeren INTERN personeel'!AE25</f>
        <v>0</v>
      </c>
      <c r="AC7" s="89">
        <f>'Invoeren INTERN personeel'!AF25</f>
        <v>0</v>
      </c>
      <c r="AD7" s="89">
        <f>'Invoeren INTERN personeel'!AG25</f>
        <v>0</v>
      </c>
      <c r="AE7" s="89">
        <f>'Invoeren INTERN personeel'!AH25</f>
        <v>0</v>
      </c>
      <c r="AF7" s="89">
        <f>'Invoeren INTERN personeel'!AI25</f>
        <v>0</v>
      </c>
      <c r="AG7" s="89">
        <f>'Invoeren INTERN personeel'!AJ25</f>
        <v>0</v>
      </c>
    </row>
    <row r="8" spans="1:33" x14ac:dyDescent="0.3">
      <c r="A8" s="89">
        <f>'Invoeren INTERN personeel'!D26</f>
        <v>7</v>
      </c>
      <c r="B8" s="89">
        <f>'Invoeren INTERN personeel'!E26</f>
        <v>0</v>
      </c>
      <c r="C8" s="89">
        <f>'Invoeren INTERN personeel'!F26</f>
        <v>0</v>
      </c>
      <c r="D8" s="89">
        <f>'Invoeren INTERN personeel'!G26</f>
        <v>0</v>
      </c>
      <c r="E8" s="89">
        <f>'Invoeren INTERN personeel'!H26</f>
        <v>0</v>
      </c>
      <c r="F8" s="89">
        <f>'Invoeren INTERN personeel'!I26</f>
        <v>0</v>
      </c>
      <c r="G8" s="89">
        <f>'Invoeren INTERN personeel'!J26</f>
        <v>0</v>
      </c>
      <c r="H8" s="89">
        <f>'Invoeren INTERN personeel'!K26</f>
        <v>0</v>
      </c>
      <c r="I8" s="89">
        <f>'Invoeren INTERN personeel'!L26</f>
        <v>0</v>
      </c>
      <c r="J8" s="89" t="str">
        <f>'Invoeren INTERN personeel'!M26</f>
        <v/>
      </c>
      <c r="K8" s="89" t="str">
        <f>'Invoeren INTERN personeel'!N26</f>
        <v>nee</v>
      </c>
      <c r="L8" s="89">
        <f>'Invoeren INTERN personeel'!O26</f>
        <v>0</v>
      </c>
      <c r="M8" s="89">
        <f>'Invoeren INTERN personeel'!P26</f>
        <v>0</v>
      </c>
      <c r="N8" s="443">
        <f>'Invoeren INTERN personeel'!Q26</f>
        <v>0</v>
      </c>
      <c r="O8" s="443">
        <f>'Invoeren INTERN personeel'!R26</f>
        <v>0</v>
      </c>
      <c r="P8" s="89">
        <f>'Invoeren INTERN personeel'!S26</f>
        <v>0</v>
      </c>
      <c r="Q8" s="89">
        <f>'Invoeren INTERN personeel'!T26</f>
        <v>0</v>
      </c>
      <c r="R8" s="89">
        <f>'Invoeren INTERN personeel'!U26</f>
        <v>0</v>
      </c>
      <c r="S8" s="89">
        <f>'Invoeren INTERN personeel'!V26</f>
        <v>0</v>
      </c>
      <c r="T8" s="89">
        <f>'Invoeren INTERN personeel'!W26</f>
        <v>0</v>
      </c>
      <c r="U8" s="89">
        <f>'Invoeren INTERN personeel'!X26</f>
        <v>0</v>
      </c>
      <c r="V8" s="89">
        <f>'Invoeren INTERN personeel'!Y26</f>
        <v>0</v>
      </c>
      <c r="W8" s="89">
        <f>'Invoeren INTERN personeel'!Z26</f>
        <v>0</v>
      </c>
      <c r="X8" s="89">
        <f>'Invoeren INTERN personeel'!AA26</f>
        <v>0</v>
      </c>
      <c r="Y8" s="89">
        <f>'Invoeren INTERN personeel'!AB26</f>
        <v>0</v>
      </c>
      <c r="Z8" s="89">
        <f>'Invoeren INTERN personeel'!AC26</f>
        <v>0</v>
      </c>
      <c r="AA8" s="443">
        <f>'Invoeren INTERN personeel'!AD26</f>
        <v>0</v>
      </c>
      <c r="AB8" s="443">
        <f>'Invoeren INTERN personeel'!AE26</f>
        <v>0</v>
      </c>
      <c r="AC8" s="89">
        <f>'Invoeren INTERN personeel'!AF26</f>
        <v>0</v>
      </c>
      <c r="AD8" s="89">
        <f>'Invoeren INTERN personeel'!AG26</f>
        <v>0</v>
      </c>
      <c r="AE8" s="89">
        <f>'Invoeren INTERN personeel'!AH26</f>
        <v>0</v>
      </c>
      <c r="AF8" s="89">
        <f>'Invoeren INTERN personeel'!AI26</f>
        <v>0</v>
      </c>
      <c r="AG8" s="89">
        <f>'Invoeren INTERN personeel'!AJ26</f>
        <v>0</v>
      </c>
    </row>
    <row r="9" spans="1:33" x14ac:dyDescent="0.3">
      <c r="A9" s="89">
        <f>'Invoeren INTERN personeel'!D27</f>
        <v>8</v>
      </c>
      <c r="B9" s="89">
        <f>'Invoeren INTERN personeel'!E27</f>
        <v>0</v>
      </c>
      <c r="C9" s="89">
        <f>'Invoeren INTERN personeel'!F27</f>
        <v>0</v>
      </c>
      <c r="D9" s="89">
        <f>'Invoeren INTERN personeel'!G27</f>
        <v>0</v>
      </c>
      <c r="E9" s="89">
        <f>'Invoeren INTERN personeel'!H27</f>
        <v>0</v>
      </c>
      <c r="F9" s="89">
        <f>'Invoeren INTERN personeel'!I27</f>
        <v>0</v>
      </c>
      <c r="G9" s="89">
        <f>'Invoeren INTERN personeel'!J27</f>
        <v>0</v>
      </c>
      <c r="H9" s="89">
        <f>'Invoeren INTERN personeel'!K27</f>
        <v>0</v>
      </c>
      <c r="I9" s="89">
        <f>'Invoeren INTERN personeel'!L27</f>
        <v>0</v>
      </c>
      <c r="J9" s="89" t="str">
        <f>'Invoeren INTERN personeel'!M27</f>
        <v/>
      </c>
      <c r="K9" s="89" t="str">
        <f>'Invoeren INTERN personeel'!N27</f>
        <v>nee</v>
      </c>
      <c r="L9" s="89">
        <f>'Invoeren INTERN personeel'!O27</f>
        <v>0</v>
      </c>
      <c r="M9" s="89">
        <f>'Invoeren INTERN personeel'!P27</f>
        <v>0</v>
      </c>
      <c r="N9" s="443">
        <f>'Invoeren INTERN personeel'!Q27</f>
        <v>0</v>
      </c>
      <c r="O9" s="443">
        <f>'Invoeren INTERN personeel'!R27</f>
        <v>0</v>
      </c>
      <c r="P9" s="89">
        <f>'Invoeren INTERN personeel'!S27</f>
        <v>0</v>
      </c>
      <c r="Q9" s="89">
        <f>'Invoeren INTERN personeel'!T27</f>
        <v>0</v>
      </c>
      <c r="R9" s="89">
        <f>'Invoeren INTERN personeel'!U27</f>
        <v>0</v>
      </c>
      <c r="S9" s="89">
        <f>'Invoeren INTERN personeel'!V27</f>
        <v>0</v>
      </c>
      <c r="T9" s="89">
        <f>'Invoeren INTERN personeel'!W27</f>
        <v>0</v>
      </c>
      <c r="U9" s="89">
        <f>'Invoeren INTERN personeel'!X27</f>
        <v>0</v>
      </c>
      <c r="V9" s="89">
        <f>'Invoeren INTERN personeel'!Y27</f>
        <v>0</v>
      </c>
      <c r="W9" s="89">
        <f>'Invoeren INTERN personeel'!Z27</f>
        <v>0</v>
      </c>
      <c r="X9" s="89">
        <f>'Invoeren INTERN personeel'!AA27</f>
        <v>0</v>
      </c>
      <c r="Y9" s="89">
        <f>'Invoeren INTERN personeel'!AB27</f>
        <v>0</v>
      </c>
      <c r="Z9" s="89">
        <f>'Invoeren INTERN personeel'!AC27</f>
        <v>0</v>
      </c>
      <c r="AA9" s="443">
        <f>'Invoeren INTERN personeel'!AD27</f>
        <v>0</v>
      </c>
      <c r="AB9" s="443">
        <f>'Invoeren INTERN personeel'!AE27</f>
        <v>0</v>
      </c>
      <c r="AC9" s="89">
        <f>'Invoeren INTERN personeel'!AF27</f>
        <v>0</v>
      </c>
      <c r="AD9" s="89">
        <f>'Invoeren INTERN personeel'!AG27</f>
        <v>0</v>
      </c>
      <c r="AE9" s="89">
        <f>'Invoeren INTERN personeel'!AH27</f>
        <v>0</v>
      </c>
      <c r="AF9" s="89">
        <f>'Invoeren INTERN personeel'!AI27</f>
        <v>0</v>
      </c>
      <c r="AG9" s="89">
        <f>'Invoeren INTERN personeel'!AJ27</f>
        <v>0</v>
      </c>
    </row>
    <row r="10" spans="1:33" x14ac:dyDescent="0.3">
      <c r="A10" s="89">
        <f>'Invoeren INTERN personeel'!D28</f>
        <v>9</v>
      </c>
      <c r="B10" s="89">
        <f>'Invoeren INTERN personeel'!E28</f>
        <v>0</v>
      </c>
      <c r="C10" s="89">
        <f>'Invoeren INTERN personeel'!F28</f>
        <v>0</v>
      </c>
      <c r="D10" s="89">
        <f>'Invoeren INTERN personeel'!G28</f>
        <v>0</v>
      </c>
      <c r="E10" s="89">
        <f>'Invoeren INTERN personeel'!H28</f>
        <v>0</v>
      </c>
      <c r="F10" s="89">
        <f>'Invoeren INTERN personeel'!I28</f>
        <v>0</v>
      </c>
      <c r="G10" s="89">
        <f>'Invoeren INTERN personeel'!J28</f>
        <v>0</v>
      </c>
      <c r="H10" s="89">
        <f>'Invoeren INTERN personeel'!K28</f>
        <v>0</v>
      </c>
      <c r="I10" s="89">
        <f>'Invoeren INTERN personeel'!L28</f>
        <v>0</v>
      </c>
      <c r="J10" s="89" t="str">
        <f>'Invoeren INTERN personeel'!M28</f>
        <v/>
      </c>
      <c r="K10" s="89" t="str">
        <f>'Invoeren INTERN personeel'!N28</f>
        <v>nee</v>
      </c>
      <c r="L10" s="89">
        <f>'Invoeren INTERN personeel'!O28</f>
        <v>0</v>
      </c>
      <c r="M10" s="89">
        <f>'Invoeren INTERN personeel'!P28</f>
        <v>0</v>
      </c>
      <c r="N10" s="443">
        <f>'Invoeren INTERN personeel'!Q28</f>
        <v>0</v>
      </c>
      <c r="O10" s="443">
        <f>'Invoeren INTERN personeel'!R28</f>
        <v>0</v>
      </c>
      <c r="P10" s="89">
        <f>'Invoeren INTERN personeel'!S28</f>
        <v>0</v>
      </c>
      <c r="Q10" s="89">
        <f>'Invoeren INTERN personeel'!T28</f>
        <v>0</v>
      </c>
      <c r="R10" s="89">
        <f>'Invoeren INTERN personeel'!U28</f>
        <v>0</v>
      </c>
      <c r="S10" s="89">
        <f>'Invoeren INTERN personeel'!V28</f>
        <v>0</v>
      </c>
      <c r="T10" s="89">
        <f>'Invoeren INTERN personeel'!W28</f>
        <v>0</v>
      </c>
      <c r="U10" s="89">
        <f>'Invoeren INTERN personeel'!X28</f>
        <v>0</v>
      </c>
      <c r="V10" s="89">
        <f>'Invoeren INTERN personeel'!Y28</f>
        <v>0</v>
      </c>
      <c r="W10" s="89">
        <f>'Invoeren INTERN personeel'!Z28</f>
        <v>0</v>
      </c>
      <c r="X10" s="89">
        <f>'Invoeren INTERN personeel'!AA28</f>
        <v>0</v>
      </c>
      <c r="Y10" s="89">
        <f>'Invoeren INTERN personeel'!AB28</f>
        <v>0</v>
      </c>
      <c r="Z10" s="89">
        <f>'Invoeren INTERN personeel'!AC28</f>
        <v>0</v>
      </c>
      <c r="AA10" s="443">
        <f>'Invoeren INTERN personeel'!AD28</f>
        <v>0</v>
      </c>
      <c r="AB10" s="443">
        <f>'Invoeren INTERN personeel'!AE28</f>
        <v>0</v>
      </c>
      <c r="AC10" s="89">
        <f>'Invoeren INTERN personeel'!AF28</f>
        <v>0</v>
      </c>
      <c r="AD10" s="89">
        <f>'Invoeren INTERN personeel'!AG28</f>
        <v>0</v>
      </c>
      <c r="AE10" s="89">
        <f>'Invoeren INTERN personeel'!AH28</f>
        <v>0</v>
      </c>
      <c r="AF10" s="89">
        <f>'Invoeren INTERN personeel'!AI28</f>
        <v>0</v>
      </c>
      <c r="AG10" s="89">
        <f>'Invoeren INTERN personeel'!AJ28</f>
        <v>0</v>
      </c>
    </row>
    <row r="11" spans="1:33" x14ac:dyDescent="0.3">
      <c r="A11" s="89">
        <f>'Invoeren INTERN personeel'!D29</f>
        <v>10</v>
      </c>
      <c r="B11" s="89">
        <f>'Invoeren INTERN personeel'!E29</f>
        <v>0</v>
      </c>
      <c r="C11" s="89">
        <f>'Invoeren INTERN personeel'!F29</f>
        <v>0</v>
      </c>
      <c r="D11" s="89">
        <f>'Invoeren INTERN personeel'!G29</f>
        <v>0</v>
      </c>
      <c r="E11" s="89">
        <f>'Invoeren INTERN personeel'!H29</f>
        <v>0</v>
      </c>
      <c r="F11" s="89">
        <f>'Invoeren INTERN personeel'!I29</f>
        <v>0</v>
      </c>
      <c r="G11" s="89">
        <f>'Invoeren INTERN personeel'!J29</f>
        <v>0</v>
      </c>
      <c r="H11" s="89">
        <f>'Invoeren INTERN personeel'!K29</f>
        <v>0</v>
      </c>
      <c r="I11" s="89">
        <f>'Invoeren INTERN personeel'!L29</f>
        <v>0</v>
      </c>
      <c r="J11" s="89" t="str">
        <f>'Invoeren INTERN personeel'!M29</f>
        <v/>
      </c>
      <c r="K11" s="89" t="str">
        <f>'Invoeren INTERN personeel'!N29</f>
        <v>nee</v>
      </c>
      <c r="L11" s="89">
        <f>'Invoeren INTERN personeel'!O29</f>
        <v>0</v>
      </c>
      <c r="M11" s="89">
        <f>'Invoeren INTERN personeel'!P29</f>
        <v>0</v>
      </c>
      <c r="N11" s="443">
        <f>'Invoeren INTERN personeel'!Q29</f>
        <v>0</v>
      </c>
      <c r="O11" s="443">
        <f>'Invoeren INTERN personeel'!R29</f>
        <v>0</v>
      </c>
      <c r="P11" s="89">
        <f>'Invoeren INTERN personeel'!S29</f>
        <v>0</v>
      </c>
      <c r="Q11" s="89">
        <f>'Invoeren INTERN personeel'!T29</f>
        <v>0</v>
      </c>
      <c r="R11" s="89">
        <f>'Invoeren INTERN personeel'!U29</f>
        <v>0</v>
      </c>
      <c r="S11" s="89">
        <f>'Invoeren INTERN personeel'!V29</f>
        <v>0</v>
      </c>
      <c r="T11" s="89">
        <f>'Invoeren INTERN personeel'!W29</f>
        <v>0</v>
      </c>
      <c r="U11" s="89">
        <f>'Invoeren INTERN personeel'!X29</f>
        <v>0</v>
      </c>
      <c r="V11" s="89">
        <f>'Invoeren INTERN personeel'!Y29</f>
        <v>0</v>
      </c>
      <c r="W11" s="89">
        <f>'Invoeren INTERN personeel'!Z29</f>
        <v>0</v>
      </c>
      <c r="X11" s="89">
        <f>'Invoeren INTERN personeel'!AA29</f>
        <v>0</v>
      </c>
      <c r="Y11" s="89">
        <f>'Invoeren INTERN personeel'!AB29</f>
        <v>0</v>
      </c>
      <c r="Z11" s="89">
        <f>'Invoeren INTERN personeel'!AC29</f>
        <v>0</v>
      </c>
      <c r="AA11" s="443">
        <f>'Invoeren INTERN personeel'!AD29</f>
        <v>0</v>
      </c>
      <c r="AB11" s="443">
        <f>'Invoeren INTERN personeel'!AE29</f>
        <v>0</v>
      </c>
      <c r="AC11" s="89">
        <f>'Invoeren INTERN personeel'!AF29</f>
        <v>0</v>
      </c>
      <c r="AD11" s="89">
        <f>'Invoeren INTERN personeel'!AG29</f>
        <v>0</v>
      </c>
      <c r="AE11" s="89">
        <f>'Invoeren INTERN personeel'!AH29</f>
        <v>0</v>
      </c>
      <c r="AF11" s="89">
        <f>'Invoeren INTERN personeel'!AI29</f>
        <v>0</v>
      </c>
      <c r="AG11" s="89">
        <f>'Invoeren INTERN personeel'!AJ29</f>
        <v>0</v>
      </c>
    </row>
    <row r="12" spans="1:33" x14ac:dyDescent="0.3">
      <c r="A12" s="89">
        <f>'Invoeren INTERN personeel'!D30</f>
        <v>11</v>
      </c>
      <c r="B12" s="89">
        <f>'Invoeren INTERN personeel'!E30</f>
        <v>0</v>
      </c>
      <c r="C12" s="89">
        <f>'Invoeren INTERN personeel'!F30</f>
        <v>0</v>
      </c>
      <c r="D12" s="89">
        <f>'Invoeren INTERN personeel'!G30</f>
        <v>0</v>
      </c>
      <c r="E12" s="89">
        <f>'Invoeren INTERN personeel'!H30</f>
        <v>0</v>
      </c>
      <c r="F12" s="89">
        <f>'Invoeren INTERN personeel'!I30</f>
        <v>0</v>
      </c>
      <c r="G12" s="89">
        <f>'Invoeren INTERN personeel'!J30</f>
        <v>0</v>
      </c>
      <c r="H12" s="89">
        <f>'Invoeren INTERN personeel'!K30</f>
        <v>0</v>
      </c>
      <c r="I12" s="89">
        <f>'Invoeren INTERN personeel'!L30</f>
        <v>0</v>
      </c>
      <c r="J12" s="89" t="str">
        <f>'Invoeren INTERN personeel'!M30</f>
        <v/>
      </c>
      <c r="K12" s="89" t="str">
        <f>'Invoeren INTERN personeel'!N30</f>
        <v>nee</v>
      </c>
      <c r="L12" s="89">
        <f>'Invoeren INTERN personeel'!O30</f>
        <v>0</v>
      </c>
      <c r="M12" s="89">
        <f>'Invoeren INTERN personeel'!P30</f>
        <v>0</v>
      </c>
      <c r="N12" s="443">
        <f>'Invoeren INTERN personeel'!Q30</f>
        <v>0</v>
      </c>
      <c r="O12" s="443">
        <f>'Invoeren INTERN personeel'!R30</f>
        <v>0</v>
      </c>
      <c r="P12" s="89">
        <f>'Invoeren INTERN personeel'!S30</f>
        <v>0</v>
      </c>
      <c r="Q12" s="89">
        <f>'Invoeren INTERN personeel'!T30</f>
        <v>0</v>
      </c>
      <c r="R12" s="89">
        <f>'Invoeren INTERN personeel'!U30</f>
        <v>0</v>
      </c>
      <c r="S12" s="89">
        <f>'Invoeren INTERN personeel'!V30</f>
        <v>0</v>
      </c>
      <c r="T12" s="89">
        <f>'Invoeren INTERN personeel'!W30</f>
        <v>0</v>
      </c>
      <c r="U12" s="89">
        <f>'Invoeren INTERN personeel'!X30</f>
        <v>0</v>
      </c>
      <c r="V12" s="89">
        <f>'Invoeren INTERN personeel'!Y30</f>
        <v>0</v>
      </c>
      <c r="W12" s="89">
        <f>'Invoeren INTERN personeel'!Z30</f>
        <v>0</v>
      </c>
      <c r="X12" s="89">
        <f>'Invoeren INTERN personeel'!AA30</f>
        <v>0</v>
      </c>
      <c r="Y12" s="89">
        <f>'Invoeren INTERN personeel'!AB30</f>
        <v>0</v>
      </c>
      <c r="Z12" s="89">
        <f>'Invoeren INTERN personeel'!AC30</f>
        <v>0</v>
      </c>
      <c r="AA12" s="443">
        <f>'Invoeren INTERN personeel'!AD30</f>
        <v>0</v>
      </c>
      <c r="AB12" s="443">
        <f>'Invoeren INTERN personeel'!AE30</f>
        <v>0</v>
      </c>
      <c r="AC12" s="89">
        <f>'Invoeren INTERN personeel'!AF30</f>
        <v>0</v>
      </c>
      <c r="AD12" s="89">
        <f>'Invoeren INTERN personeel'!AG30</f>
        <v>0</v>
      </c>
      <c r="AE12" s="89">
        <f>'Invoeren INTERN personeel'!AH30</f>
        <v>0</v>
      </c>
      <c r="AF12" s="89">
        <f>'Invoeren INTERN personeel'!AI30</f>
        <v>0</v>
      </c>
      <c r="AG12" s="89">
        <f>'Invoeren INTERN personeel'!AJ30</f>
        <v>0</v>
      </c>
    </row>
    <row r="13" spans="1:33" x14ac:dyDescent="0.3">
      <c r="A13" s="89">
        <f>'Invoeren INTERN personeel'!D31</f>
        <v>12</v>
      </c>
      <c r="B13" s="89">
        <f>'Invoeren INTERN personeel'!E31</f>
        <v>0</v>
      </c>
      <c r="C13" s="89">
        <f>'Invoeren INTERN personeel'!F31</f>
        <v>0</v>
      </c>
      <c r="D13" s="89">
        <f>'Invoeren INTERN personeel'!G31</f>
        <v>0</v>
      </c>
      <c r="E13" s="89">
        <f>'Invoeren INTERN personeel'!H31</f>
        <v>0</v>
      </c>
      <c r="F13" s="89">
        <f>'Invoeren INTERN personeel'!I31</f>
        <v>0</v>
      </c>
      <c r="G13" s="89">
        <f>'Invoeren INTERN personeel'!J31</f>
        <v>0</v>
      </c>
      <c r="H13" s="89">
        <f>'Invoeren INTERN personeel'!K31</f>
        <v>0</v>
      </c>
      <c r="I13" s="89">
        <f>'Invoeren INTERN personeel'!L31</f>
        <v>0</v>
      </c>
      <c r="J13" s="89" t="str">
        <f>'Invoeren INTERN personeel'!M31</f>
        <v/>
      </c>
      <c r="K13" s="89" t="str">
        <f>'Invoeren INTERN personeel'!N31</f>
        <v>nee</v>
      </c>
      <c r="L13" s="89">
        <f>'Invoeren INTERN personeel'!O31</f>
        <v>0</v>
      </c>
      <c r="M13" s="89">
        <f>'Invoeren INTERN personeel'!P31</f>
        <v>0</v>
      </c>
      <c r="N13" s="443">
        <f>'Invoeren INTERN personeel'!Q31</f>
        <v>0</v>
      </c>
      <c r="O13" s="443">
        <f>'Invoeren INTERN personeel'!R31</f>
        <v>0</v>
      </c>
      <c r="P13" s="89">
        <f>'Invoeren INTERN personeel'!S31</f>
        <v>0</v>
      </c>
      <c r="Q13" s="89">
        <f>'Invoeren INTERN personeel'!T31</f>
        <v>0</v>
      </c>
      <c r="R13" s="89">
        <f>'Invoeren INTERN personeel'!U31</f>
        <v>0</v>
      </c>
      <c r="S13" s="89">
        <f>'Invoeren INTERN personeel'!V31</f>
        <v>0</v>
      </c>
      <c r="T13" s="89">
        <f>'Invoeren INTERN personeel'!W31</f>
        <v>0</v>
      </c>
      <c r="U13" s="89">
        <f>'Invoeren INTERN personeel'!X31</f>
        <v>0</v>
      </c>
      <c r="V13" s="89">
        <f>'Invoeren INTERN personeel'!Y31</f>
        <v>0</v>
      </c>
      <c r="W13" s="89">
        <f>'Invoeren INTERN personeel'!Z31</f>
        <v>0</v>
      </c>
      <c r="X13" s="89">
        <f>'Invoeren INTERN personeel'!AA31</f>
        <v>0</v>
      </c>
      <c r="Y13" s="89">
        <f>'Invoeren INTERN personeel'!AB31</f>
        <v>0</v>
      </c>
      <c r="Z13" s="89">
        <f>'Invoeren INTERN personeel'!AC31</f>
        <v>0</v>
      </c>
      <c r="AA13" s="443">
        <f>'Invoeren INTERN personeel'!AD31</f>
        <v>0</v>
      </c>
      <c r="AB13" s="443">
        <f>'Invoeren INTERN personeel'!AE31</f>
        <v>0</v>
      </c>
      <c r="AC13" s="89">
        <f>'Invoeren INTERN personeel'!AF31</f>
        <v>0</v>
      </c>
      <c r="AD13" s="89">
        <f>'Invoeren INTERN personeel'!AG31</f>
        <v>0</v>
      </c>
      <c r="AE13" s="89">
        <f>'Invoeren INTERN personeel'!AH31</f>
        <v>0</v>
      </c>
      <c r="AF13" s="89">
        <f>'Invoeren INTERN personeel'!AI31</f>
        <v>0</v>
      </c>
      <c r="AG13" s="89">
        <f>'Invoeren INTERN personeel'!AJ31</f>
        <v>0</v>
      </c>
    </row>
    <row r="14" spans="1:33" x14ac:dyDescent="0.3">
      <c r="A14" s="89">
        <f>'Invoeren INTERN personeel'!D32</f>
        <v>13</v>
      </c>
      <c r="B14" s="89">
        <f>'Invoeren INTERN personeel'!E32</f>
        <v>0</v>
      </c>
      <c r="C14" s="89">
        <f>'Invoeren INTERN personeel'!F32</f>
        <v>0</v>
      </c>
      <c r="D14" s="89">
        <f>'Invoeren INTERN personeel'!G32</f>
        <v>0</v>
      </c>
      <c r="E14" s="89">
        <f>'Invoeren INTERN personeel'!H32</f>
        <v>0</v>
      </c>
      <c r="F14" s="89">
        <f>'Invoeren INTERN personeel'!I32</f>
        <v>0</v>
      </c>
      <c r="G14" s="89">
        <f>'Invoeren INTERN personeel'!J32</f>
        <v>0</v>
      </c>
      <c r="H14" s="89">
        <f>'Invoeren INTERN personeel'!K32</f>
        <v>0</v>
      </c>
      <c r="I14" s="89">
        <f>'Invoeren INTERN personeel'!L32</f>
        <v>0</v>
      </c>
      <c r="J14" s="89" t="str">
        <f>'Invoeren INTERN personeel'!M32</f>
        <v/>
      </c>
      <c r="K14" s="89" t="str">
        <f>'Invoeren INTERN personeel'!N32</f>
        <v>nee</v>
      </c>
      <c r="L14" s="89">
        <f>'Invoeren INTERN personeel'!O32</f>
        <v>0</v>
      </c>
      <c r="M14" s="89">
        <f>'Invoeren INTERN personeel'!P32</f>
        <v>0</v>
      </c>
      <c r="N14" s="443">
        <f>'Invoeren INTERN personeel'!Q32</f>
        <v>0</v>
      </c>
      <c r="O14" s="443">
        <f>'Invoeren INTERN personeel'!R32</f>
        <v>0</v>
      </c>
      <c r="P14" s="89">
        <f>'Invoeren INTERN personeel'!S32</f>
        <v>0</v>
      </c>
      <c r="Q14" s="89">
        <f>'Invoeren INTERN personeel'!T32</f>
        <v>0</v>
      </c>
      <c r="R14" s="89">
        <f>'Invoeren INTERN personeel'!U32</f>
        <v>0</v>
      </c>
      <c r="S14" s="89">
        <f>'Invoeren INTERN personeel'!V32</f>
        <v>0</v>
      </c>
      <c r="T14" s="89">
        <f>'Invoeren INTERN personeel'!W32</f>
        <v>0</v>
      </c>
      <c r="U14" s="89">
        <f>'Invoeren INTERN personeel'!X32</f>
        <v>0</v>
      </c>
      <c r="V14" s="89">
        <f>'Invoeren INTERN personeel'!Y32</f>
        <v>0</v>
      </c>
      <c r="W14" s="89">
        <f>'Invoeren INTERN personeel'!Z32</f>
        <v>0</v>
      </c>
      <c r="X14" s="89">
        <f>'Invoeren INTERN personeel'!AA32</f>
        <v>0</v>
      </c>
      <c r="Y14" s="89">
        <f>'Invoeren INTERN personeel'!AB32</f>
        <v>0</v>
      </c>
      <c r="Z14" s="89">
        <f>'Invoeren INTERN personeel'!AC32</f>
        <v>0</v>
      </c>
      <c r="AA14" s="443">
        <f>'Invoeren INTERN personeel'!AD32</f>
        <v>0</v>
      </c>
      <c r="AB14" s="443">
        <f>'Invoeren INTERN personeel'!AE32</f>
        <v>0</v>
      </c>
      <c r="AC14" s="89">
        <f>'Invoeren INTERN personeel'!AF32</f>
        <v>0</v>
      </c>
      <c r="AD14" s="89">
        <f>'Invoeren INTERN personeel'!AG32</f>
        <v>0</v>
      </c>
      <c r="AE14" s="89">
        <f>'Invoeren INTERN personeel'!AH32</f>
        <v>0</v>
      </c>
      <c r="AF14" s="89">
        <f>'Invoeren INTERN personeel'!AI32</f>
        <v>0</v>
      </c>
      <c r="AG14" s="89">
        <f>'Invoeren INTERN personeel'!AJ32</f>
        <v>0</v>
      </c>
    </row>
    <row r="15" spans="1:33" x14ac:dyDescent="0.3">
      <c r="A15" s="89">
        <f>'Invoeren INTERN personeel'!D33</f>
        <v>14</v>
      </c>
      <c r="B15" s="89">
        <f>'Invoeren INTERN personeel'!E33</f>
        <v>0</v>
      </c>
      <c r="C15" s="89">
        <f>'Invoeren INTERN personeel'!F33</f>
        <v>0</v>
      </c>
      <c r="D15" s="89">
        <f>'Invoeren INTERN personeel'!G33</f>
        <v>0</v>
      </c>
      <c r="E15" s="89">
        <f>'Invoeren INTERN personeel'!H33</f>
        <v>0</v>
      </c>
      <c r="F15" s="89">
        <f>'Invoeren INTERN personeel'!I33</f>
        <v>0</v>
      </c>
      <c r="G15" s="89">
        <f>'Invoeren INTERN personeel'!J33</f>
        <v>0</v>
      </c>
      <c r="H15" s="89">
        <f>'Invoeren INTERN personeel'!K33</f>
        <v>0</v>
      </c>
      <c r="I15" s="89">
        <f>'Invoeren INTERN personeel'!L33</f>
        <v>0</v>
      </c>
      <c r="J15" s="89" t="str">
        <f>'Invoeren INTERN personeel'!M33</f>
        <v/>
      </c>
      <c r="K15" s="89" t="str">
        <f>'Invoeren INTERN personeel'!N33</f>
        <v>nee</v>
      </c>
      <c r="L15" s="89">
        <f>'Invoeren INTERN personeel'!O33</f>
        <v>0</v>
      </c>
      <c r="M15" s="89">
        <f>'Invoeren INTERN personeel'!P33</f>
        <v>0</v>
      </c>
      <c r="N15" s="443">
        <f>'Invoeren INTERN personeel'!Q33</f>
        <v>0</v>
      </c>
      <c r="O15" s="443">
        <f>'Invoeren INTERN personeel'!R33</f>
        <v>0</v>
      </c>
      <c r="P15" s="89">
        <f>'Invoeren INTERN personeel'!S33</f>
        <v>0</v>
      </c>
      <c r="Q15" s="89">
        <f>'Invoeren INTERN personeel'!T33</f>
        <v>0</v>
      </c>
      <c r="R15" s="89">
        <f>'Invoeren INTERN personeel'!U33</f>
        <v>0</v>
      </c>
      <c r="S15" s="89">
        <f>'Invoeren INTERN personeel'!V33</f>
        <v>0</v>
      </c>
      <c r="T15" s="89">
        <f>'Invoeren INTERN personeel'!W33</f>
        <v>0</v>
      </c>
      <c r="U15" s="89">
        <f>'Invoeren INTERN personeel'!X33</f>
        <v>0</v>
      </c>
      <c r="V15" s="89">
        <f>'Invoeren INTERN personeel'!Y33</f>
        <v>0</v>
      </c>
      <c r="W15" s="89">
        <f>'Invoeren INTERN personeel'!Z33</f>
        <v>0</v>
      </c>
      <c r="X15" s="89">
        <f>'Invoeren INTERN personeel'!AA33</f>
        <v>0</v>
      </c>
      <c r="Y15" s="89">
        <f>'Invoeren INTERN personeel'!AB33</f>
        <v>0</v>
      </c>
      <c r="Z15" s="89">
        <f>'Invoeren INTERN personeel'!AC33</f>
        <v>0</v>
      </c>
      <c r="AA15" s="443">
        <f>'Invoeren INTERN personeel'!AD33</f>
        <v>0</v>
      </c>
      <c r="AB15" s="443">
        <f>'Invoeren INTERN personeel'!AE33</f>
        <v>0</v>
      </c>
      <c r="AC15" s="89">
        <f>'Invoeren INTERN personeel'!AF33</f>
        <v>0</v>
      </c>
      <c r="AD15" s="89">
        <f>'Invoeren INTERN personeel'!AG33</f>
        <v>0</v>
      </c>
      <c r="AE15" s="89">
        <f>'Invoeren INTERN personeel'!AH33</f>
        <v>0</v>
      </c>
      <c r="AF15" s="89">
        <f>'Invoeren INTERN personeel'!AI33</f>
        <v>0</v>
      </c>
      <c r="AG15" s="89">
        <f>'Invoeren INTERN personeel'!AJ33</f>
        <v>0</v>
      </c>
    </row>
    <row r="16" spans="1:33" x14ac:dyDescent="0.3">
      <c r="A16" s="89">
        <f>'Invoeren INTERN personeel'!D34</f>
        <v>15</v>
      </c>
      <c r="B16" s="89">
        <f>'Invoeren INTERN personeel'!E34</f>
        <v>0</v>
      </c>
      <c r="C16" s="89">
        <f>'Invoeren INTERN personeel'!F34</f>
        <v>0</v>
      </c>
      <c r="D16" s="89">
        <f>'Invoeren INTERN personeel'!G34</f>
        <v>0</v>
      </c>
      <c r="E16" s="89">
        <f>'Invoeren INTERN personeel'!H34</f>
        <v>0</v>
      </c>
      <c r="F16" s="89">
        <f>'Invoeren INTERN personeel'!I34</f>
        <v>0</v>
      </c>
      <c r="G16" s="89">
        <f>'Invoeren INTERN personeel'!J34</f>
        <v>0</v>
      </c>
      <c r="H16" s="89">
        <f>'Invoeren INTERN personeel'!K34</f>
        <v>0</v>
      </c>
      <c r="I16" s="89">
        <f>'Invoeren INTERN personeel'!L34</f>
        <v>0</v>
      </c>
      <c r="J16" s="89" t="str">
        <f>'Invoeren INTERN personeel'!M34</f>
        <v/>
      </c>
      <c r="K16" s="89" t="str">
        <f>'Invoeren INTERN personeel'!N34</f>
        <v>nee</v>
      </c>
      <c r="L16" s="89">
        <f>'Invoeren INTERN personeel'!O34</f>
        <v>0</v>
      </c>
      <c r="M16" s="89">
        <f>'Invoeren INTERN personeel'!P34</f>
        <v>0</v>
      </c>
      <c r="N16" s="443">
        <f>'Invoeren INTERN personeel'!Q34</f>
        <v>0</v>
      </c>
      <c r="O16" s="443">
        <f>'Invoeren INTERN personeel'!R34</f>
        <v>0</v>
      </c>
      <c r="P16" s="89">
        <f>'Invoeren INTERN personeel'!S34</f>
        <v>0</v>
      </c>
      <c r="Q16" s="89">
        <f>'Invoeren INTERN personeel'!T34</f>
        <v>0</v>
      </c>
      <c r="R16" s="89">
        <f>'Invoeren INTERN personeel'!U34</f>
        <v>0</v>
      </c>
      <c r="S16" s="89">
        <f>'Invoeren INTERN personeel'!V34</f>
        <v>0</v>
      </c>
      <c r="T16" s="89">
        <f>'Invoeren INTERN personeel'!W34</f>
        <v>0</v>
      </c>
      <c r="U16" s="89">
        <f>'Invoeren INTERN personeel'!X34</f>
        <v>0</v>
      </c>
      <c r="V16" s="89">
        <f>'Invoeren INTERN personeel'!Y34</f>
        <v>0</v>
      </c>
      <c r="W16" s="89">
        <f>'Invoeren INTERN personeel'!Z34</f>
        <v>0</v>
      </c>
      <c r="X16" s="89">
        <f>'Invoeren INTERN personeel'!AA34</f>
        <v>0</v>
      </c>
      <c r="Y16" s="89">
        <f>'Invoeren INTERN personeel'!AB34</f>
        <v>0</v>
      </c>
      <c r="Z16" s="89">
        <f>'Invoeren INTERN personeel'!AC34</f>
        <v>0</v>
      </c>
      <c r="AA16" s="443">
        <f>'Invoeren INTERN personeel'!AD34</f>
        <v>0</v>
      </c>
      <c r="AB16" s="443">
        <f>'Invoeren INTERN personeel'!AE34</f>
        <v>0</v>
      </c>
      <c r="AC16" s="89">
        <f>'Invoeren INTERN personeel'!AF34</f>
        <v>0</v>
      </c>
      <c r="AD16" s="89">
        <f>'Invoeren INTERN personeel'!AG34</f>
        <v>0</v>
      </c>
      <c r="AE16" s="89">
        <f>'Invoeren INTERN personeel'!AH34</f>
        <v>0</v>
      </c>
      <c r="AF16" s="89">
        <f>'Invoeren INTERN personeel'!AI34</f>
        <v>0</v>
      </c>
      <c r="AG16" s="89">
        <f>'Invoeren INTERN personeel'!AJ34</f>
        <v>0</v>
      </c>
    </row>
    <row r="17" spans="1:33" x14ac:dyDescent="0.3">
      <c r="A17" s="89">
        <f>'Invoeren INTERN personeel'!D35</f>
        <v>16</v>
      </c>
      <c r="B17" s="89">
        <f>'Invoeren INTERN personeel'!E35</f>
        <v>0</v>
      </c>
      <c r="C17" s="89">
        <f>'Invoeren INTERN personeel'!F35</f>
        <v>0</v>
      </c>
      <c r="D17" s="89">
        <f>'Invoeren INTERN personeel'!G35</f>
        <v>0</v>
      </c>
      <c r="E17" s="89">
        <f>'Invoeren INTERN personeel'!H35</f>
        <v>0</v>
      </c>
      <c r="F17" s="89">
        <f>'Invoeren INTERN personeel'!I35</f>
        <v>0</v>
      </c>
      <c r="G17" s="89">
        <f>'Invoeren INTERN personeel'!J35</f>
        <v>0</v>
      </c>
      <c r="H17" s="89">
        <f>'Invoeren INTERN personeel'!K35</f>
        <v>0</v>
      </c>
      <c r="I17" s="89">
        <f>'Invoeren INTERN personeel'!L35</f>
        <v>0</v>
      </c>
      <c r="J17" s="89" t="str">
        <f>'Invoeren INTERN personeel'!M35</f>
        <v/>
      </c>
      <c r="K17" s="89" t="str">
        <f>'Invoeren INTERN personeel'!N35</f>
        <v>nee</v>
      </c>
      <c r="L17" s="89">
        <f>'Invoeren INTERN personeel'!O35</f>
        <v>0</v>
      </c>
      <c r="M17" s="89">
        <f>'Invoeren INTERN personeel'!P35</f>
        <v>0</v>
      </c>
      <c r="N17" s="443">
        <f>'Invoeren INTERN personeel'!Q35</f>
        <v>0</v>
      </c>
      <c r="O17" s="443">
        <f>'Invoeren INTERN personeel'!R35</f>
        <v>0</v>
      </c>
      <c r="P17" s="89">
        <f>'Invoeren INTERN personeel'!S35</f>
        <v>0</v>
      </c>
      <c r="Q17" s="89">
        <f>'Invoeren INTERN personeel'!T35</f>
        <v>0</v>
      </c>
      <c r="R17" s="89">
        <f>'Invoeren INTERN personeel'!U35</f>
        <v>0</v>
      </c>
      <c r="S17" s="89">
        <f>'Invoeren INTERN personeel'!V35</f>
        <v>0</v>
      </c>
      <c r="T17" s="89">
        <f>'Invoeren INTERN personeel'!W35</f>
        <v>0</v>
      </c>
      <c r="U17" s="89">
        <f>'Invoeren INTERN personeel'!X35</f>
        <v>0</v>
      </c>
      <c r="V17" s="89">
        <f>'Invoeren INTERN personeel'!Y35</f>
        <v>0</v>
      </c>
      <c r="W17" s="89">
        <f>'Invoeren INTERN personeel'!Z35</f>
        <v>0</v>
      </c>
      <c r="X17" s="89">
        <f>'Invoeren INTERN personeel'!AA35</f>
        <v>0</v>
      </c>
      <c r="Y17" s="89">
        <f>'Invoeren INTERN personeel'!AB35</f>
        <v>0</v>
      </c>
      <c r="Z17" s="89">
        <f>'Invoeren INTERN personeel'!AC35</f>
        <v>0</v>
      </c>
      <c r="AA17" s="443">
        <f>'Invoeren INTERN personeel'!AD35</f>
        <v>0</v>
      </c>
      <c r="AB17" s="443">
        <f>'Invoeren INTERN personeel'!AE35</f>
        <v>0</v>
      </c>
      <c r="AC17" s="89">
        <f>'Invoeren INTERN personeel'!AF35</f>
        <v>0</v>
      </c>
      <c r="AD17" s="89">
        <f>'Invoeren INTERN personeel'!AG35</f>
        <v>0</v>
      </c>
      <c r="AE17" s="89">
        <f>'Invoeren INTERN personeel'!AH35</f>
        <v>0</v>
      </c>
      <c r="AF17" s="89">
        <f>'Invoeren INTERN personeel'!AI35</f>
        <v>0</v>
      </c>
      <c r="AG17" s="89">
        <f>'Invoeren INTERN personeel'!AJ35</f>
        <v>0</v>
      </c>
    </row>
    <row r="18" spans="1:33" x14ac:dyDescent="0.3">
      <c r="A18" s="89">
        <f>'Invoeren INTERN personeel'!D36</f>
        <v>17</v>
      </c>
      <c r="B18" s="89">
        <f>'Invoeren INTERN personeel'!E36</f>
        <v>0</v>
      </c>
      <c r="C18" s="89">
        <f>'Invoeren INTERN personeel'!F36</f>
        <v>0</v>
      </c>
      <c r="D18" s="89">
        <f>'Invoeren INTERN personeel'!G36</f>
        <v>0</v>
      </c>
      <c r="E18" s="89">
        <f>'Invoeren INTERN personeel'!H36</f>
        <v>0</v>
      </c>
      <c r="F18" s="89">
        <f>'Invoeren INTERN personeel'!I36</f>
        <v>0</v>
      </c>
      <c r="G18" s="89">
        <f>'Invoeren INTERN personeel'!J36</f>
        <v>0</v>
      </c>
      <c r="H18" s="89">
        <f>'Invoeren INTERN personeel'!K36</f>
        <v>0</v>
      </c>
      <c r="I18" s="89">
        <f>'Invoeren INTERN personeel'!L36</f>
        <v>0</v>
      </c>
      <c r="J18" s="89" t="str">
        <f>'Invoeren INTERN personeel'!M36</f>
        <v/>
      </c>
      <c r="K18" s="89" t="str">
        <f>'Invoeren INTERN personeel'!N36</f>
        <v>nee</v>
      </c>
      <c r="L18" s="89">
        <f>'Invoeren INTERN personeel'!O36</f>
        <v>0</v>
      </c>
      <c r="M18" s="89">
        <f>'Invoeren INTERN personeel'!P36</f>
        <v>0</v>
      </c>
      <c r="N18" s="443">
        <f>'Invoeren INTERN personeel'!Q36</f>
        <v>0</v>
      </c>
      <c r="O18" s="443">
        <f>'Invoeren INTERN personeel'!R36</f>
        <v>0</v>
      </c>
      <c r="P18" s="89">
        <f>'Invoeren INTERN personeel'!S36</f>
        <v>0</v>
      </c>
      <c r="Q18" s="89">
        <f>'Invoeren INTERN personeel'!T36</f>
        <v>0</v>
      </c>
      <c r="R18" s="89">
        <f>'Invoeren INTERN personeel'!U36</f>
        <v>0</v>
      </c>
      <c r="S18" s="89">
        <f>'Invoeren INTERN personeel'!V36</f>
        <v>0</v>
      </c>
      <c r="T18" s="89">
        <f>'Invoeren INTERN personeel'!W36</f>
        <v>0</v>
      </c>
      <c r="U18" s="89">
        <f>'Invoeren INTERN personeel'!X36</f>
        <v>0</v>
      </c>
      <c r="V18" s="89">
        <f>'Invoeren INTERN personeel'!Y36</f>
        <v>0</v>
      </c>
      <c r="W18" s="89">
        <f>'Invoeren INTERN personeel'!Z36</f>
        <v>0</v>
      </c>
      <c r="X18" s="89">
        <f>'Invoeren INTERN personeel'!AA36</f>
        <v>0</v>
      </c>
      <c r="Y18" s="89">
        <f>'Invoeren INTERN personeel'!AB36</f>
        <v>0</v>
      </c>
      <c r="Z18" s="89">
        <f>'Invoeren INTERN personeel'!AC36</f>
        <v>0</v>
      </c>
      <c r="AA18" s="443">
        <f>'Invoeren INTERN personeel'!AD36</f>
        <v>0</v>
      </c>
      <c r="AB18" s="443">
        <f>'Invoeren INTERN personeel'!AE36</f>
        <v>0</v>
      </c>
      <c r="AC18" s="89">
        <f>'Invoeren INTERN personeel'!AF36</f>
        <v>0</v>
      </c>
      <c r="AD18" s="89">
        <f>'Invoeren INTERN personeel'!AG36</f>
        <v>0</v>
      </c>
      <c r="AE18" s="89">
        <f>'Invoeren INTERN personeel'!AH36</f>
        <v>0</v>
      </c>
      <c r="AF18" s="89">
        <f>'Invoeren INTERN personeel'!AI36</f>
        <v>0</v>
      </c>
      <c r="AG18" s="89">
        <f>'Invoeren INTERN personeel'!AJ36</f>
        <v>0</v>
      </c>
    </row>
    <row r="19" spans="1:33" x14ac:dyDescent="0.3">
      <c r="A19" s="89">
        <f>'Invoeren INTERN personeel'!D37</f>
        <v>18</v>
      </c>
      <c r="B19" s="89">
        <f>'Invoeren INTERN personeel'!E37</f>
        <v>0</v>
      </c>
      <c r="C19" s="89">
        <f>'Invoeren INTERN personeel'!F37</f>
        <v>0</v>
      </c>
      <c r="D19" s="89">
        <f>'Invoeren INTERN personeel'!G37</f>
        <v>0</v>
      </c>
      <c r="E19" s="89">
        <f>'Invoeren INTERN personeel'!H37</f>
        <v>0</v>
      </c>
      <c r="F19" s="89">
        <f>'Invoeren INTERN personeel'!I37</f>
        <v>0</v>
      </c>
      <c r="G19" s="89">
        <f>'Invoeren INTERN personeel'!J37</f>
        <v>0</v>
      </c>
      <c r="H19" s="89">
        <f>'Invoeren INTERN personeel'!K37</f>
        <v>0</v>
      </c>
      <c r="I19" s="89">
        <f>'Invoeren INTERN personeel'!L37</f>
        <v>0</v>
      </c>
      <c r="J19" s="89" t="str">
        <f>'Invoeren INTERN personeel'!M37</f>
        <v/>
      </c>
      <c r="K19" s="89" t="str">
        <f>'Invoeren INTERN personeel'!N37</f>
        <v>nee</v>
      </c>
      <c r="L19" s="89">
        <f>'Invoeren INTERN personeel'!O37</f>
        <v>0</v>
      </c>
      <c r="M19" s="89">
        <f>'Invoeren INTERN personeel'!P37</f>
        <v>0</v>
      </c>
      <c r="N19" s="443">
        <f>'Invoeren INTERN personeel'!Q37</f>
        <v>0</v>
      </c>
      <c r="O19" s="443">
        <f>'Invoeren INTERN personeel'!R37</f>
        <v>0</v>
      </c>
      <c r="P19" s="89">
        <f>'Invoeren INTERN personeel'!S37</f>
        <v>0</v>
      </c>
      <c r="Q19" s="89">
        <f>'Invoeren INTERN personeel'!T37</f>
        <v>0</v>
      </c>
      <c r="R19" s="89">
        <f>'Invoeren INTERN personeel'!U37</f>
        <v>0</v>
      </c>
      <c r="S19" s="89">
        <f>'Invoeren INTERN personeel'!V37</f>
        <v>0</v>
      </c>
      <c r="T19" s="89">
        <f>'Invoeren INTERN personeel'!W37</f>
        <v>0</v>
      </c>
      <c r="U19" s="89">
        <f>'Invoeren INTERN personeel'!X37</f>
        <v>0</v>
      </c>
      <c r="V19" s="89">
        <f>'Invoeren INTERN personeel'!Y37</f>
        <v>0</v>
      </c>
      <c r="W19" s="89">
        <f>'Invoeren INTERN personeel'!Z37</f>
        <v>0</v>
      </c>
      <c r="X19" s="89">
        <f>'Invoeren INTERN personeel'!AA37</f>
        <v>0</v>
      </c>
      <c r="Y19" s="89">
        <f>'Invoeren INTERN personeel'!AB37</f>
        <v>0</v>
      </c>
      <c r="Z19" s="89">
        <f>'Invoeren INTERN personeel'!AC37</f>
        <v>0</v>
      </c>
      <c r="AA19" s="443">
        <f>'Invoeren INTERN personeel'!AD37</f>
        <v>0</v>
      </c>
      <c r="AB19" s="443">
        <f>'Invoeren INTERN personeel'!AE37</f>
        <v>0</v>
      </c>
      <c r="AC19" s="89">
        <f>'Invoeren INTERN personeel'!AF37</f>
        <v>0</v>
      </c>
      <c r="AD19" s="89">
        <f>'Invoeren INTERN personeel'!AG37</f>
        <v>0</v>
      </c>
      <c r="AE19" s="89">
        <f>'Invoeren INTERN personeel'!AH37</f>
        <v>0</v>
      </c>
      <c r="AF19" s="89">
        <f>'Invoeren INTERN personeel'!AI37</f>
        <v>0</v>
      </c>
      <c r="AG19" s="89">
        <f>'Invoeren INTERN personeel'!AJ37</f>
        <v>0</v>
      </c>
    </row>
    <row r="20" spans="1:33" x14ac:dyDescent="0.3">
      <c r="A20" s="89">
        <f>'Invoeren INTERN personeel'!D38</f>
        <v>19</v>
      </c>
      <c r="B20" s="89">
        <f>'Invoeren INTERN personeel'!E38</f>
        <v>0</v>
      </c>
      <c r="C20" s="89">
        <f>'Invoeren INTERN personeel'!F38</f>
        <v>0</v>
      </c>
      <c r="D20" s="89">
        <f>'Invoeren INTERN personeel'!G38</f>
        <v>0</v>
      </c>
      <c r="E20" s="89">
        <f>'Invoeren INTERN personeel'!H38</f>
        <v>0</v>
      </c>
      <c r="F20" s="89">
        <f>'Invoeren INTERN personeel'!I38</f>
        <v>0</v>
      </c>
      <c r="G20" s="89">
        <f>'Invoeren INTERN personeel'!J38</f>
        <v>0</v>
      </c>
      <c r="H20" s="89">
        <f>'Invoeren INTERN personeel'!K38</f>
        <v>0</v>
      </c>
      <c r="I20" s="89">
        <f>'Invoeren INTERN personeel'!L38</f>
        <v>0</v>
      </c>
      <c r="J20" s="89" t="str">
        <f>'Invoeren INTERN personeel'!M38</f>
        <v/>
      </c>
      <c r="K20" s="89" t="str">
        <f>'Invoeren INTERN personeel'!N38</f>
        <v>nee</v>
      </c>
      <c r="L20" s="89">
        <f>'Invoeren INTERN personeel'!O38</f>
        <v>0</v>
      </c>
      <c r="M20" s="89">
        <f>'Invoeren INTERN personeel'!P38</f>
        <v>0</v>
      </c>
      <c r="N20" s="443">
        <f>'Invoeren INTERN personeel'!Q38</f>
        <v>0</v>
      </c>
      <c r="O20" s="443">
        <f>'Invoeren INTERN personeel'!R38</f>
        <v>0</v>
      </c>
      <c r="P20" s="89">
        <f>'Invoeren INTERN personeel'!S38</f>
        <v>0</v>
      </c>
      <c r="Q20" s="89">
        <f>'Invoeren INTERN personeel'!T38</f>
        <v>0</v>
      </c>
      <c r="R20" s="89">
        <f>'Invoeren INTERN personeel'!U38</f>
        <v>0</v>
      </c>
      <c r="S20" s="89">
        <f>'Invoeren INTERN personeel'!V38</f>
        <v>0</v>
      </c>
      <c r="T20" s="89">
        <f>'Invoeren INTERN personeel'!W38</f>
        <v>0</v>
      </c>
      <c r="U20" s="89">
        <f>'Invoeren INTERN personeel'!X38</f>
        <v>0</v>
      </c>
      <c r="V20" s="89">
        <f>'Invoeren INTERN personeel'!Y38</f>
        <v>0</v>
      </c>
      <c r="W20" s="89">
        <f>'Invoeren INTERN personeel'!Z38</f>
        <v>0</v>
      </c>
      <c r="X20" s="89">
        <f>'Invoeren INTERN personeel'!AA38</f>
        <v>0</v>
      </c>
      <c r="Y20" s="89">
        <f>'Invoeren INTERN personeel'!AB38</f>
        <v>0</v>
      </c>
      <c r="Z20" s="89">
        <f>'Invoeren INTERN personeel'!AC38</f>
        <v>0</v>
      </c>
      <c r="AA20" s="443">
        <f>'Invoeren INTERN personeel'!AD38</f>
        <v>0</v>
      </c>
      <c r="AB20" s="443">
        <f>'Invoeren INTERN personeel'!AE38</f>
        <v>0</v>
      </c>
      <c r="AC20" s="89">
        <f>'Invoeren INTERN personeel'!AF38</f>
        <v>0</v>
      </c>
      <c r="AD20" s="89">
        <f>'Invoeren INTERN personeel'!AG38</f>
        <v>0</v>
      </c>
      <c r="AE20" s="89">
        <f>'Invoeren INTERN personeel'!AH38</f>
        <v>0</v>
      </c>
      <c r="AF20" s="89">
        <f>'Invoeren INTERN personeel'!AI38</f>
        <v>0</v>
      </c>
      <c r="AG20" s="89">
        <f>'Invoeren INTERN personeel'!AJ38</f>
        <v>0</v>
      </c>
    </row>
    <row r="21" spans="1:33" x14ac:dyDescent="0.3">
      <c r="A21" s="89">
        <f>'Invoeren INTERN personeel'!D39</f>
        <v>20</v>
      </c>
      <c r="B21" s="89">
        <f>'Invoeren INTERN personeel'!E39</f>
        <v>0</v>
      </c>
      <c r="C21" s="89">
        <f>'Invoeren INTERN personeel'!F39</f>
        <v>0</v>
      </c>
      <c r="D21" s="89">
        <f>'Invoeren INTERN personeel'!G39</f>
        <v>0</v>
      </c>
      <c r="E21" s="89">
        <f>'Invoeren INTERN personeel'!H39</f>
        <v>0</v>
      </c>
      <c r="F21" s="89">
        <f>'Invoeren INTERN personeel'!I39</f>
        <v>0</v>
      </c>
      <c r="G21" s="89">
        <f>'Invoeren INTERN personeel'!J39</f>
        <v>0</v>
      </c>
      <c r="H21" s="89">
        <f>'Invoeren INTERN personeel'!K39</f>
        <v>0</v>
      </c>
      <c r="I21" s="89">
        <f>'Invoeren INTERN personeel'!L39</f>
        <v>0</v>
      </c>
      <c r="J21" s="89" t="str">
        <f>'Invoeren INTERN personeel'!M39</f>
        <v/>
      </c>
      <c r="K21" s="89" t="str">
        <f>'Invoeren INTERN personeel'!N39</f>
        <v>nee</v>
      </c>
      <c r="L21" s="89">
        <f>'Invoeren INTERN personeel'!O39</f>
        <v>0</v>
      </c>
      <c r="M21" s="89">
        <f>'Invoeren INTERN personeel'!P39</f>
        <v>0</v>
      </c>
      <c r="N21" s="443">
        <f>'Invoeren INTERN personeel'!Q39</f>
        <v>0</v>
      </c>
      <c r="O21" s="443">
        <f>'Invoeren INTERN personeel'!R39</f>
        <v>0</v>
      </c>
      <c r="P21" s="89">
        <f>'Invoeren INTERN personeel'!S39</f>
        <v>0</v>
      </c>
      <c r="Q21" s="89">
        <f>'Invoeren INTERN personeel'!T39</f>
        <v>0</v>
      </c>
      <c r="R21" s="89">
        <f>'Invoeren INTERN personeel'!U39</f>
        <v>0</v>
      </c>
      <c r="S21" s="89">
        <f>'Invoeren INTERN personeel'!V39</f>
        <v>0</v>
      </c>
      <c r="T21" s="89">
        <f>'Invoeren INTERN personeel'!W39</f>
        <v>0</v>
      </c>
      <c r="U21" s="89">
        <f>'Invoeren INTERN personeel'!X39</f>
        <v>0</v>
      </c>
      <c r="V21" s="89">
        <f>'Invoeren INTERN personeel'!Y39</f>
        <v>0</v>
      </c>
      <c r="W21" s="89">
        <f>'Invoeren INTERN personeel'!Z39</f>
        <v>0</v>
      </c>
      <c r="X21" s="89">
        <f>'Invoeren INTERN personeel'!AA39</f>
        <v>0</v>
      </c>
      <c r="Y21" s="89">
        <f>'Invoeren INTERN personeel'!AB39</f>
        <v>0</v>
      </c>
      <c r="Z21" s="89">
        <f>'Invoeren INTERN personeel'!AC39</f>
        <v>0</v>
      </c>
      <c r="AA21" s="443">
        <f>'Invoeren INTERN personeel'!AD39</f>
        <v>0</v>
      </c>
      <c r="AB21" s="443">
        <f>'Invoeren INTERN personeel'!AE39</f>
        <v>0</v>
      </c>
      <c r="AC21" s="89">
        <f>'Invoeren INTERN personeel'!AF39</f>
        <v>0</v>
      </c>
      <c r="AD21" s="89">
        <f>'Invoeren INTERN personeel'!AG39</f>
        <v>0</v>
      </c>
      <c r="AE21" s="89">
        <f>'Invoeren INTERN personeel'!AH39</f>
        <v>0</v>
      </c>
      <c r="AF21" s="89">
        <f>'Invoeren INTERN personeel'!AI39</f>
        <v>0</v>
      </c>
      <c r="AG21" s="89">
        <f>'Invoeren INTERN personeel'!AJ39</f>
        <v>0</v>
      </c>
    </row>
    <row r="22" spans="1:33" x14ac:dyDescent="0.3">
      <c r="A22" s="89">
        <f>'Invoeren INTERN personeel'!D40</f>
        <v>21</v>
      </c>
      <c r="B22" s="89">
        <f>'Invoeren INTERN personeel'!E40</f>
        <v>0</v>
      </c>
      <c r="C22" s="89">
        <f>'Invoeren INTERN personeel'!F40</f>
        <v>0</v>
      </c>
      <c r="D22" s="89">
        <f>'Invoeren INTERN personeel'!G40</f>
        <v>0</v>
      </c>
      <c r="E22" s="89">
        <f>'Invoeren INTERN personeel'!H40</f>
        <v>0</v>
      </c>
      <c r="F22" s="89">
        <f>'Invoeren INTERN personeel'!I40</f>
        <v>0</v>
      </c>
      <c r="G22" s="89">
        <f>'Invoeren INTERN personeel'!J40</f>
        <v>0</v>
      </c>
      <c r="H22" s="89">
        <f>'Invoeren INTERN personeel'!K40</f>
        <v>0</v>
      </c>
      <c r="I22" s="89">
        <f>'Invoeren INTERN personeel'!L40</f>
        <v>0</v>
      </c>
      <c r="J22" s="89" t="str">
        <f>'Invoeren INTERN personeel'!M40</f>
        <v/>
      </c>
      <c r="K22" s="89" t="str">
        <f>'Invoeren INTERN personeel'!N40</f>
        <v>nee</v>
      </c>
      <c r="L22" s="89">
        <f>'Invoeren INTERN personeel'!O40</f>
        <v>0</v>
      </c>
      <c r="M22" s="89">
        <f>'Invoeren INTERN personeel'!P40</f>
        <v>0</v>
      </c>
      <c r="N22" s="443">
        <f>'Invoeren INTERN personeel'!Q40</f>
        <v>0</v>
      </c>
      <c r="O22" s="443">
        <f>'Invoeren INTERN personeel'!R40</f>
        <v>0</v>
      </c>
      <c r="P22" s="89">
        <f>'Invoeren INTERN personeel'!S40</f>
        <v>0</v>
      </c>
      <c r="Q22" s="89">
        <f>'Invoeren INTERN personeel'!T40</f>
        <v>0</v>
      </c>
      <c r="R22" s="89">
        <f>'Invoeren INTERN personeel'!U40</f>
        <v>0</v>
      </c>
      <c r="S22" s="89">
        <f>'Invoeren INTERN personeel'!V40</f>
        <v>0</v>
      </c>
      <c r="T22" s="89">
        <f>'Invoeren INTERN personeel'!W40</f>
        <v>0</v>
      </c>
      <c r="U22" s="89">
        <f>'Invoeren INTERN personeel'!X40</f>
        <v>0</v>
      </c>
      <c r="V22" s="89">
        <f>'Invoeren INTERN personeel'!Y40</f>
        <v>0</v>
      </c>
      <c r="W22" s="89">
        <f>'Invoeren INTERN personeel'!Z40</f>
        <v>0</v>
      </c>
      <c r="X22" s="89">
        <f>'Invoeren INTERN personeel'!AA40</f>
        <v>0</v>
      </c>
      <c r="Y22" s="89">
        <f>'Invoeren INTERN personeel'!AB40</f>
        <v>0</v>
      </c>
      <c r="Z22" s="89">
        <f>'Invoeren INTERN personeel'!AC40</f>
        <v>0</v>
      </c>
      <c r="AA22" s="443">
        <f>'Invoeren INTERN personeel'!AD40</f>
        <v>0</v>
      </c>
      <c r="AB22" s="443">
        <f>'Invoeren INTERN personeel'!AE40</f>
        <v>0</v>
      </c>
      <c r="AC22" s="89">
        <f>'Invoeren INTERN personeel'!AF40</f>
        <v>0</v>
      </c>
      <c r="AD22" s="89">
        <f>'Invoeren INTERN personeel'!AG40</f>
        <v>0</v>
      </c>
      <c r="AE22" s="89">
        <f>'Invoeren INTERN personeel'!AH40</f>
        <v>0</v>
      </c>
      <c r="AF22" s="89">
        <f>'Invoeren INTERN personeel'!AI40</f>
        <v>0</v>
      </c>
      <c r="AG22" s="89">
        <f>'Invoeren INTERN personeel'!AJ40</f>
        <v>0</v>
      </c>
    </row>
    <row r="23" spans="1:33" x14ac:dyDescent="0.3">
      <c r="A23" s="89">
        <f>'Invoeren INTERN personeel'!D41</f>
        <v>22</v>
      </c>
      <c r="B23" s="89">
        <f>'Invoeren INTERN personeel'!E41</f>
        <v>0</v>
      </c>
      <c r="C23" s="89">
        <f>'Invoeren INTERN personeel'!F41</f>
        <v>0</v>
      </c>
      <c r="D23" s="89">
        <f>'Invoeren INTERN personeel'!G41</f>
        <v>0</v>
      </c>
      <c r="E23" s="89">
        <f>'Invoeren INTERN personeel'!H41</f>
        <v>0</v>
      </c>
      <c r="F23" s="89">
        <f>'Invoeren INTERN personeel'!I41</f>
        <v>0</v>
      </c>
      <c r="G23" s="89">
        <f>'Invoeren INTERN personeel'!J41</f>
        <v>0</v>
      </c>
      <c r="H23" s="89">
        <f>'Invoeren INTERN personeel'!K41</f>
        <v>0</v>
      </c>
      <c r="I23" s="89">
        <f>'Invoeren INTERN personeel'!L41</f>
        <v>0</v>
      </c>
      <c r="J23" s="89" t="str">
        <f>'Invoeren INTERN personeel'!M41</f>
        <v/>
      </c>
      <c r="K23" s="89" t="str">
        <f>'Invoeren INTERN personeel'!N41</f>
        <v>nee</v>
      </c>
      <c r="L23" s="89">
        <f>'Invoeren INTERN personeel'!O41</f>
        <v>0</v>
      </c>
      <c r="M23" s="89">
        <f>'Invoeren INTERN personeel'!P41</f>
        <v>0</v>
      </c>
      <c r="N23" s="443">
        <f>'Invoeren INTERN personeel'!Q41</f>
        <v>0</v>
      </c>
      <c r="O23" s="443">
        <f>'Invoeren INTERN personeel'!R41</f>
        <v>0</v>
      </c>
      <c r="P23" s="89">
        <f>'Invoeren INTERN personeel'!S41</f>
        <v>0</v>
      </c>
      <c r="Q23" s="89">
        <f>'Invoeren INTERN personeel'!T41</f>
        <v>0</v>
      </c>
      <c r="R23" s="89">
        <f>'Invoeren INTERN personeel'!U41</f>
        <v>0</v>
      </c>
      <c r="S23" s="89">
        <f>'Invoeren INTERN personeel'!V41</f>
        <v>0</v>
      </c>
      <c r="T23" s="89">
        <f>'Invoeren INTERN personeel'!W41</f>
        <v>0</v>
      </c>
      <c r="U23" s="89">
        <f>'Invoeren INTERN personeel'!X41</f>
        <v>0</v>
      </c>
      <c r="V23" s="89">
        <f>'Invoeren INTERN personeel'!Y41</f>
        <v>0</v>
      </c>
      <c r="W23" s="89">
        <f>'Invoeren INTERN personeel'!Z41</f>
        <v>0</v>
      </c>
      <c r="X23" s="89">
        <f>'Invoeren INTERN personeel'!AA41</f>
        <v>0</v>
      </c>
      <c r="Y23" s="89">
        <f>'Invoeren INTERN personeel'!AB41</f>
        <v>0</v>
      </c>
      <c r="Z23" s="89">
        <f>'Invoeren INTERN personeel'!AC41</f>
        <v>0</v>
      </c>
      <c r="AA23" s="443">
        <f>'Invoeren INTERN personeel'!AD41</f>
        <v>0</v>
      </c>
      <c r="AB23" s="443">
        <f>'Invoeren INTERN personeel'!AE41</f>
        <v>0</v>
      </c>
      <c r="AC23" s="89">
        <f>'Invoeren INTERN personeel'!AF41</f>
        <v>0</v>
      </c>
      <c r="AD23" s="89">
        <f>'Invoeren INTERN personeel'!AG41</f>
        <v>0</v>
      </c>
      <c r="AE23" s="89">
        <f>'Invoeren INTERN personeel'!AH41</f>
        <v>0</v>
      </c>
      <c r="AF23" s="89">
        <f>'Invoeren INTERN personeel'!AI41</f>
        <v>0</v>
      </c>
      <c r="AG23" s="89">
        <f>'Invoeren INTERN personeel'!AJ41</f>
        <v>0</v>
      </c>
    </row>
    <row r="24" spans="1:33" x14ac:dyDescent="0.3">
      <c r="A24" s="89">
        <f>'Invoeren INTERN personeel'!D42</f>
        <v>23</v>
      </c>
      <c r="B24" s="89">
        <f>'Invoeren INTERN personeel'!E42</f>
        <v>0</v>
      </c>
      <c r="C24" s="89">
        <f>'Invoeren INTERN personeel'!F42</f>
        <v>0</v>
      </c>
      <c r="D24" s="89">
        <f>'Invoeren INTERN personeel'!G42</f>
        <v>0</v>
      </c>
      <c r="E24" s="89">
        <f>'Invoeren INTERN personeel'!H42</f>
        <v>0</v>
      </c>
      <c r="F24" s="89">
        <f>'Invoeren INTERN personeel'!I42</f>
        <v>0</v>
      </c>
      <c r="G24" s="89">
        <f>'Invoeren INTERN personeel'!J42</f>
        <v>0</v>
      </c>
      <c r="H24" s="89">
        <f>'Invoeren INTERN personeel'!K42</f>
        <v>0</v>
      </c>
      <c r="I24" s="89">
        <f>'Invoeren INTERN personeel'!L42</f>
        <v>0</v>
      </c>
      <c r="J24" s="89" t="str">
        <f>'Invoeren INTERN personeel'!M42</f>
        <v/>
      </c>
      <c r="K24" s="89" t="str">
        <f>'Invoeren INTERN personeel'!N42</f>
        <v>nee</v>
      </c>
      <c r="L24" s="89">
        <f>'Invoeren INTERN personeel'!O42</f>
        <v>0</v>
      </c>
      <c r="M24" s="89">
        <f>'Invoeren INTERN personeel'!P42</f>
        <v>0</v>
      </c>
      <c r="N24" s="443">
        <f>'Invoeren INTERN personeel'!Q42</f>
        <v>0</v>
      </c>
      <c r="O24" s="443">
        <f>'Invoeren INTERN personeel'!R42</f>
        <v>0</v>
      </c>
      <c r="P24" s="89">
        <f>'Invoeren INTERN personeel'!S42</f>
        <v>0</v>
      </c>
      <c r="Q24" s="89">
        <f>'Invoeren INTERN personeel'!T42</f>
        <v>0</v>
      </c>
      <c r="R24" s="89">
        <f>'Invoeren INTERN personeel'!U42</f>
        <v>0</v>
      </c>
      <c r="S24" s="89">
        <f>'Invoeren INTERN personeel'!V42</f>
        <v>0</v>
      </c>
      <c r="T24" s="89">
        <f>'Invoeren INTERN personeel'!W42</f>
        <v>0</v>
      </c>
      <c r="U24" s="89">
        <f>'Invoeren INTERN personeel'!X42</f>
        <v>0</v>
      </c>
      <c r="V24" s="89">
        <f>'Invoeren INTERN personeel'!Y42</f>
        <v>0</v>
      </c>
      <c r="W24" s="89">
        <f>'Invoeren INTERN personeel'!Z42</f>
        <v>0</v>
      </c>
      <c r="X24" s="89">
        <f>'Invoeren INTERN personeel'!AA42</f>
        <v>0</v>
      </c>
      <c r="Y24" s="89">
        <f>'Invoeren INTERN personeel'!AB42</f>
        <v>0</v>
      </c>
      <c r="Z24" s="89">
        <f>'Invoeren INTERN personeel'!AC42</f>
        <v>0</v>
      </c>
      <c r="AA24" s="443">
        <f>'Invoeren INTERN personeel'!AD42</f>
        <v>0</v>
      </c>
      <c r="AB24" s="443">
        <f>'Invoeren INTERN personeel'!AE42</f>
        <v>0</v>
      </c>
      <c r="AC24" s="89">
        <f>'Invoeren INTERN personeel'!AF42</f>
        <v>0</v>
      </c>
      <c r="AD24" s="89">
        <f>'Invoeren INTERN personeel'!AG42</f>
        <v>0</v>
      </c>
      <c r="AE24" s="89">
        <f>'Invoeren INTERN personeel'!AH42</f>
        <v>0</v>
      </c>
      <c r="AF24" s="89">
        <f>'Invoeren INTERN personeel'!AI42</f>
        <v>0</v>
      </c>
      <c r="AG24" s="89">
        <f>'Invoeren INTERN personeel'!AJ42</f>
        <v>0</v>
      </c>
    </row>
    <row r="25" spans="1:33" x14ac:dyDescent="0.3">
      <c r="A25" s="89">
        <f>'Invoeren INTERN personeel'!D43</f>
        <v>24</v>
      </c>
      <c r="B25" s="89">
        <f>'Invoeren INTERN personeel'!E43</f>
        <v>0</v>
      </c>
      <c r="C25" s="89">
        <f>'Invoeren INTERN personeel'!F43</f>
        <v>0</v>
      </c>
      <c r="D25" s="89">
        <f>'Invoeren INTERN personeel'!G43</f>
        <v>0</v>
      </c>
      <c r="E25" s="89">
        <f>'Invoeren INTERN personeel'!H43</f>
        <v>0</v>
      </c>
      <c r="F25" s="89">
        <f>'Invoeren INTERN personeel'!I43</f>
        <v>0</v>
      </c>
      <c r="G25" s="89">
        <f>'Invoeren INTERN personeel'!J43</f>
        <v>0</v>
      </c>
      <c r="H25" s="89">
        <f>'Invoeren INTERN personeel'!K43</f>
        <v>0</v>
      </c>
      <c r="I25" s="89">
        <f>'Invoeren INTERN personeel'!L43</f>
        <v>0</v>
      </c>
      <c r="J25" s="89" t="str">
        <f>'Invoeren INTERN personeel'!M43</f>
        <v/>
      </c>
      <c r="K25" s="89" t="str">
        <f>'Invoeren INTERN personeel'!N43</f>
        <v>nee</v>
      </c>
      <c r="L25" s="89">
        <f>'Invoeren INTERN personeel'!O43</f>
        <v>0</v>
      </c>
      <c r="M25" s="89">
        <f>'Invoeren INTERN personeel'!P43</f>
        <v>0</v>
      </c>
      <c r="N25" s="443">
        <f>'Invoeren INTERN personeel'!Q43</f>
        <v>0</v>
      </c>
      <c r="O25" s="443">
        <f>'Invoeren INTERN personeel'!R43</f>
        <v>0</v>
      </c>
      <c r="P25" s="89">
        <f>'Invoeren INTERN personeel'!S43</f>
        <v>0</v>
      </c>
      <c r="Q25" s="89">
        <f>'Invoeren INTERN personeel'!T43</f>
        <v>0</v>
      </c>
      <c r="R25" s="89">
        <f>'Invoeren INTERN personeel'!U43</f>
        <v>0</v>
      </c>
      <c r="S25" s="89">
        <f>'Invoeren INTERN personeel'!V43</f>
        <v>0</v>
      </c>
      <c r="T25" s="89">
        <f>'Invoeren INTERN personeel'!W43</f>
        <v>0</v>
      </c>
      <c r="U25" s="89">
        <f>'Invoeren INTERN personeel'!X43</f>
        <v>0</v>
      </c>
      <c r="V25" s="89">
        <f>'Invoeren INTERN personeel'!Y43</f>
        <v>0</v>
      </c>
      <c r="W25" s="89">
        <f>'Invoeren INTERN personeel'!Z43</f>
        <v>0</v>
      </c>
      <c r="X25" s="89">
        <f>'Invoeren INTERN personeel'!AA43</f>
        <v>0</v>
      </c>
      <c r="Y25" s="89">
        <f>'Invoeren INTERN personeel'!AB43</f>
        <v>0</v>
      </c>
      <c r="Z25" s="89">
        <f>'Invoeren INTERN personeel'!AC43</f>
        <v>0</v>
      </c>
      <c r="AA25" s="443">
        <f>'Invoeren INTERN personeel'!AD43</f>
        <v>0</v>
      </c>
      <c r="AB25" s="443">
        <f>'Invoeren INTERN personeel'!AE43</f>
        <v>0</v>
      </c>
      <c r="AC25" s="89">
        <f>'Invoeren INTERN personeel'!AF43</f>
        <v>0</v>
      </c>
      <c r="AD25" s="89">
        <f>'Invoeren INTERN personeel'!AG43</f>
        <v>0</v>
      </c>
      <c r="AE25" s="89">
        <f>'Invoeren INTERN personeel'!AH43</f>
        <v>0</v>
      </c>
      <c r="AF25" s="89">
        <f>'Invoeren INTERN personeel'!AI43</f>
        <v>0</v>
      </c>
      <c r="AG25" s="89">
        <f>'Invoeren INTERN personeel'!AJ43</f>
        <v>0</v>
      </c>
    </row>
    <row r="26" spans="1:33" x14ac:dyDescent="0.3">
      <c r="A26" s="89">
        <f>'Invoeren INTERN personeel'!D44</f>
        <v>25</v>
      </c>
      <c r="B26" s="89">
        <f>'Invoeren INTERN personeel'!E44</f>
        <v>0</v>
      </c>
      <c r="C26" s="89">
        <f>'Invoeren INTERN personeel'!F44</f>
        <v>0</v>
      </c>
      <c r="D26" s="89">
        <f>'Invoeren INTERN personeel'!G44</f>
        <v>0</v>
      </c>
      <c r="E26" s="89">
        <f>'Invoeren INTERN personeel'!H44</f>
        <v>0</v>
      </c>
      <c r="F26" s="89">
        <f>'Invoeren INTERN personeel'!I44</f>
        <v>0</v>
      </c>
      <c r="G26" s="89">
        <f>'Invoeren INTERN personeel'!J44</f>
        <v>0</v>
      </c>
      <c r="H26" s="89">
        <f>'Invoeren INTERN personeel'!K44</f>
        <v>0</v>
      </c>
      <c r="I26" s="89">
        <f>'Invoeren INTERN personeel'!L44</f>
        <v>0</v>
      </c>
      <c r="J26" s="89" t="str">
        <f>'Invoeren INTERN personeel'!M44</f>
        <v/>
      </c>
      <c r="K26" s="89" t="str">
        <f>'Invoeren INTERN personeel'!N44</f>
        <v>nee</v>
      </c>
      <c r="L26" s="89">
        <f>'Invoeren INTERN personeel'!O44</f>
        <v>0</v>
      </c>
      <c r="M26" s="89">
        <f>'Invoeren INTERN personeel'!P44</f>
        <v>0</v>
      </c>
      <c r="N26" s="443">
        <f>'Invoeren INTERN personeel'!Q44</f>
        <v>0</v>
      </c>
      <c r="O26" s="443">
        <f>'Invoeren INTERN personeel'!R44</f>
        <v>0</v>
      </c>
      <c r="P26" s="89">
        <f>'Invoeren INTERN personeel'!S44</f>
        <v>0</v>
      </c>
      <c r="Q26" s="89">
        <f>'Invoeren INTERN personeel'!T44</f>
        <v>0</v>
      </c>
      <c r="R26" s="89">
        <f>'Invoeren INTERN personeel'!U44</f>
        <v>0</v>
      </c>
      <c r="S26" s="89">
        <f>'Invoeren INTERN personeel'!V44</f>
        <v>0</v>
      </c>
      <c r="T26" s="89">
        <f>'Invoeren INTERN personeel'!W44</f>
        <v>0</v>
      </c>
      <c r="U26" s="89">
        <f>'Invoeren INTERN personeel'!X44</f>
        <v>0</v>
      </c>
      <c r="V26" s="89">
        <f>'Invoeren INTERN personeel'!Y44</f>
        <v>0</v>
      </c>
      <c r="W26" s="89">
        <f>'Invoeren INTERN personeel'!Z44</f>
        <v>0</v>
      </c>
      <c r="X26" s="89">
        <f>'Invoeren INTERN personeel'!AA44</f>
        <v>0</v>
      </c>
      <c r="Y26" s="89">
        <f>'Invoeren INTERN personeel'!AB44</f>
        <v>0</v>
      </c>
      <c r="Z26" s="89">
        <f>'Invoeren INTERN personeel'!AC44</f>
        <v>0</v>
      </c>
      <c r="AA26" s="443">
        <f>'Invoeren INTERN personeel'!AD44</f>
        <v>0</v>
      </c>
      <c r="AB26" s="443">
        <f>'Invoeren INTERN personeel'!AE44</f>
        <v>0</v>
      </c>
      <c r="AC26" s="89">
        <f>'Invoeren INTERN personeel'!AF44</f>
        <v>0</v>
      </c>
      <c r="AD26" s="89">
        <f>'Invoeren INTERN personeel'!AG44</f>
        <v>0</v>
      </c>
      <c r="AE26" s="89">
        <f>'Invoeren INTERN personeel'!AH44</f>
        <v>0</v>
      </c>
      <c r="AF26" s="89">
        <f>'Invoeren INTERN personeel'!AI44</f>
        <v>0</v>
      </c>
      <c r="AG26" s="89">
        <f>'Invoeren INTERN personeel'!AJ44</f>
        <v>0</v>
      </c>
    </row>
    <row r="27" spans="1:33" x14ac:dyDescent="0.3">
      <c r="A27" s="89">
        <f>'Invoeren INTERN personeel'!D45</f>
        <v>26</v>
      </c>
      <c r="B27" s="89">
        <f>'Invoeren INTERN personeel'!E45</f>
        <v>0</v>
      </c>
      <c r="C27" s="89">
        <f>'Invoeren INTERN personeel'!F45</f>
        <v>0</v>
      </c>
      <c r="D27" s="89">
        <f>'Invoeren INTERN personeel'!G45</f>
        <v>0</v>
      </c>
      <c r="E27" s="89">
        <f>'Invoeren INTERN personeel'!H45</f>
        <v>0</v>
      </c>
      <c r="F27" s="89">
        <f>'Invoeren INTERN personeel'!I45</f>
        <v>0</v>
      </c>
      <c r="G27" s="89">
        <f>'Invoeren INTERN personeel'!J45</f>
        <v>0</v>
      </c>
      <c r="H27" s="89">
        <f>'Invoeren INTERN personeel'!K45</f>
        <v>0</v>
      </c>
      <c r="I27" s="89">
        <f>'Invoeren INTERN personeel'!L45</f>
        <v>0</v>
      </c>
      <c r="J27" s="89" t="str">
        <f>'Invoeren INTERN personeel'!M45</f>
        <v/>
      </c>
      <c r="K27" s="89" t="str">
        <f>'Invoeren INTERN personeel'!N45</f>
        <v>nee</v>
      </c>
      <c r="L27" s="89">
        <f>'Invoeren INTERN personeel'!O45</f>
        <v>0</v>
      </c>
      <c r="M27" s="89">
        <f>'Invoeren INTERN personeel'!P45</f>
        <v>0</v>
      </c>
      <c r="N27" s="443">
        <f>'Invoeren INTERN personeel'!Q45</f>
        <v>0</v>
      </c>
      <c r="O27" s="443">
        <f>'Invoeren INTERN personeel'!R45</f>
        <v>0</v>
      </c>
      <c r="P27" s="89">
        <f>'Invoeren INTERN personeel'!S45</f>
        <v>0</v>
      </c>
      <c r="Q27" s="89">
        <f>'Invoeren INTERN personeel'!T45</f>
        <v>0</v>
      </c>
      <c r="R27" s="89">
        <f>'Invoeren INTERN personeel'!U45</f>
        <v>0</v>
      </c>
      <c r="S27" s="89">
        <f>'Invoeren INTERN personeel'!V45</f>
        <v>0</v>
      </c>
      <c r="T27" s="89">
        <f>'Invoeren INTERN personeel'!W45</f>
        <v>0</v>
      </c>
      <c r="U27" s="89">
        <f>'Invoeren INTERN personeel'!X45</f>
        <v>0</v>
      </c>
      <c r="V27" s="89">
        <f>'Invoeren INTERN personeel'!Y45</f>
        <v>0</v>
      </c>
      <c r="W27" s="89">
        <f>'Invoeren INTERN personeel'!Z45</f>
        <v>0</v>
      </c>
      <c r="X27" s="89">
        <f>'Invoeren INTERN personeel'!AA45</f>
        <v>0</v>
      </c>
      <c r="Y27" s="89">
        <f>'Invoeren INTERN personeel'!AB45</f>
        <v>0</v>
      </c>
      <c r="Z27" s="89">
        <f>'Invoeren INTERN personeel'!AC45</f>
        <v>0</v>
      </c>
      <c r="AA27" s="443">
        <f>'Invoeren INTERN personeel'!AD45</f>
        <v>0</v>
      </c>
      <c r="AB27" s="443">
        <f>'Invoeren INTERN personeel'!AE45</f>
        <v>0</v>
      </c>
      <c r="AC27" s="89">
        <f>'Invoeren INTERN personeel'!AF45</f>
        <v>0</v>
      </c>
      <c r="AD27" s="89">
        <f>'Invoeren INTERN personeel'!AG45</f>
        <v>0</v>
      </c>
      <c r="AE27" s="89">
        <f>'Invoeren INTERN personeel'!AH45</f>
        <v>0</v>
      </c>
      <c r="AF27" s="89">
        <f>'Invoeren INTERN personeel'!AI45</f>
        <v>0</v>
      </c>
      <c r="AG27" s="89">
        <f>'Invoeren INTERN personeel'!AJ45</f>
        <v>0</v>
      </c>
    </row>
    <row r="28" spans="1:33" x14ac:dyDescent="0.3">
      <c r="A28" s="89">
        <f>'Invoeren INTERN personeel'!D46</f>
        <v>27</v>
      </c>
      <c r="B28" s="89">
        <f>'Invoeren INTERN personeel'!E46</f>
        <v>0</v>
      </c>
      <c r="C28" s="89">
        <f>'Invoeren INTERN personeel'!F46</f>
        <v>0</v>
      </c>
      <c r="D28" s="89">
        <f>'Invoeren INTERN personeel'!G46</f>
        <v>0</v>
      </c>
      <c r="E28" s="89">
        <f>'Invoeren INTERN personeel'!H46</f>
        <v>0</v>
      </c>
      <c r="F28" s="89">
        <f>'Invoeren INTERN personeel'!I46</f>
        <v>0</v>
      </c>
      <c r="G28" s="89">
        <f>'Invoeren INTERN personeel'!J46</f>
        <v>0</v>
      </c>
      <c r="H28" s="89">
        <f>'Invoeren INTERN personeel'!K46</f>
        <v>0</v>
      </c>
      <c r="I28" s="89">
        <f>'Invoeren INTERN personeel'!L46</f>
        <v>0</v>
      </c>
      <c r="J28" s="89" t="str">
        <f>'Invoeren INTERN personeel'!M46</f>
        <v/>
      </c>
      <c r="K28" s="89" t="str">
        <f>'Invoeren INTERN personeel'!N46</f>
        <v>nee</v>
      </c>
      <c r="L28" s="89">
        <f>'Invoeren INTERN personeel'!O46</f>
        <v>0</v>
      </c>
      <c r="M28" s="89">
        <f>'Invoeren INTERN personeel'!P46</f>
        <v>0</v>
      </c>
      <c r="N28" s="443">
        <f>'Invoeren INTERN personeel'!Q46</f>
        <v>0</v>
      </c>
      <c r="O28" s="443">
        <f>'Invoeren INTERN personeel'!R46</f>
        <v>0</v>
      </c>
      <c r="P28" s="89">
        <f>'Invoeren INTERN personeel'!S46</f>
        <v>0</v>
      </c>
      <c r="Q28" s="89">
        <f>'Invoeren INTERN personeel'!T46</f>
        <v>0</v>
      </c>
      <c r="R28" s="89">
        <f>'Invoeren INTERN personeel'!U46</f>
        <v>0</v>
      </c>
      <c r="S28" s="89">
        <f>'Invoeren INTERN personeel'!V46</f>
        <v>0</v>
      </c>
      <c r="T28" s="89">
        <f>'Invoeren INTERN personeel'!W46</f>
        <v>0</v>
      </c>
      <c r="U28" s="89">
        <f>'Invoeren INTERN personeel'!X46</f>
        <v>0</v>
      </c>
      <c r="V28" s="89">
        <f>'Invoeren INTERN personeel'!Y46</f>
        <v>0</v>
      </c>
      <c r="W28" s="89">
        <f>'Invoeren INTERN personeel'!Z46</f>
        <v>0</v>
      </c>
      <c r="X28" s="89">
        <f>'Invoeren INTERN personeel'!AA46</f>
        <v>0</v>
      </c>
      <c r="Y28" s="89">
        <f>'Invoeren INTERN personeel'!AB46</f>
        <v>0</v>
      </c>
      <c r="Z28" s="89">
        <f>'Invoeren INTERN personeel'!AC46</f>
        <v>0</v>
      </c>
      <c r="AA28" s="443">
        <f>'Invoeren INTERN personeel'!AD46</f>
        <v>0</v>
      </c>
      <c r="AB28" s="443">
        <f>'Invoeren INTERN personeel'!AE46</f>
        <v>0</v>
      </c>
      <c r="AC28" s="89">
        <f>'Invoeren INTERN personeel'!AF46</f>
        <v>0</v>
      </c>
      <c r="AD28" s="89">
        <f>'Invoeren INTERN personeel'!AG46</f>
        <v>0</v>
      </c>
      <c r="AE28" s="89">
        <f>'Invoeren INTERN personeel'!AH46</f>
        <v>0</v>
      </c>
      <c r="AF28" s="89">
        <f>'Invoeren INTERN personeel'!AI46</f>
        <v>0</v>
      </c>
      <c r="AG28" s="89">
        <f>'Invoeren INTERN personeel'!AJ46</f>
        <v>0</v>
      </c>
    </row>
    <row r="29" spans="1:33" x14ac:dyDescent="0.3">
      <c r="A29" s="89">
        <f>'Invoeren INTERN personeel'!D47</f>
        <v>28</v>
      </c>
      <c r="B29" s="89">
        <f>'Invoeren INTERN personeel'!E47</f>
        <v>0</v>
      </c>
      <c r="C29" s="89">
        <f>'Invoeren INTERN personeel'!F47</f>
        <v>0</v>
      </c>
      <c r="D29" s="89">
        <f>'Invoeren INTERN personeel'!G47</f>
        <v>0</v>
      </c>
      <c r="E29" s="89">
        <f>'Invoeren INTERN personeel'!H47</f>
        <v>0</v>
      </c>
      <c r="F29" s="89">
        <f>'Invoeren INTERN personeel'!I47</f>
        <v>0</v>
      </c>
      <c r="G29" s="89">
        <f>'Invoeren INTERN personeel'!J47</f>
        <v>0</v>
      </c>
      <c r="H29" s="89">
        <f>'Invoeren INTERN personeel'!K47</f>
        <v>0</v>
      </c>
      <c r="I29" s="89">
        <f>'Invoeren INTERN personeel'!L47</f>
        <v>0</v>
      </c>
      <c r="J29" s="89" t="str">
        <f>'Invoeren INTERN personeel'!M47</f>
        <v/>
      </c>
      <c r="K29" s="89" t="str">
        <f>'Invoeren INTERN personeel'!N47</f>
        <v>nee</v>
      </c>
      <c r="L29" s="89">
        <f>'Invoeren INTERN personeel'!O47</f>
        <v>0</v>
      </c>
      <c r="M29" s="89">
        <f>'Invoeren INTERN personeel'!P47</f>
        <v>0</v>
      </c>
      <c r="N29" s="443">
        <f>'Invoeren INTERN personeel'!Q47</f>
        <v>0</v>
      </c>
      <c r="O29" s="443">
        <f>'Invoeren INTERN personeel'!R47</f>
        <v>0</v>
      </c>
      <c r="P29" s="89">
        <f>'Invoeren INTERN personeel'!S47</f>
        <v>0</v>
      </c>
      <c r="Q29" s="89">
        <f>'Invoeren INTERN personeel'!T47</f>
        <v>0</v>
      </c>
      <c r="R29" s="89">
        <f>'Invoeren INTERN personeel'!U47</f>
        <v>0</v>
      </c>
      <c r="S29" s="89">
        <f>'Invoeren INTERN personeel'!V47</f>
        <v>0</v>
      </c>
      <c r="T29" s="89">
        <f>'Invoeren INTERN personeel'!W47</f>
        <v>0</v>
      </c>
      <c r="U29" s="89">
        <f>'Invoeren INTERN personeel'!X47</f>
        <v>0</v>
      </c>
      <c r="V29" s="89">
        <f>'Invoeren INTERN personeel'!Y47</f>
        <v>0</v>
      </c>
      <c r="W29" s="89">
        <f>'Invoeren INTERN personeel'!Z47</f>
        <v>0</v>
      </c>
      <c r="X29" s="89">
        <f>'Invoeren INTERN personeel'!AA47</f>
        <v>0</v>
      </c>
      <c r="Y29" s="89">
        <f>'Invoeren INTERN personeel'!AB47</f>
        <v>0</v>
      </c>
      <c r="Z29" s="89">
        <f>'Invoeren INTERN personeel'!AC47</f>
        <v>0</v>
      </c>
      <c r="AA29" s="443">
        <f>'Invoeren INTERN personeel'!AD47</f>
        <v>0</v>
      </c>
      <c r="AB29" s="443">
        <f>'Invoeren INTERN personeel'!AE47</f>
        <v>0</v>
      </c>
      <c r="AC29" s="89">
        <f>'Invoeren INTERN personeel'!AF47</f>
        <v>0</v>
      </c>
      <c r="AD29" s="89">
        <f>'Invoeren INTERN personeel'!AG47</f>
        <v>0</v>
      </c>
      <c r="AE29" s="89">
        <f>'Invoeren INTERN personeel'!AH47</f>
        <v>0</v>
      </c>
      <c r="AF29" s="89">
        <f>'Invoeren INTERN personeel'!AI47</f>
        <v>0</v>
      </c>
      <c r="AG29" s="89">
        <f>'Invoeren INTERN personeel'!AJ47</f>
        <v>0</v>
      </c>
    </row>
    <row r="30" spans="1:33" x14ac:dyDescent="0.3">
      <c r="A30" s="89">
        <f>'Invoeren INTERN personeel'!D48</f>
        <v>29</v>
      </c>
      <c r="B30" s="89">
        <f>'Invoeren INTERN personeel'!E48</f>
        <v>0</v>
      </c>
      <c r="C30" s="89">
        <f>'Invoeren INTERN personeel'!F48</f>
        <v>0</v>
      </c>
      <c r="D30" s="89">
        <f>'Invoeren INTERN personeel'!G48</f>
        <v>0</v>
      </c>
      <c r="E30" s="89">
        <f>'Invoeren INTERN personeel'!H48</f>
        <v>0</v>
      </c>
      <c r="F30" s="89">
        <f>'Invoeren INTERN personeel'!I48</f>
        <v>0</v>
      </c>
      <c r="G30" s="89">
        <f>'Invoeren INTERN personeel'!J48</f>
        <v>0</v>
      </c>
      <c r="H30" s="89">
        <f>'Invoeren INTERN personeel'!K48</f>
        <v>0</v>
      </c>
      <c r="I30" s="89">
        <f>'Invoeren INTERN personeel'!L48</f>
        <v>0</v>
      </c>
      <c r="J30" s="89" t="str">
        <f>'Invoeren INTERN personeel'!M48</f>
        <v/>
      </c>
      <c r="K30" s="89" t="str">
        <f>'Invoeren INTERN personeel'!N48</f>
        <v>nee</v>
      </c>
      <c r="L30" s="89">
        <f>'Invoeren INTERN personeel'!O48</f>
        <v>0</v>
      </c>
      <c r="M30" s="89">
        <f>'Invoeren INTERN personeel'!P48</f>
        <v>0</v>
      </c>
      <c r="N30" s="443">
        <f>'Invoeren INTERN personeel'!Q48</f>
        <v>0</v>
      </c>
      <c r="O30" s="443">
        <f>'Invoeren INTERN personeel'!R48</f>
        <v>0</v>
      </c>
      <c r="P30" s="89">
        <f>'Invoeren INTERN personeel'!S48</f>
        <v>0</v>
      </c>
      <c r="Q30" s="89">
        <f>'Invoeren INTERN personeel'!T48</f>
        <v>0</v>
      </c>
      <c r="R30" s="89">
        <f>'Invoeren INTERN personeel'!U48</f>
        <v>0</v>
      </c>
      <c r="S30" s="89">
        <f>'Invoeren INTERN personeel'!V48</f>
        <v>0</v>
      </c>
      <c r="T30" s="89">
        <f>'Invoeren INTERN personeel'!W48</f>
        <v>0</v>
      </c>
      <c r="U30" s="89">
        <f>'Invoeren INTERN personeel'!X48</f>
        <v>0</v>
      </c>
      <c r="V30" s="89">
        <f>'Invoeren INTERN personeel'!Y48</f>
        <v>0</v>
      </c>
      <c r="W30" s="89">
        <f>'Invoeren INTERN personeel'!Z48</f>
        <v>0</v>
      </c>
      <c r="X30" s="89">
        <f>'Invoeren INTERN personeel'!AA48</f>
        <v>0</v>
      </c>
      <c r="Y30" s="89">
        <f>'Invoeren INTERN personeel'!AB48</f>
        <v>0</v>
      </c>
      <c r="Z30" s="89">
        <f>'Invoeren INTERN personeel'!AC48</f>
        <v>0</v>
      </c>
      <c r="AA30" s="443">
        <f>'Invoeren INTERN personeel'!AD48</f>
        <v>0</v>
      </c>
      <c r="AB30" s="443">
        <f>'Invoeren INTERN personeel'!AE48</f>
        <v>0</v>
      </c>
      <c r="AC30" s="89">
        <f>'Invoeren INTERN personeel'!AF48</f>
        <v>0</v>
      </c>
      <c r="AD30" s="89">
        <f>'Invoeren INTERN personeel'!AG48</f>
        <v>0</v>
      </c>
      <c r="AE30" s="89">
        <f>'Invoeren INTERN personeel'!AH48</f>
        <v>0</v>
      </c>
      <c r="AF30" s="89">
        <f>'Invoeren INTERN personeel'!AI48</f>
        <v>0</v>
      </c>
      <c r="AG30" s="89">
        <f>'Invoeren INTERN personeel'!AJ48</f>
        <v>0</v>
      </c>
    </row>
    <row r="31" spans="1:33" x14ac:dyDescent="0.3">
      <c r="A31" s="89">
        <f>'Invoeren INTERN personeel'!D49</f>
        <v>30</v>
      </c>
      <c r="B31" s="89">
        <f>'Invoeren INTERN personeel'!E49</f>
        <v>0</v>
      </c>
      <c r="C31" s="89">
        <f>'Invoeren INTERN personeel'!F49</f>
        <v>0</v>
      </c>
      <c r="D31" s="89">
        <f>'Invoeren INTERN personeel'!G49</f>
        <v>0</v>
      </c>
      <c r="E31" s="89">
        <f>'Invoeren INTERN personeel'!H49</f>
        <v>0</v>
      </c>
      <c r="F31" s="89">
        <f>'Invoeren INTERN personeel'!I49</f>
        <v>0</v>
      </c>
      <c r="G31" s="89">
        <f>'Invoeren INTERN personeel'!J49</f>
        <v>0</v>
      </c>
      <c r="H31" s="89">
        <f>'Invoeren INTERN personeel'!K49</f>
        <v>0</v>
      </c>
      <c r="I31" s="89">
        <f>'Invoeren INTERN personeel'!L49</f>
        <v>0</v>
      </c>
      <c r="J31" s="89" t="str">
        <f>'Invoeren INTERN personeel'!M49</f>
        <v/>
      </c>
      <c r="K31" s="89" t="str">
        <f>'Invoeren INTERN personeel'!N49</f>
        <v>nee</v>
      </c>
      <c r="L31" s="89">
        <f>'Invoeren INTERN personeel'!O49</f>
        <v>0</v>
      </c>
      <c r="M31" s="89">
        <f>'Invoeren INTERN personeel'!P49</f>
        <v>0</v>
      </c>
      <c r="N31" s="443">
        <f>'Invoeren INTERN personeel'!Q49</f>
        <v>0</v>
      </c>
      <c r="O31" s="443">
        <f>'Invoeren INTERN personeel'!R49</f>
        <v>0</v>
      </c>
      <c r="P31" s="89">
        <f>'Invoeren INTERN personeel'!S49</f>
        <v>0</v>
      </c>
      <c r="Q31" s="89">
        <f>'Invoeren INTERN personeel'!T49</f>
        <v>0</v>
      </c>
      <c r="R31" s="89">
        <f>'Invoeren INTERN personeel'!U49</f>
        <v>0</v>
      </c>
      <c r="S31" s="89">
        <f>'Invoeren INTERN personeel'!V49</f>
        <v>0</v>
      </c>
      <c r="T31" s="89">
        <f>'Invoeren INTERN personeel'!W49</f>
        <v>0</v>
      </c>
      <c r="U31" s="89">
        <f>'Invoeren INTERN personeel'!X49</f>
        <v>0</v>
      </c>
      <c r="V31" s="89">
        <f>'Invoeren INTERN personeel'!Y49</f>
        <v>0</v>
      </c>
      <c r="W31" s="89">
        <f>'Invoeren INTERN personeel'!Z49</f>
        <v>0</v>
      </c>
      <c r="X31" s="89">
        <f>'Invoeren INTERN personeel'!AA49</f>
        <v>0</v>
      </c>
      <c r="Y31" s="89">
        <f>'Invoeren INTERN personeel'!AB49</f>
        <v>0</v>
      </c>
      <c r="Z31" s="89">
        <f>'Invoeren INTERN personeel'!AC49</f>
        <v>0</v>
      </c>
      <c r="AA31" s="443">
        <f>'Invoeren INTERN personeel'!AD49</f>
        <v>0</v>
      </c>
      <c r="AB31" s="443">
        <f>'Invoeren INTERN personeel'!AE49</f>
        <v>0</v>
      </c>
      <c r="AC31" s="89">
        <f>'Invoeren INTERN personeel'!AF49</f>
        <v>0</v>
      </c>
      <c r="AD31" s="89">
        <f>'Invoeren INTERN personeel'!AG49</f>
        <v>0</v>
      </c>
      <c r="AE31" s="89">
        <f>'Invoeren INTERN personeel'!AH49</f>
        <v>0</v>
      </c>
      <c r="AF31" s="89">
        <f>'Invoeren INTERN personeel'!AI49</f>
        <v>0</v>
      </c>
      <c r="AG31" s="89">
        <f>'Invoeren INTERN personeel'!AJ49</f>
        <v>0</v>
      </c>
    </row>
    <row r="32" spans="1:33" x14ac:dyDescent="0.3">
      <c r="A32" s="89">
        <f>'Invoeren INTERN personeel'!D50</f>
        <v>31</v>
      </c>
      <c r="B32" s="89">
        <f>'Invoeren INTERN personeel'!E50</f>
        <v>0</v>
      </c>
      <c r="C32" s="89">
        <f>'Invoeren INTERN personeel'!F50</f>
        <v>0</v>
      </c>
      <c r="D32" s="89">
        <f>'Invoeren INTERN personeel'!G50</f>
        <v>0</v>
      </c>
      <c r="E32" s="89">
        <f>'Invoeren INTERN personeel'!H50</f>
        <v>0</v>
      </c>
      <c r="F32" s="89">
        <f>'Invoeren INTERN personeel'!I50</f>
        <v>0</v>
      </c>
      <c r="G32" s="89">
        <f>'Invoeren INTERN personeel'!J50</f>
        <v>0</v>
      </c>
      <c r="H32" s="89">
        <f>'Invoeren INTERN personeel'!K50</f>
        <v>0</v>
      </c>
      <c r="I32" s="89">
        <f>'Invoeren INTERN personeel'!L50</f>
        <v>0</v>
      </c>
      <c r="J32" s="89" t="str">
        <f>'Invoeren INTERN personeel'!M50</f>
        <v/>
      </c>
      <c r="K32" s="89" t="str">
        <f>'Invoeren INTERN personeel'!N50</f>
        <v>nee</v>
      </c>
      <c r="L32" s="89">
        <f>'Invoeren INTERN personeel'!O50</f>
        <v>0</v>
      </c>
      <c r="M32" s="89">
        <f>'Invoeren INTERN personeel'!P50</f>
        <v>0</v>
      </c>
      <c r="N32" s="443">
        <f>'Invoeren INTERN personeel'!Q50</f>
        <v>0</v>
      </c>
      <c r="O32" s="443">
        <f>'Invoeren INTERN personeel'!R50</f>
        <v>0</v>
      </c>
      <c r="P32" s="89">
        <f>'Invoeren INTERN personeel'!S50</f>
        <v>0</v>
      </c>
      <c r="Q32" s="89">
        <f>'Invoeren INTERN personeel'!T50</f>
        <v>0</v>
      </c>
      <c r="R32" s="89">
        <f>'Invoeren INTERN personeel'!U50</f>
        <v>0</v>
      </c>
      <c r="S32" s="89">
        <f>'Invoeren INTERN personeel'!V50</f>
        <v>0</v>
      </c>
      <c r="T32" s="89">
        <f>'Invoeren INTERN personeel'!W50</f>
        <v>0</v>
      </c>
      <c r="U32" s="89">
        <f>'Invoeren INTERN personeel'!X50</f>
        <v>0</v>
      </c>
      <c r="V32" s="89">
        <f>'Invoeren INTERN personeel'!Y50</f>
        <v>0</v>
      </c>
      <c r="W32" s="89">
        <f>'Invoeren INTERN personeel'!Z50</f>
        <v>0</v>
      </c>
      <c r="X32" s="89">
        <f>'Invoeren INTERN personeel'!AA50</f>
        <v>0</v>
      </c>
      <c r="Y32" s="89">
        <f>'Invoeren INTERN personeel'!AB50</f>
        <v>0</v>
      </c>
      <c r="Z32" s="89">
        <f>'Invoeren INTERN personeel'!AC50</f>
        <v>0</v>
      </c>
      <c r="AA32" s="443">
        <f>'Invoeren INTERN personeel'!AD50</f>
        <v>0</v>
      </c>
      <c r="AB32" s="443">
        <f>'Invoeren INTERN personeel'!AE50</f>
        <v>0</v>
      </c>
      <c r="AC32" s="89">
        <f>'Invoeren INTERN personeel'!AF50</f>
        <v>0</v>
      </c>
      <c r="AD32" s="89">
        <f>'Invoeren INTERN personeel'!AG50</f>
        <v>0</v>
      </c>
      <c r="AE32" s="89">
        <f>'Invoeren INTERN personeel'!AH50</f>
        <v>0</v>
      </c>
      <c r="AF32" s="89">
        <f>'Invoeren INTERN personeel'!AI50</f>
        <v>0</v>
      </c>
      <c r="AG32" s="89">
        <f>'Invoeren INTERN personeel'!AJ50</f>
        <v>0</v>
      </c>
    </row>
    <row r="33" spans="1:33" x14ac:dyDescent="0.3">
      <c r="A33" s="89">
        <f>'Invoeren INTERN personeel'!D51</f>
        <v>32</v>
      </c>
      <c r="B33" s="89">
        <f>'Invoeren INTERN personeel'!E51</f>
        <v>0</v>
      </c>
      <c r="C33" s="89">
        <f>'Invoeren INTERN personeel'!F51</f>
        <v>0</v>
      </c>
      <c r="D33" s="89">
        <f>'Invoeren INTERN personeel'!G51</f>
        <v>0</v>
      </c>
      <c r="E33" s="89">
        <f>'Invoeren INTERN personeel'!H51</f>
        <v>0</v>
      </c>
      <c r="F33" s="89">
        <f>'Invoeren INTERN personeel'!I51</f>
        <v>0</v>
      </c>
      <c r="G33" s="89">
        <f>'Invoeren INTERN personeel'!J51</f>
        <v>0</v>
      </c>
      <c r="H33" s="89">
        <f>'Invoeren INTERN personeel'!K51</f>
        <v>0</v>
      </c>
      <c r="I33" s="89">
        <f>'Invoeren INTERN personeel'!L51</f>
        <v>0</v>
      </c>
      <c r="J33" s="89" t="str">
        <f>'Invoeren INTERN personeel'!M51</f>
        <v/>
      </c>
      <c r="K33" s="89" t="str">
        <f>'Invoeren INTERN personeel'!N51</f>
        <v>nee</v>
      </c>
      <c r="L33" s="89">
        <f>'Invoeren INTERN personeel'!O51</f>
        <v>0</v>
      </c>
      <c r="M33" s="89">
        <f>'Invoeren INTERN personeel'!P51</f>
        <v>0</v>
      </c>
      <c r="N33" s="443">
        <f>'Invoeren INTERN personeel'!Q51</f>
        <v>0</v>
      </c>
      <c r="O33" s="443">
        <f>'Invoeren INTERN personeel'!R51</f>
        <v>0</v>
      </c>
      <c r="P33" s="89">
        <f>'Invoeren INTERN personeel'!S51</f>
        <v>0</v>
      </c>
      <c r="Q33" s="89">
        <f>'Invoeren INTERN personeel'!T51</f>
        <v>0</v>
      </c>
      <c r="R33" s="89">
        <f>'Invoeren INTERN personeel'!U51</f>
        <v>0</v>
      </c>
      <c r="S33" s="89">
        <f>'Invoeren INTERN personeel'!V51</f>
        <v>0</v>
      </c>
      <c r="T33" s="89">
        <f>'Invoeren INTERN personeel'!W51</f>
        <v>0</v>
      </c>
      <c r="U33" s="89">
        <f>'Invoeren INTERN personeel'!X51</f>
        <v>0</v>
      </c>
      <c r="V33" s="89">
        <f>'Invoeren INTERN personeel'!Y51</f>
        <v>0</v>
      </c>
      <c r="W33" s="89">
        <f>'Invoeren INTERN personeel'!Z51</f>
        <v>0</v>
      </c>
      <c r="X33" s="89">
        <f>'Invoeren INTERN personeel'!AA51</f>
        <v>0</v>
      </c>
      <c r="Y33" s="89">
        <f>'Invoeren INTERN personeel'!AB51</f>
        <v>0</v>
      </c>
      <c r="Z33" s="89">
        <f>'Invoeren INTERN personeel'!AC51</f>
        <v>0</v>
      </c>
      <c r="AA33" s="443">
        <f>'Invoeren INTERN personeel'!AD51</f>
        <v>0</v>
      </c>
      <c r="AB33" s="443">
        <f>'Invoeren INTERN personeel'!AE51</f>
        <v>0</v>
      </c>
      <c r="AC33" s="89">
        <f>'Invoeren INTERN personeel'!AF51</f>
        <v>0</v>
      </c>
      <c r="AD33" s="89">
        <f>'Invoeren INTERN personeel'!AG51</f>
        <v>0</v>
      </c>
      <c r="AE33" s="89">
        <f>'Invoeren INTERN personeel'!AH51</f>
        <v>0</v>
      </c>
      <c r="AF33" s="89">
        <f>'Invoeren INTERN personeel'!AI51</f>
        <v>0</v>
      </c>
      <c r="AG33" s="89">
        <f>'Invoeren INTERN personeel'!AJ51</f>
        <v>0</v>
      </c>
    </row>
    <row r="34" spans="1:33" x14ac:dyDescent="0.3">
      <c r="A34" s="89">
        <f>'Invoeren INTERN personeel'!D52</f>
        <v>33</v>
      </c>
      <c r="B34" s="89">
        <f>'Invoeren INTERN personeel'!E52</f>
        <v>0</v>
      </c>
      <c r="C34" s="89">
        <f>'Invoeren INTERN personeel'!F52</f>
        <v>0</v>
      </c>
      <c r="D34" s="89">
        <f>'Invoeren INTERN personeel'!G52</f>
        <v>0</v>
      </c>
      <c r="E34" s="89">
        <f>'Invoeren INTERN personeel'!H52</f>
        <v>0</v>
      </c>
      <c r="F34" s="89">
        <f>'Invoeren INTERN personeel'!I52</f>
        <v>0</v>
      </c>
      <c r="G34" s="89">
        <f>'Invoeren INTERN personeel'!J52</f>
        <v>0</v>
      </c>
      <c r="H34" s="89">
        <f>'Invoeren INTERN personeel'!K52</f>
        <v>0</v>
      </c>
      <c r="I34" s="89">
        <f>'Invoeren INTERN personeel'!L52</f>
        <v>0</v>
      </c>
      <c r="J34" s="89" t="str">
        <f>'Invoeren INTERN personeel'!M52</f>
        <v/>
      </c>
      <c r="K34" s="89" t="str">
        <f>'Invoeren INTERN personeel'!N52</f>
        <v>nee</v>
      </c>
      <c r="L34" s="89">
        <f>'Invoeren INTERN personeel'!O52</f>
        <v>0</v>
      </c>
      <c r="M34" s="89">
        <f>'Invoeren INTERN personeel'!P52</f>
        <v>0</v>
      </c>
      <c r="N34" s="443">
        <f>'Invoeren INTERN personeel'!Q52</f>
        <v>0</v>
      </c>
      <c r="O34" s="443">
        <f>'Invoeren INTERN personeel'!R52</f>
        <v>0</v>
      </c>
      <c r="P34" s="89">
        <f>'Invoeren INTERN personeel'!S52</f>
        <v>0</v>
      </c>
      <c r="Q34" s="89">
        <f>'Invoeren INTERN personeel'!T52</f>
        <v>0</v>
      </c>
      <c r="R34" s="89">
        <f>'Invoeren INTERN personeel'!U52</f>
        <v>0</v>
      </c>
      <c r="S34" s="89">
        <f>'Invoeren INTERN personeel'!V52</f>
        <v>0</v>
      </c>
      <c r="T34" s="89">
        <f>'Invoeren INTERN personeel'!W52</f>
        <v>0</v>
      </c>
      <c r="U34" s="89">
        <f>'Invoeren INTERN personeel'!X52</f>
        <v>0</v>
      </c>
      <c r="V34" s="89">
        <f>'Invoeren INTERN personeel'!Y52</f>
        <v>0</v>
      </c>
      <c r="W34" s="89">
        <f>'Invoeren INTERN personeel'!Z52</f>
        <v>0</v>
      </c>
      <c r="X34" s="89">
        <f>'Invoeren INTERN personeel'!AA52</f>
        <v>0</v>
      </c>
      <c r="Y34" s="89">
        <f>'Invoeren INTERN personeel'!AB52</f>
        <v>0</v>
      </c>
      <c r="Z34" s="89">
        <f>'Invoeren INTERN personeel'!AC52</f>
        <v>0</v>
      </c>
      <c r="AA34" s="443">
        <f>'Invoeren INTERN personeel'!AD52</f>
        <v>0</v>
      </c>
      <c r="AB34" s="443">
        <f>'Invoeren INTERN personeel'!AE52</f>
        <v>0</v>
      </c>
      <c r="AC34" s="89">
        <f>'Invoeren INTERN personeel'!AF52</f>
        <v>0</v>
      </c>
      <c r="AD34" s="89">
        <f>'Invoeren INTERN personeel'!AG52</f>
        <v>0</v>
      </c>
      <c r="AE34" s="89">
        <f>'Invoeren INTERN personeel'!AH52</f>
        <v>0</v>
      </c>
      <c r="AF34" s="89">
        <f>'Invoeren INTERN personeel'!AI52</f>
        <v>0</v>
      </c>
      <c r="AG34" s="89">
        <f>'Invoeren INTERN personeel'!AJ52</f>
        <v>0</v>
      </c>
    </row>
    <row r="35" spans="1:33" x14ac:dyDescent="0.3">
      <c r="A35" s="89">
        <f>'Invoeren INTERN personeel'!D53</f>
        <v>34</v>
      </c>
      <c r="B35" s="89">
        <f>'Invoeren INTERN personeel'!E53</f>
        <v>0</v>
      </c>
      <c r="C35" s="89">
        <f>'Invoeren INTERN personeel'!F53</f>
        <v>0</v>
      </c>
      <c r="D35" s="89">
        <f>'Invoeren INTERN personeel'!G53</f>
        <v>0</v>
      </c>
      <c r="E35" s="89">
        <f>'Invoeren INTERN personeel'!H53</f>
        <v>0</v>
      </c>
      <c r="F35" s="89">
        <f>'Invoeren INTERN personeel'!I53</f>
        <v>0</v>
      </c>
      <c r="G35" s="89">
        <f>'Invoeren INTERN personeel'!J53</f>
        <v>0</v>
      </c>
      <c r="H35" s="89">
        <f>'Invoeren INTERN personeel'!K53</f>
        <v>0</v>
      </c>
      <c r="I35" s="89">
        <f>'Invoeren INTERN personeel'!L53</f>
        <v>0</v>
      </c>
      <c r="J35" s="89" t="str">
        <f>'Invoeren INTERN personeel'!M53</f>
        <v/>
      </c>
      <c r="K35" s="89" t="str">
        <f>'Invoeren INTERN personeel'!N53</f>
        <v>nee</v>
      </c>
      <c r="L35" s="89">
        <f>'Invoeren INTERN personeel'!O53</f>
        <v>0</v>
      </c>
      <c r="M35" s="89">
        <f>'Invoeren INTERN personeel'!P53</f>
        <v>0</v>
      </c>
      <c r="N35" s="443">
        <f>'Invoeren INTERN personeel'!Q53</f>
        <v>0</v>
      </c>
      <c r="O35" s="443">
        <f>'Invoeren INTERN personeel'!R53</f>
        <v>0</v>
      </c>
      <c r="P35" s="89">
        <f>'Invoeren INTERN personeel'!S53</f>
        <v>0</v>
      </c>
      <c r="Q35" s="89">
        <f>'Invoeren INTERN personeel'!T53</f>
        <v>0</v>
      </c>
      <c r="R35" s="89">
        <f>'Invoeren INTERN personeel'!U53</f>
        <v>0</v>
      </c>
      <c r="S35" s="89">
        <f>'Invoeren INTERN personeel'!V53</f>
        <v>0</v>
      </c>
      <c r="T35" s="89">
        <f>'Invoeren INTERN personeel'!W53</f>
        <v>0</v>
      </c>
      <c r="U35" s="89">
        <f>'Invoeren INTERN personeel'!X53</f>
        <v>0</v>
      </c>
      <c r="V35" s="89">
        <f>'Invoeren INTERN personeel'!Y53</f>
        <v>0</v>
      </c>
      <c r="W35" s="89">
        <f>'Invoeren INTERN personeel'!Z53</f>
        <v>0</v>
      </c>
      <c r="X35" s="89">
        <f>'Invoeren INTERN personeel'!AA53</f>
        <v>0</v>
      </c>
      <c r="Y35" s="89">
        <f>'Invoeren INTERN personeel'!AB53</f>
        <v>0</v>
      </c>
      <c r="Z35" s="89">
        <f>'Invoeren INTERN personeel'!AC53</f>
        <v>0</v>
      </c>
      <c r="AA35" s="443">
        <f>'Invoeren INTERN personeel'!AD53</f>
        <v>0</v>
      </c>
      <c r="AB35" s="443">
        <f>'Invoeren INTERN personeel'!AE53</f>
        <v>0</v>
      </c>
      <c r="AC35" s="89">
        <f>'Invoeren INTERN personeel'!AF53</f>
        <v>0</v>
      </c>
      <c r="AD35" s="89">
        <f>'Invoeren INTERN personeel'!AG53</f>
        <v>0</v>
      </c>
      <c r="AE35" s="89">
        <f>'Invoeren INTERN personeel'!AH53</f>
        <v>0</v>
      </c>
      <c r="AF35" s="89">
        <f>'Invoeren INTERN personeel'!AI53</f>
        <v>0</v>
      </c>
      <c r="AG35" s="89">
        <f>'Invoeren INTERN personeel'!AJ53</f>
        <v>0</v>
      </c>
    </row>
    <row r="36" spans="1:33" x14ac:dyDescent="0.3">
      <c r="A36" s="89">
        <f>'Invoeren INTERN personeel'!D54</f>
        <v>35</v>
      </c>
      <c r="B36" s="89">
        <f>'Invoeren INTERN personeel'!E54</f>
        <v>0</v>
      </c>
      <c r="C36" s="89">
        <f>'Invoeren INTERN personeel'!F54</f>
        <v>0</v>
      </c>
      <c r="D36" s="89">
        <f>'Invoeren INTERN personeel'!G54</f>
        <v>0</v>
      </c>
      <c r="E36" s="89">
        <f>'Invoeren INTERN personeel'!H54</f>
        <v>0</v>
      </c>
      <c r="F36" s="89">
        <f>'Invoeren INTERN personeel'!I54</f>
        <v>0</v>
      </c>
      <c r="G36" s="89">
        <f>'Invoeren INTERN personeel'!J54</f>
        <v>0</v>
      </c>
      <c r="H36" s="89">
        <f>'Invoeren INTERN personeel'!K54</f>
        <v>0</v>
      </c>
      <c r="I36" s="89">
        <f>'Invoeren INTERN personeel'!L54</f>
        <v>0</v>
      </c>
      <c r="J36" s="89" t="str">
        <f>'Invoeren INTERN personeel'!M54</f>
        <v/>
      </c>
      <c r="K36" s="89" t="str">
        <f>'Invoeren INTERN personeel'!N54</f>
        <v>nee</v>
      </c>
      <c r="L36" s="89">
        <f>'Invoeren INTERN personeel'!O54</f>
        <v>0</v>
      </c>
      <c r="M36" s="89">
        <f>'Invoeren INTERN personeel'!P54</f>
        <v>0</v>
      </c>
      <c r="N36" s="443">
        <f>'Invoeren INTERN personeel'!Q54</f>
        <v>0</v>
      </c>
      <c r="O36" s="443">
        <f>'Invoeren INTERN personeel'!R54</f>
        <v>0</v>
      </c>
      <c r="P36" s="89">
        <f>'Invoeren INTERN personeel'!S54</f>
        <v>0</v>
      </c>
      <c r="Q36" s="89">
        <f>'Invoeren INTERN personeel'!T54</f>
        <v>0</v>
      </c>
      <c r="R36" s="89">
        <f>'Invoeren INTERN personeel'!U54</f>
        <v>0</v>
      </c>
      <c r="S36" s="89">
        <f>'Invoeren INTERN personeel'!V54</f>
        <v>0</v>
      </c>
      <c r="T36" s="89">
        <f>'Invoeren INTERN personeel'!W54</f>
        <v>0</v>
      </c>
      <c r="U36" s="89">
        <f>'Invoeren INTERN personeel'!X54</f>
        <v>0</v>
      </c>
      <c r="V36" s="89">
        <f>'Invoeren INTERN personeel'!Y54</f>
        <v>0</v>
      </c>
      <c r="W36" s="89">
        <f>'Invoeren INTERN personeel'!Z54</f>
        <v>0</v>
      </c>
      <c r="X36" s="89">
        <f>'Invoeren INTERN personeel'!AA54</f>
        <v>0</v>
      </c>
      <c r="Y36" s="89">
        <f>'Invoeren INTERN personeel'!AB54</f>
        <v>0</v>
      </c>
      <c r="Z36" s="89">
        <f>'Invoeren INTERN personeel'!AC54</f>
        <v>0</v>
      </c>
      <c r="AA36" s="443">
        <f>'Invoeren INTERN personeel'!AD54</f>
        <v>0</v>
      </c>
      <c r="AB36" s="443">
        <f>'Invoeren INTERN personeel'!AE54</f>
        <v>0</v>
      </c>
      <c r="AC36" s="89">
        <f>'Invoeren INTERN personeel'!AF54</f>
        <v>0</v>
      </c>
      <c r="AD36" s="89">
        <f>'Invoeren INTERN personeel'!AG54</f>
        <v>0</v>
      </c>
      <c r="AE36" s="89">
        <f>'Invoeren INTERN personeel'!AH54</f>
        <v>0</v>
      </c>
      <c r="AF36" s="89">
        <f>'Invoeren INTERN personeel'!AI54</f>
        <v>0</v>
      </c>
      <c r="AG36" s="89">
        <f>'Invoeren INTERN personeel'!AJ54</f>
        <v>0</v>
      </c>
    </row>
    <row r="37" spans="1:33" x14ac:dyDescent="0.3">
      <c r="A37" s="89">
        <f>'Invoeren INTERN personeel'!D55</f>
        <v>36</v>
      </c>
      <c r="B37" s="89">
        <f>'Invoeren INTERN personeel'!E55</f>
        <v>0</v>
      </c>
      <c r="C37" s="89">
        <f>'Invoeren INTERN personeel'!F55</f>
        <v>0</v>
      </c>
      <c r="D37" s="89">
        <f>'Invoeren INTERN personeel'!G55</f>
        <v>0</v>
      </c>
      <c r="E37" s="89">
        <f>'Invoeren INTERN personeel'!H55</f>
        <v>0</v>
      </c>
      <c r="F37" s="89">
        <f>'Invoeren INTERN personeel'!I55</f>
        <v>0</v>
      </c>
      <c r="G37" s="89">
        <f>'Invoeren INTERN personeel'!J55</f>
        <v>0</v>
      </c>
      <c r="H37" s="89">
        <f>'Invoeren INTERN personeel'!K55</f>
        <v>0</v>
      </c>
      <c r="I37" s="89">
        <f>'Invoeren INTERN personeel'!L55</f>
        <v>0</v>
      </c>
      <c r="J37" s="89" t="str">
        <f>'Invoeren INTERN personeel'!M55</f>
        <v/>
      </c>
      <c r="K37" s="89" t="str">
        <f>'Invoeren INTERN personeel'!N55</f>
        <v>nee</v>
      </c>
      <c r="L37" s="89">
        <f>'Invoeren INTERN personeel'!O55</f>
        <v>0</v>
      </c>
      <c r="M37" s="89">
        <f>'Invoeren INTERN personeel'!P55</f>
        <v>0</v>
      </c>
      <c r="N37" s="443">
        <f>'Invoeren INTERN personeel'!Q55</f>
        <v>0</v>
      </c>
      <c r="O37" s="443">
        <f>'Invoeren INTERN personeel'!R55</f>
        <v>0</v>
      </c>
      <c r="P37" s="89">
        <f>'Invoeren INTERN personeel'!S55</f>
        <v>0</v>
      </c>
      <c r="Q37" s="89">
        <f>'Invoeren INTERN personeel'!T55</f>
        <v>0</v>
      </c>
      <c r="R37" s="89">
        <f>'Invoeren INTERN personeel'!U55</f>
        <v>0</v>
      </c>
      <c r="S37" s="89">
        <f>'Invoeren INTERN personeel'!V55</f>
        <v>0</v>
      </c>
      <c r="T37" s="89">
        <f>'Invoeren INTERN personeel'!W55</f>
        <v>0</v>
      </c>
      <c r="U37" s="89">
        <f>'Invoeren INTERN personeel'!X55</f>
        <v>0</v>
      </c>
      <c r="V37" s="89">
        <f>'Invoeren INTERN personeel'!Y55</f>
        <v>0</v>
      </c>
      <c r="W37" s="89">
        <f>'Invoeren INTERN personeel'!Z55</f>
        <v>0</v>
      </c>
      <c r="X37" s="89">
        <f>'Invoeren INTERN personeel'!AA55</f>
        <v>0</v>
      </c>
      <c r="Y37" s="89">
        <f>'Invoeren INTERN personeel'!AB55</f>
        <v>0</v>
      </c>
      <c r="Z37" s="89">
        <f>'Invoeren INTERN personeel'!AC55</f>
        <v>0</v>
      </c>
      <c r="AA37" s="443">
        <f>'Invoeren INTERN personeel'!AD55</f>
        <v>0</v>
      </c>
      <c r="AB37" s="443">
        <f>'Invoeren INTERN personeel'!AE55</f>
        <v>0</v>
      </c>
      <c r="AC37" s="89">
        <f>'Invoeren INTERN personeel'!AF55</f>
        <v>0</v>
      </c>
      <c r="AD37" s="89">
        <f>'Invoeren INTERN personeel'!AG55</f>
        <v>0</v>
      </c>
      <c r="AE37" s="89">
        <f>'Invoeren INTERN personeel'!AH55</f>
        <v>0</v>
      </c>
      <c r="AF37" s="89">
        <f>'Invoeren INTERN personeel'!AI55</f>
        <v>0</v>
      </c>
      <c r="AG37" s="89">
        <f>'Invoeren INTERN personeel'!AJ55</f>
        <v>0</v>
      </c>
    </row>
    <row r="38" spans="1:33" x14ac:dyDescent="0.3">
      <c r="A38" s="89">
        <f>'Invoeren INTERN personeel'!D56</f>
        <v>37</v>
      </c>
      <c r="B38" s="89">
        <f>'Invoeren INTERN personeel'!E56</f>
        <v>0</v>
      </c>
      <c r="C38" s="89">
        <f>'Invoeren INTERN personeel'!F56</f>
        <v>0</v>
      </c>
      <c r="D38" s="89">
        <f>'Invoeren INTERN personeel'!G56</f>
        <v>0</v>
      </c>
      <c r="E38" s="89">
        <f>'Invoeren INTERN personeel'!H56</f>
        <v>0</v>
      </c>
      <c r="F38" s="89">
        <f>'Invoeren INTERN personeel'!I56</f>
        <v>0</v>
      </c>
      <c r="G38" s="89">
        <f>'Invoeren INTERN personeel'!J56</f>
        <v>0</v>
      </c>
      <c r="H38" s="89">
        <f>'Invoeren INTERN personeel'!K56</f>
        <v>0</v>
      </c>
      <c r="I38" s="89">
        <f>'Invoeren INTERN personeel'!L56</f>
        <v>0</v>
      </c>
      <c r="J38" s="89" t="str">
        <f>'Invoeren INTERN personeel'!M56</f>
        <v/>
      </c>
      <c r="K38" s="89" t="str">
        <f>'Invoeren INTERN personeel'!N56</f>
        <v>nee</v>
      </c>
      <c r="L38" s="89">
        <f>'Invoeren INTERN personeel'!O56</f>
        <v>0</v>
      </c>
      <c r="M38" s="89">
        <f>'Invoeren INTERN personeel'!P56</f>
        <v>0</v>
      </c>
      <c r="N38" s="443">
        <f>'Invoeren INTERN personeel'!Q56</f>
        <v>0</v>
      </c>
      <c r="O38" s="443">
        <f>'Invoeren INTERN personeel'!R56</f>
        <v>0</v>
      </c>
      <c r="P38" s="89">
        <f>'Invoeren INTERN personeel'!S56</f>
        <v>0</v>
      </c>
      <c r="Q38" s="89">
        <f>'Invoeren INTERN personeel'!T56</f>
        <v>0</v>
      </c>
      <c r="R38" s="89">
        <f>'Invoeren INTERN personeel'!U56</f>
        <v>0</v>
      </c>
      <c r="S38" s="89">
        <f>'Invoeren INTERN personeel'!V56</f>
        <v>0</v>
      </c>
      <c r="T38" s="89">
        <f>'Invoeren INTERN personeel'!W56</f>
        <v>0</v>
      </c>
      <c r="U38" s="89">
        <f>'Invoeren INTERN personeel'!X56</f>
        <v>0</v>
      </c>
      <c r="V38" s="89">
        <f>'Invoeren INTERN personeel'!Y56</f>
        <v>0</v>
      </c>
      <c r="W38" s="89">
        <f>'Invoeren INTERN personeel'!Z56</f>
        <v>0</v>
      </c>
      <c r="X38" s="89">
        <f>'Invoeren INTERN personeel'!AA56</f>
        <v>0</v>
      </c>
      <c r="Y38" s="89">
        <f>'Invoeren INTERN personeel'!AB56</f>
        <v>0</v>
      </c>
      <c r="Z38" s="89">
        <f>'Invoeren INTERN personeel'!AC56</f>
        <v>0</v>
      </c>
      <c r="AA38" s="443">
        <f>'Invoeren INTERN personeel'!AD56</f>
        <v>0</v>
      </c>
      <c r="AB38" s="443">
        <f>'Invoeren INTERN personeel'!AE56</f>
        <v>0</v>
      </c>
      <c r="AC38" s="89">
        <f>'Invoeren INTERN personeel'!AF56</f>
        <v>0</v>
      </c>
      <c r="AD38" s="89">
        <f>'Invoeren INTERN personeel'!AG56</f>
        <v>0</v>
      </c>
      <c r="AE38" s="89">
        <f>'Invoeren INTERN personeel'!AH56</f>
        <v>0</v>
      </c>
      <c r="AF38" s="89">
        <f>'Invoeren INTERN personeel'!AI56</f>
        <v>0</v>
      </c>
      <c r="AG38" s="89">
        <f>'Invoeren INTERN personeel'!AJ56</f>
        <v>0</v>
      </c>
    </row>
    <row r="39" spans="1:33" x14ac:dyDescent="0.3">
      <c r="A39" s="89">
        <f>'Invoeren INTERN personeel'!D57</f>
        <v>38</v>
      </c>
      <c r="B39" s="89">
        <f>'Invoeren INTERN personeel'!E57</f>
        <v>0</v>
      </c>
      <c r="C39" s="89">
        <f>'Invoeren INTERN personeel'!F57</f>
        <v>0</v>
      </c>
      <c r="D39" s="89">
        <f>'Invoeren INTERN personeel'!G57</f>
        <v>0</v>
      </c>
      <c r="E39" s="89">
        <f>'Invoeren INTERN personeel'!H57</f>
        <v>0</v>
      </c>
      <c r="F39" s="89">
        <f>'Invoeren INTERN personeel'!I57</f>
        <v>0</v>
      </c>
      <c r="G39" s="89">
        <f>'Invoeren INTERN personeel'!J57</f>
        <v>0</v>
      </c>
      <c r="H39" s="89">
        <f>'Invoeren INTERN personeel'!K57</f>
        <v>0</v>
      </c>
      <c r="I39" s="89">
        <f>'Invoeren INTERN personeel'!L57</f>
        <v>0</v>
      </c>
      <c r="J39" s="89" t="str">
        <f>'Invoeren INTERN personeel'!M57</f>
        <v/>
      </c>
      <c r="K39" s="89" t="str">
        <f>'Invoeren INTERN personeel'!N57</f>
        <v>nee</v>
      </c>
      <c r="L39" s="89">
        <f>'Invoeren INTERN personeel'!O57</f>
        <v>0</v>
      </c>
      <c r="M39" s="89">
        <f>'Invoeren INTERN personeel'!P57</f>
        <v>0</v>
      </c>
      <c r="N39" s="443">
        <f>'Invoeren INTERN personeel'!Q57</f>
        <v>0</v>
      </c>
      <c r="O39" s="443">
        <f>'Invoeren INTERN personeel'!R57</f>
        <v>0</v>
      </c>
      <c r="P39" s="89">
        <f>'Invoeren INTERN personeel'!S57</f>
        <v>0</v>
      </c>
      <c r="Q39" s="89">
        <f>'Invoeren INTERN personeel'!T57</f>
        <v>0</v>
      </c>
      <c r="R39" s="89">
        <f>'Invoeren INTERN personeel'!U57</f>
        <v>0</v>
      </c>
      <c r="S39" s="89">
        <f>'Invoeren INTERN personeel'!V57</f>
        <v>0</v>
      </c>
      <c r="T39" s="89">
        <f>'Invoeren INTERN personeel'!W57</f>
        <v>0</v>
      </c>
      <c r="U39" s="89">
        <f>'Invoeren INTERN personeel'!X57</f>
        <v>0</v>
      </c>
      <c r="V39" s="89">
        <f>'Invoeren INTERN personeel'!Y57</f>
        <v>0</v>
      </c>
      <c r="W39" s="89">
        <f>'Invoeren INTERN personeel'!Z57</f>
        <v>0</v>
      </c>
      <c r="X39" s="89">
        <f>'Invoeren INTERN personeel'!AA57</f>
        <v>0</v>
      </c>
      <c r="Y39" s="89">
        <f>'Invoeren INTERN personeel'!AB57</f>
        <v>0</v>
      </c>
      <c r="Z39" s="89">
        <f>'Invoeren INTERN personeel'!AC57</f>
        <v>0</v>
      </c>
      <c r="AA39" s="443">
        <f>'Invoeren INTERN personeel'!AD57</f>
        <v>0</v>
      </c>
      <c r="AB39" s="443">
        <f>'Invoeren INTERN personeel'!AE57</f>
        <v>0</v>
      </c>
      <c r="AC39" s="89">
        <f>'Invoeren INTERN personeel'!AF57</f>
        <v>0</v>
      </c>
      <c r="AD39" s="89">
        <f>'Invoeren INTERN personeel'!AG57</f>
        <v>0</v>
      </c>
      <c r="AE39" s="89">
        <f>'Invoeren INTERN personeel'!AH57</f>
        <v>0</v>
      </c>
      <c r="AF39" s="89">
        <f>'Invoeren INTERN personeel'!AI57</f>
        <v>0</v>
      </c>
      <c r="AG39" s="89">
        <f>'Invoeren INTERN personeel'!AJ57</f>
        <v>0</v>
      </c>
    </row>
    <row r="40" spans="1:33" x14ac:dyDescent="0.3">
      <c r="A40" s="89">
        <f>'Invoeren INTERN personeel'!D58</f>
        <v>39</v>
      </c>
      <c r="B40" s="89">
        <f>'Invoeren INTERN personeel'!E58</f>
        <v>0</v>
      </c>
      <c r="C40" s="89">
        <f>'Invoeren INTERN personeel'!F58</f>
        <v>0</v>
      </c>
      <c r="D40" s="89">
        <f>'Invoeren INTERN personeel'!G58</f>
        <v>0</v>
      </c>
      <c r="E40" s="89">
        <f>'Invoeren INTERN personeel'!H58</f>
        <v>0</v>
      </c>
      <c r="F40" s="89">
        <f>'Invoeren INTERN personeel'!I58</f>
        <v>0</v>
      </c>
      <c r="G40" s="89">
        <f>'Invoeren INTERN personeel'!J58</f>
        <v>0</v>
      </c>
      <c r="H40" s="89">
        <f>'Invoeren INTERN personeel'!K58</f>
        <v>0</v>
      </c>
      <c r="I40" s="89">
        <f>'Invoeren INTERN personeel'!L58</f>
        <v>0</v>
      </c>
      <c r="J40" s="89" t="str">
        <f>'Invoeren INTERN personeel'!M58</f>
        <v/>
      </c>
      <c r="K40" s="89" t="str">
        <f>'Invoeren INTERN personeel'!N58</f>
        <v>nee</v>
      </c>
      <c r="L40" s="89">
        <f>'Invoeren INTERN personeel'!O58</f>
        <v>0</v>
      </c>
      <c r="M40" s="89">
        <f>'Invoeren INTERN personeel'!P58</f>
        <v>0</v>
      </c>
      <c r="N40" s="443">
        <f>'Invoeren INTERN personeel'!Q58</f>
        <v>0</v>
      </c>
      <c r="O40" s="443">
        <f>'Invoeren INTERN personeel'!R58</f>
        <v>0</v>
      </c>
      <c r="P40" s="89">
        <f>'Invoeren INTERN personeel'!S58</f>
        <v>0</v>
      </c>
      <c r="Q40" s="89">
        <f>'Invoeren INTERN personeel'!T58</f>
        <v>0</v>
      </c>
      <c r="R40" s="89">
        <f>'Invoeren INTERN personeel'!U58</f>
        <v>0</v>
      </c>
      <c r="S40" s="89">
        <f>'Invoeren INTERN personeel'!V58</f>
        <v>0</v>
      </c>
      <c r="T40" s="89">
        <f>'Invoeren INTERN personeel'!W58</f>
        <v>0</v>
      </c>
      <c r="U40" s="89">
        <f>'Invoeren INTERN personeel'!X58</f>
        <v>0</v>
      </c>
      <c r="V40" s="89">
        <f>'Invoeren INTERN personeel'!Y58</f>
        <v>0</v>
      </c>
      <c r="W40" s="89">
        <f>'Invoeren INTERN personeel'!Z58</f>
        <v>0</v>
      </c>
      <c r="X40" s="89">
        <f>'Invoeren INTERN personeel'!AA58</f>
        <v>0</v>
      </c>
      <c r="Y40" s="89">
        <f>'Invoeren INTERN personeel'!AB58</f>
        <v>0</v>
      </c>
      <c r="Z40" s="89">
        <f>'Invoeren INTERN personeel'!AC58</f>
        <v>0</v>
      </c>
      <c r="AA40" s="443">
        <f>'Invoeren INTERN personeel'!AD58</f>
        <v>0</v>
      </c>
      <c r="AB40" s="443">
        <f>'Invoeren INTERN personeel'!AE58</f>
        <v>0</v>
      </c>
      <c r="AC40" s="89">
        <f>'Invoeren INTERN personeel'!AF58</f>
        <v>0</v>
      </c>
      <c r="AD40" s="89">
        <f>'Invoeren INTERN personeel'!AG58</f>
        <v>0</v>
      </c>
      <c r="AE40" s="89">
        <f>'Invoeren INTERN personeel'!AH58</f>
        <v>0</v>
      </c>
      <c r="AF40" s="89">
        <f>'Invoeren INTERN personeel'!AI58</f>
        <v>0</v>
      </c>
      <c r="AG40" s="89">
        <f>'Invoeren INTERN personeel'!AJ58</f>
        <v>0</v>
      </c>
    </row>
    <row r="41" spans="1:33" x14ac:dyDescent="0.3">
      <c r="A41" s="89">
        <f>'Invoeren INTERN personeel'!D59</f>
        <v>40</v>
      </c>
      <c r="B41" s="89">
        <f>'Invoeren INTERN personeel'!E59</f>
        <v>0</v>
      </c>
      <c r="C41" s="89">
        <f>'Invoeren INTERN personeel'!F59</f>
        <v>0</v>
      </c>
      <c r="D41" s="89">
        <f>'Invoeren INTERN personeel'!G59</f>
        <v>0</v>
      </c>
      <c r="E41" s="89">
        <f>'Invoeren INTERN personeel'!H59</f>
        <v>0</v>
      </c>
      <c r="F41" s="89">
        <f>'Invoeren INTERN personeel'!I59</f>
        <v>0</v>
      </c>
      <c r="G41" s="89">
        <f>'Invoeren INTERN personeel'!J59</f>
        <v>0</v>
      </c>
      <c r="H41" s="89">
        <f>'Invoeren INTERN personeel'!K59</f>
        <v>0</v>
      </c>
      <c r="I41" s="89">
        <f>'Invoeren INTERN personeel'!L59</f>
        <v>0</v>
      </c>
      <c r="J41" s="89" t="str">
        <f>'Invoeren INTERN personeel'!M59</f>
        <v/>
      </c>
      <c r="K41" s="89" t="str">
        <f>'Invoeren INTERN personeel'!N59</f>
        <v>nee</v>
      </c>
      <c r="L41" s="89">
        <f>'Invoeren INTERN personeel'!O59</f>
        <v>0</v>
      </c>
      <c r="M41" s="89">
        <f>'Invoeren INTERN personeel'!P59</f>
        <v>0</v>
      </c>
      <c r="N41" s="443">
        <f>'Invoeren INTERN personeel'!Q59</f>
        <v>0</v>
      </c>
      <c r="O41" s="443">
        <f>'Invoeren INTERN personeel'!R59</f>
        <v>0</v>
      </c>
      <c r="P41" s="89">
        <f>'Invoeren INTERN personeel'!S59</f>
        <v>0</v>
      </c>
      <c r="Q41" s="89">
        <f>'Invoeren INTERN personeel'!T59</f>
        <v>0</v>
      </c>
      <c r="R41" s="89">
        <f>'Invoeren INTERN personeel'!U59</f>
        <v>0</v>
      </c>
      <c r="S41" s="89">
        <f>'Invoeren INTERN personeel'!V59</f>
        <v>0</v>
      </c>
      <c r="T41" s="89">
        <f>'Invoeren INTERN personeel'!W59</f>
        <v>0</v>
      </c>
      <c r="U41" s="89">
        <f>'Invoeren INTERN personeel'!X59</f>
        <v>0</v>
      </c>
      <c r="V41" s="89">
        <f>'Invoeren INTERN personeel'!Y59</f>
        <v>0</v>
      </c>
      <c r="W41" s="89">
        <f>'Invoeren INTERN personeel'!Z59</f>
        <v>0</v>
      </c>
      <c r="X41" s="89">
        <f>'Invoeren INTERN personeel'!AA59</f>
        <v>0</v>
      </c>
      <c r="Y41" s="89">
        <f>'Invoeren INTERN personeel'!AB59</f>
        <v>0</v>
      </c>
      <c r="Z41" s="89">
        <f>'Invoeren INTERN personeel'!AC59</f>
        <v>0</v>
      </c>
      <c r="AA41" s="443">
        <f>'Invoeren INTERN personeel'!AD59</f>
        <v>0</v>
      </c>
      <c r="AB41" s="443">
        <f>'Invoeren INTERN personeel'!AE59</f>
        <v>0</v>
      </c>
      <c r="AC41" s="89">
        <f>'Invoeren INTERN personeel'!AF59</f>
        <v>0</v>
      </c>
      <c r="AD41" s="89">
        <f>'Invoeren INTERN personeel'!AG59</f>
        <v>0</v>
      </c>
      <c r="AE41" s="89">
        <f>'Invoeren INTERN personeel'!AH59</f>
        <v>0</v>
      </c>
      <c r="AF41" s="89">
        <f>'Invoeren INTERN personeel'!AI59</f>
        <v>0</v>
      </c>
      <c r="AG41" s="89">
        <f>'Invoeren INTERN personeel'!AJ59</f>
        <v>0</v>
      </c>
    </row>
    <row r="42" spans="1:33" x14ac:dyDescent="0.3">
      <c r="A42" s="89">
        <f>'Invoeren INTERN personeel'!D60</f>
        <v>41</v>
      </c>
      <c r="B42" s="89">
        <f>'Invoeren INTERN personeel'!E60</f>
        <v>0</v>
      </c>
      <c r="C42" s="89">
        <f>'Invoeren INTERN personeel'!F60</f>
        <v>0</v>
      </c>
      <c r="D42" s="89">
        <f>'Invoeren INTERN personeel'!G60</f>
        <v>0</v>
      </c>
      <c r="E42" s="89">
        <f>'Invoeren INTERN personeel'!H60</f>
        <v>0</v>
      </c>
      <c r="F42" s="89">
        <f>'Invoeren INTERN personeel'!I60</f>
        <v>0</v>
      </c>
      <c r="G42" s="89">
        <f>'Invoeren INTERN personeel'!J60</f>
        <v>0</v>
      </c>
      <c r="H42" s="89">
        <f>'Invoeren INTERN personeel'!K60</f>
        <v>0</v>
      </c>
      <c r="I42" s="89">
        <f>'Invoeren INTERN personeel'!L60</f>
        <v>0</v>
      </c>
      <c r="J42" s="89" t="str">
        <f>'Invoeren INTERN personeel'!M60</f>
        <v/>
      </c>
      <c r="K42" s="89" t="str">
        <f>'Invoeren INTERN personeel'!N60</f>
        <v>nee</v>
      </c>
      <c r="L42" s="89">
        <f>'Invoeren INTERN personeel'!O60</f>
        <v>0</v>
      </c>
      <c r="M42" s="89">
        <f>'Invoeren INTERN personeel'!P60</f>
        <v>0</v>
      </c>
      <c r="N42" s="443">
        <f>'Invoeren INTERN personeel'!Q60</f>
        <v>0</v>
      </c>
      <c r="O42" s="443">
        <f>'Invoeren INTERN personeel'!R60</f>
        <v>0</v>
      </c>
      <c r="P42" s="89">
        <f>'Invoeren INTERN personeel'!S60</f>
        <v>0</v>
      </c>
      <c r="Q42" s="89">
        <f>'Invoeren INTERN personeel'!T60</f>
        <v>0</v>
      </c>
      <c r="R42" s="89">
        <f>'Invoeren INTERN personeel'!U60</f>
        <v>0</v>
      </c>
      <c r="S42" s="89">
        <f>'Invoeren INTERN personeel'!V60</f>
        <v>0</v>
      </c>
      <c r="T42" s="89">
        <f>'Invoeren INTERN personeel'!W60</f>
        <v>0</v>
      </c>
      <c r="U42" s="89">
        <f>'Invoeren INTERN personeel'!X60</f>
        <v>0</v>
      </c>
      <c r="V42" s="89">
        <f>'Invoeren INTERN personeel'!Y60</f>
        <v>0</v>
      </c>
      <c r="W42" s="89">
        <f>'Invoeren INTERN personeel'!Z60</f>
        <v>0</v>
      </c>
      <c r="X42" s="89">
        <f>'Invoeren INTERN personeel'!AA60</f>
        <v>0</v>
      </c>
      <c r="Y42" s="89">
        <f>'Invoeren INTERN personeel'!AB60</f>
        <v>0</v>
      </c>
      <c r="Z42" s="89">
        <f>'Invoeren INTERN personeel'!AC60</f>
        <v>0</v>
      </c>
      <c r="AA42" s="443">
        <f>'Invoeren INTERN personeel'!AD60</f>
        <v>0</v>
      </c>
      <c r="AB42" s="443">
        <f>'Invoeren INTERN personeel'!AE60</f>
        <v>0</v>
      </c>
      <c r="AC42" s="89">
        <f>'Invoeren INTERN personeel'!AF60</f>
        <v>0</v>
      </c>
      <c r="AD42" s="89">
        <f>'Invoeren INTERN personeel'!AG60</f>
        <v>0</v>
      </c>
      <c r="AE42" s="89">
        <f>'Invoeren INTERN personeel'!AH60</f>
        <v>0</v>
      </c>
      <c r="AF42" s="89">
        <f>'Invoeren INTERN personeel'!AI60</f>
        <v>0</v>
      </c>
      <c r="AG42" s="89">
        <f>'Invoeren INTERN personeel'!AJ60</f>
        <v>0</v>
      </c>
    </row>
    <row r="43" spans="1:33" x14ac:dyDescent="0.3">
      <c r="A43" s="89">
        <f>'Invoeren INTERN personeel'!D61</f>
        <v>42</v>
      </c>
      <c r="B43" s="89">
        <f>'Invoeren INTERN personeel'!E61</f>
        <v>0</v>
      </c>
      <c r="C43" s="89">
        <f>'Invoeren INTERN personeel'!F61</f>
        <v>0</v>
      </c>
      <c r="D43" s="89">
        <f>'Invoeren INTERN personeel'!G61</f>
        <v>0</v>
      </c>
      <c r="E43" s="89">
        <f>'Invoeren INTERN personeel'!H61</f>
        <v>0</v>
      </c>
      <c r="F43" s="89">
        <f>'Invoeren INTERN personeel'!I61</f>
        <v>0</v>
      </c>
      <c r="G43" s="89">
        <f>'Invoeren INTERN personeel'!J61</f>
        <v>0</v>
      </c>
      <c r="H43" s="89">
        <f>'Invoeren INTERN personeel'!K61</f>
        <v>0</v>
      </c>
      <c r="I43" s="89">
        <f>'Invoeren INTERN personeel'!L61</f>
        <v>0</v>
      </c>
      <c r="J43" s="89" t="str">
        <f>'Invoeren INTERN personeel'!M61</f>
        <v/>
      </c>
      <c r="K43" s="89" t="str">
        <f>'Invoeren INTERN personeel'!N61</f>
        <v>nee</v>
      </c>
      <c r="L43" s="89">
        <f>'Invoeren INTERN personeel'!O61</f>
        <v>0</v>
      </c>
      <c r="M43" s="89">
        <f>'Invoeren INTERN personeel'!P61</f>
        <v>0</v>
      </c>
      <c r="N43" s="443">
        <f>'Invoeren INTERN personeel'!Q61</f>
        <v>0</v>
      </c>
      <c r="O43" s="443">
        <f>'Invoeren INTERN personeel'!R61</f>
        <v>0</v>
      </c>
      <c r="P43" s="89">
        <f>'Invoeren INTERN personeel'!S61</f>
        <v>0</v>
      </c>
      <c r="Q43" s="89">
        <f>'Invoeren INTERN personeel'!T61</f>
        <v>0</v>
      </c>
      <c r="R43" s="89">
        <f>'Invoeren INTERN personeel'!U61</f>
        <v>0</v>
      </c>
      <c r="S43" s="89">
        <f>'Invoeren INTERN personeel'!V61</f>
        <v>0</v>
      </c>
      <c r="T43" s="89">
        <f>'Invoeren INTERN personeel'!W61</f>
        <v>0</v>
      </c>
      <c r="U43" s="89">
        <f>'Invoeren INTERN personeel'!X61</f>
        <v>0</v>
      </c>
      <c r="V43" s="89">
        <f>'Invoeren INTERN personeel'!Y61</f>
        <v>0</v>
      </c>
      <c r="W43" s="89">
        <f>'Invoeren INTERN personeel'!Z61</f>
        <v>0</v>
      </c>
      <c r="X43" s="89">
        <f>'Invoeren INTERN personeel'!AA61</f>
        <v>0</v>
      </c>
      <c r="Y43" s="89">
        <f>'Invoeren INTERN personeel'!AB61</f>
        <v>0</v>
      </c>
      <c r="Z43" s="89">
        <f>'Invoeren INTERN personeel'!AC61</f>
        <v>0</v>
      </c>
      <c r="AA43" s="443">
        <f>'Invoeren INTERN personeel'!AD61</f>
        <v>0</v>
      </c>
      <c r="AB43" s="443">
        <f>'Invoeren INTERN personeel'!AE61</f>
        <v>0</v>
      </c>
      <c r="AC43" s="89">
        <f>'Invoeren INTERN personeel'!AF61</f>
        <v>0</v>
      </c>
      <c r="AD43" s="89">
        <f>'Invoeren INTERN personeel'!AG61</f>
        <v>0</v>
      </c>
      <c r="AE43" s="89">
        <f>'Invoeren INTERN personeel'!AH61</f>
        <v>0</v>
      </c>
      <c r="AF43" s="89">
        <f>'Invoeren INTERN personeel'!AI61</f>
        <v>0</v>
      </c>
      <c r="AG43" s="89">
        <f>'Invoeren INTERN personeel'!AJ61</f>
        <v>0</v>
      </c>
    </row>
    <row r="44" spans="1:33" x14ac:dyDescent="0.3">
      <c r="A44" s="89">
        <f>'Invoeren INTERN personeel'!D62</f>
        <v>43</v>
      </c>
      <c r="B44" s="89">
        <f>'Invoeren INTERN personeel'!E62</f>
        <v>0</v>
      </c>
      <c r="C44" s="89">
        <f>'Invoeren INTERN personeel'!F62</f>
        <v>0</v>
      </c>
      <c r="D44" s="89">
        <f>'Invoeren INTERN personeel'!G62</f>
        <v>0</v>
      </c>
      <c r="E44" s="89">
        <f>'Invoeren INTERN personeel'!H62</f>
        <v>0</v>
      </c>
      <c r="F44" s="89">
        <f>'Invoeren INTERN personeel'!I62</f>
        <v>0</v>
      </c>
      <c r="G44" s="89">
        <f>'Invoeren INTERN personeel'!J62</f>
        <v>0</v>
      </c>
      <c r="H44" s="89">
        <f>'Invoeren INTERN personeel'!K62</f>
        <v>0</v>
      </c>
      <c r="I44" s="89">
        <f>'Invoeren INTERN personeel'!L62</f>
        <v>0</v>
      </c>
      <c r="J44" s="89" t="str">
        <f>'Invoeren INTERN personeel'!M62</f>
        <v/>
      </c>
      <c r="K44" s="89" t="str">
        <f>'Invoeren INTERN personeel'!N62</f>
        <v>nee</v>
      </c>
      <c r="L44" s="89">
        <f>'Invoeren INTERN personeel'!O62</f>
        <v>0</v>
      </c>
      <c r="M44" s="89">
        <f>'Invoeren INTERN personeel'!P62</f>
        <v>0</v>
      </c>
      <c r="N44" s="443">
        <f>'Invoeren INTERN personeel'!Q62</f>
        <v>0</v>
      </c>
      <c r="O44" s="443">
        <f>'Invoeren INTERN personeel'!R62</f>
        <v>0</v>
      </c>
      <c r="P44" s="89">
        <f>'Invoeren INTERN personeel'!S62</f>
        <v>0</v>
      </c>
      <c r="Q44" s="89">
        <f>'Invoeren INTERN personeel'!T62</f>
        <v>0</v>
      </c>
      <c r="R44" s="89">
        <f>'Invoeren INTERN personeel'!U62</f>
        <v>0</v>
      </c>
      <c r="S44" s="89">
        <f>'Invoeren INTERN personeel'!V62</f>
        <v>0</v>
      </c>
      <c r="T44" s="89">
        <f>'Invoeren INTERN personeel'!W62</f>
        <v>0</v>
      </c>
      <c r="U44" s="89">
        <f>'Invoeren INTERN personeel'!X62</f>
        <v>0</v>
      </c>
      <c r="V44" s="89">
        <f>'Invoeren INTERN personeel'!Y62</f>
        <v>0</v>
      </c>
      <c r="W44" s="89">
        <f>'Invoeren INTERN personeel'!Z62</f>
        <v>0</v>
      </c>
      <c r="X44" s="89">
        <f>'Invoeren INTERN personeel'!AA62</f>
        <v>0</v>
      </c>
      <c r="Y44" s="89">
        <f>'Invoeren INTERN personeel'!AB62</f>
        <v>0</v>
      </c>
      <c r="Z44" s="89">
        <f>'Invoeren INTERN personeel'!AC62</f>
        <v>0</v>
      </c>
      <c r="AA44" s="443">
        <f>'Invoeren INTERN personeel'!AD62</f>
        <v>0</v>
      </c>
      <c r="AB44" s="443">
        <f>'Invoeren INTERN personeel'!AE62</f>
        <v>0</v>
      </c>
      <c r="AC44" s="89">
        <f>'Invoeren INTERN personeel'!AF62</f>
        <v>0</v>
      </c>
      <c r="AD44" s="89">
        <f>'Invoeren INTERN personeel'!AG62</f>
        <v>0</v>
      </c>
      <c r="AE44" s="89">
        <f>'Invoeren INTERN personeel'!AH62</f>
        <v>0</v>
      </c>
      <c r="AF44" s="89">
        <f>'Invoeren INTERN personeel'!AI62</f>
        <v>0</v>
      </c>
      <c r="AG44" s="89">
        <f>'Invoeren INTERN personeel'!AJ62</f>
        <v>0</v>
      </c>
    </row>
    <row r="45" spans="1:33" x14ac:dyDescent="0.3">
      <c r="A45" s="89">
        <f>'Invoeren INTERN personeel'!D63</f>
        <v>44</v>
      </c>
      <c r="B45" s="89">
        <f>'Invoeren INTERN personeel'!E63</f>
        <v>0</v>
      </c>
      <c r="C45" s="89">
        <f>'Invoeren INTERN personeel'!F63</f>
        <v>0</v>
      </c>
      <c r="D45" s="89">
        <f>'Invoeren INTERN personeel'!G63</f>
        <v>0</v>
      </c>
      <c r="E45" s="89">
        <f>'Invoeren INTERN personeel'!H63</f>
        <v>0</v>
      </c>
      <c r="F45" s="89">
        <f>'Invoeren INTERN personeel'!I63</f>
        <v>0</v>
      </c>
      <c r="G45" s="89">
        <f>'Invoeren INTERN personeel'!J63</f>
        <v>0</v>
      </c>
      <c r="H45" s="89">
        <f>'Invoeren INTERN personeel'!K63</f>
        <v>0</v>
      </c>
      <c r="I45" s="89">
        <f>'Invoeren INTERN personeel'!L63</f>
        <v>0</v>
      </c>
      <c r="J45" s="89" t="str">
        <f>'Invoeren INTERN personeel'!M63</f>
        <v/>
      </c>
      <c r="K45" s="89" t="str">
        <f>'Invoeren INTERN personeel'!N63</f>
        <v>nee</v>
      </c>
      <c r="L45" s="89">
        <f>'Invoeren INTERN personeel'!O63</f>
        <v>0</v>
      </c>
      <c r="M45" s="89">
        <f>'Invoeren INTERN personeel'!P63</f>
        <v>0</v>
      </c>
      <c r="N45" s="443">
        <f>'Invoeren INTERN personeel'!Q63</f>
        <v>0</v>
      </c>
      <c r="O45" s="443">
        <f>'Invoeren INTERN personeel'!R63</f>
        <v>0</v>
      </c>
      <c r="P45" s="89">
        <f>'Invoeren INTERN personeel'!S63</f>
        <v>0</v>
      </c>
      <c r="Q45" s="89">
        <f>'Invoeren INTERN personeel'!T63</f>
        <v>0</v>
      </c>
      <c r="R45" s="89">
        <f>'Invoeren INTERN personeel'!U63</f>
        <v>0</v>
      </c>
      <c r="S45" s="89">
        <f>'Invoeren INTERN personeel'!V63</f>
        <v>0</v>
      </c>
      <c r="T45" s="89">
        <f>'Invoeren INTERN personeel'!W63</f>
        <v>0</v>
      </c>
      <c r="U45" s="89">
        <f>'Invoeren INTERN personeel'!X63</f>
        <v>0</v>
      </c>
      <c r="V45" s="89">
        <f>'Invoeren INTERN personeel'!Y63</f>
        <v>0</v>
      </c>
      <c r="W45" s="89">
        <f>'Invoeren INTERN personeel'!Z63</f>
        <v>0</v>
      </c>
      <c r="X45" s="89">
        <f>'Invoeren INTERN personeel'!AA63</f>
        <v>0</v>
      </c>
      <c r="Y45" s="89">
        <f>'Invoeren INTERN personeel'!AB63</f>
        <v>0</v>
      </c>
      <c r="Z45" s="89">
        <f>'Invoeren INTERN personeel'!AC63</f>
        <v>0</v>
      </c>
      <c r="AA45" s="443">
        <f>'Invoeren INTERN personeel'!AD63</f>
        <v>0</v>
      </c>
      <c r="AB45" s="443">
        <f>'Invoeren INTERN personeel'!AE63</f>
        <v>0</v>
      </c>
      <c r="AC45" s="89">
        <f>'Invoeren INTERN personeel'!AF63</f>
        <v>0</v>
      </c>
      <c r="AD45" s="89">
        <f>'Invoeren INTERN personeel'!AG63</f>
        <v>0</v>
      </c>
      <c r="AE45" s="89">
        <f>'Invoeren INTERN personeel'!AH63</f>
        <v>0</v>
      </c>
      <c r="AF45" s="89">
        <f>'Invoeren INTERN personeel'!AI63</f>
        <v>0</v>
      </c>
      <c r="AG45" s="89">
        <f>'Invoeren INTERN personeel'!AJ63</f>
        <v>0</v>
      </c>
    </row>
    <row r="46" spans="1:33" x14ac:dyDescent="0.3">
      <c r="A46" s="89">
        <f>'Invoeren INTERN personeel'!D64</f>
        <v>45</v>
      </c>
      <c r="B46" s="89">
        <f>'Invoeren INTERN personeel'!E64</f>
        <v>0</v>
      </c>
      <c r="C46" s="89">
        <f>'Invoeren INTERN personeel'!F64</f>
        <v>0</v>
      </c>
      <c r="D46" s="89">
        <f>'Invoeren INTERN personeel'!G64</f>
        <v>0</v>
      </c>
      <c r="E46" s="89">
        <f>'Invoeren INTERN personeel'!H64</f>
        <v>0</v>
      </c>
      <c r="F46" s="89">
        <f>'Invoeren INTERN personeel'!I64</f>
        <v>0</v>
      </c>
      <c r="G46" s="89">
        <f>'Invoeren INTERN personeel'!J64</f>
        <v>0</v>
      </c>
      <c r="H46" s="89">
        <f>'Invoeren INTERN personeel'!K64</f>
        <v>0</v>
      </c>
      <c r="I46" s="89">
        <f>'Invoeren INTERN personeel'!L64</f>
        <v>0</v>
      </c>
      <c r="J46" s="89" t="str">
        <f>'Invoeren INTERN personeel'!M64</f>
        <v/>
      </c>
      <c r="K46" s="89" t="str">
        <f>'Invoeren INTERN personeel'!N64</f>
        <v>nee</v>
      </c>
      <c r="L46" s="89">
        <f>'Invoeren INTERN personeel'!O64</f>
        <v>0</v>
      </c>
      <c r="M46" s="89">
        <f>'Invoeren INTERN personeel'!P64</f>
        <v>0</v>
      </c>
      <c r="N46" s="443">
        <f>'Invoeren INTERN personeel'!Q64</f>
        <v>0</v>
      </c>
      <c r="O46" s="443">
        <f>'Invoeren INTERN personeel'!R64</f>
        <v>0</v>
      </c>
      <c r="P46" s="89">
        <f>'Invoeren INTERN personeel'!S64</f>
        <v>0</v>
      </c>
      <c r="Q46" s="89">
        <f>'Invoeren INTERN personeel'!T64</f>
        <v>0</v>
      </c>
      <c r="R46" s="89">
        <f>'Invoeren INTERN personeel'!U64</f>
        <v>0</v>
      </c>
      <c r="S46" s="89">
        <f>'Invoeren INTERN personeel'!V64</f>
        <v>0</v>
      </c>
      <c r="T46" s="89">
        <f>'Invoeren INTERN personeel'!W64</f>
        <v>0</v>
      </c>
      <c r="U46" s="89">
        <f>'Invoeren INTERN personeel'!X64</f>
        <v>0</v>
      </c>
      <c r="V46" s="89">
        <f>'Invoeren INTERN personeel'!Y64</f>
        <v>0</v>
      </c>
      <c r="W46" s="89">
        <f>'Invoeren INTERN personeel'!Z64</f>
        <v>0</v>
      </c>
      <c r="X46" s="89">
        <f>'Invoeren INTERN personeel'!AA64</f>
        <v>0</v>
      </c>
      <c r="Y46" s="89">
        <f>'Invoeren INTERN personeel'!AB64</f>
        <v>0</v>
      </c>
      <c r="Z46" s="89">
        <f>'Invoeren INTERN personeel'!AC64</f>
        <v>0</v>
      </c>
      <c r="AA46" s="443">
        <f>'Invoeren INTERN personeel'!AD64</f>
        <v>0</v>
      </c>
      <c r="AB46" s="443">
        <f>'Invoeren INTERN personeel'!AE64</f>
        <v>0</v>
      </c>
      <c r="AC46" s="89">
        <f>'Invoeren INTERN personeel'!AF64</f>
        <v>0</v>
      </c>
      <c r="AD46" s="89">
        <f>'Invoeren INTERN personeel'!AG64</f>
        <v>0</v>
      </c>
      <c r="AE46" s="89">
        <f>'Invoeren INTERN personeel'!AH64</f>
        <v>0</v>
      </c>
      <c r="AF46" s="89">
        <f>'Invoeren INTERN personeel'!AI64</f>
        <v>0</v>
      </c>
      <c r="AG46" s="89">
        <f>'Invoeren INTERN personeel'!AJ64</f>
        <v>0</v>
      </c>
    </row>
    <row r="47" spans="1:33" x14ac:dyDescent="0.3">
      <c r="A47" s="89">
        <f>'Invoeren INTERN personeel'!D65</f>
        <v>46</v>
      </c>
      <c r="B47" s="89">
        <f>'Invoeren INTERN personeel'!E65</f>
        <v>0</v>
      </c>
      <c r="C47" s="89">
        <f>'Invoeren INTERN personeel'!F65</f>
        <v>0</v>
      </c>
      <c r="D47" s="89">
        <f>'Invoeren INTERN personeel'!G65</f>
        <v>0</v>
      </c>
      <c r="E47" s="89">
        <f>'Invoeren INTERN personeel'!H65</f>
        <v>0</v>
      </c>
      <c r="F47" s="89">
        <f>'Invoeren INTERN personeel'!I65</f>
        <v>0</v>
      </c>
      <c r="G47" s="89">
        <f>'Invoeren INTERN personeel'!J65</f>
        <v>0</v>
      </c>
      <c r="H47" s="89">
        <f>'Invoeren INTERN personeel'!K65</f>
        <v>0</v>
      </c>
      <c r="I47" s="89">
        <f>'Invoeren INTERN personeel'!L65</f>
        <v>0</v>
      </c>
      <c r="J47" s="89" t="str">
        <f>'Invoeren INTERN personeel'!M65</f>
        <v/>
      </c>
      <c r="K47" s="89" t="str">
        <f>'Invoeren INTERN personeel'!N65</f>
        <v>nee</v>
      </c>
      <c r="L47" s="89">
        <f>'Invoeren INTERN personeel'!O65</f>
        <v>0</v>
      </c>
      <c r="M47" s="89">
        <f>'Invoeren INTERN personeel'!P65</f>
        <v>0</v>
      </c>
      <c r="N47" s="443">
        <f>'Invoeren INTERN personeel'!Q65</f>
        <v>0</v>
      </c>
      <c r="O47" s="443">
        <f>'Invoeren INTERN personeel'!R65</f>
        <v>0</v>
      </c>
      <c r="P47" s="89">
        <f>'Invoeren INTERN personeel'!S65</f>
        <v>0</v>
      </c>
      <c r="Q47" s="89">
        <f>'Invoeren INTERN personeel'!T65</f>
        <v>0</v>
      </c>
      <c r="R47" s="89">
        <f>'Invoeren INTERN personeel'!U65</f>
        <v>0</v>
      </c>
      <c r="S47" s="89">
        <f>'Invoeren INTERN personeel'!V65</f>
        <v>0</v>
      </c>
      <c r="T47" s="89">
        <f>'Invoeren INTERN personeel'!W65</f>
        <v>0</v>
      </c>
      <c r="U47" s="89">
        <f>'Invoeren INTERN personeel'!X65</f>
        <v>0</v>
      </c>
      <c r="V47" s="89">
        <f>'Invoeren INTERN personeel'!Y65</f>
        <v>0</v>
      </c>
      <c r="W47" s="89">
        <f>'Invoeren INTERN personeel'!Z65</f>
        <v>0</v>
      </c>
      <c r="X47" s="89">
        <f>'Invoeren INTERN personeel'!AA65</f>
        <v>0</v>
      </c>
      <c r="Y47" s="89">
        <f>'Invoeren INTERN personeel'!AB65</f>
        <v>0</v>
      </c>
      <c r="Z47" s="89">
        <f>'Invoeren INTERN personeel'!AC65</f>
        <v>0</v>
      </c>
      <c r="AA47" s="443">
        <f>'Invoeren INTERN personeel'!AD65</f>
        <v>0</v>
      </c>
      <c r="AB47" s="443">
        <f>'Invoeren INTERN personeel'!AE65</f>
        <v>0</v>
      </c>
      <c r="AC47" s="89">
        <f>'Invoeren INTERN personeel'!AF65</f>
        <v>0</v>
      </c>
      <c r="AD47" s="89">
        <f>'Invoeren INTERN personeel'!AG65</f>
        <v>0</v>
      </c>
      <c r="AE47" s="89">
        <f>'Invoeren INTERN personeel'!AH65</f>
        <v>0</v>
      </c>
      <c r="AF47" s="89">
        <f>'Invoeren INTERN personeel'!AI65</f>
        <v>0</v>
      </c>
      <c r="AG47" s="89">
        <f>'Invoeren INTERN personeel'!AJ65</f>
        <v>0</v>
      </c>
    </row>
    <row r="48" spans="1:33" x14ac:dyDescent="0.3">
      <c r="A48" s="89">
        <f>'Invoeren INTERN personeel'!D66</f>
        <v>47</v>
      </c>
      <c r="B48" s="89">
        <f>'Invoeren INTERN personeel'!E66</f>
        <v>0</v>
      </c>
      <c r="C48" s="89">
        <f>'Invoeren INTERN personeel'!F66</f>
        <v>0</v>
      </c>
      <c r="D48" s="89">
        <f>'Invoeren INTERN personeel'!G66</f>
        <v>0</v>
      </c>
      <c r="E48" s="89">
        <f>'Invoeren INTERN personeel'!H66</f>
        <v>0</v>
      </c>
      <c r="F48" s="89">
        <f>'Invoeren INTERN personeel'!I66</f>
        <v>0</v>
      </c>
      <c r="G48" s="89">
        <f>'Invoeren INTERN personeel'!J66</f>
        <v>0</v>
      </c>
      <c r="H48" s="89">
        <f>'Invoeren INTERN personeel'!K66</f>
        <v>0</v>
      </c>
      <c r="I48" s="89">
        <f>'Invoeren INTERN personeel'!L66</f>
        <v>0</v>
      </c>
      <c r="J48" s="89" t="str">
        <f>'Invoeren INTERN personeel'!M66</f>
        <v/>
      </c>
      <c r="K48" s="89" t="str">
        <f>'Invoeren INTERN personeel'!N66</f>
        <v>nee</v>
      </c>
      <c r="L48" s="89">
        <f>'Invoeren INTERN personeel'!O66</f>
        <v>0</v>
      </c>
      <c r="M48" s="89">
        <f>'Invoeren INTERN personeel'!P66</f>
        <v>0</v>
      </c>
      <c r="N48" s="443">
        <f>'Invoeren INTERN personeel'!Q66</f>
        <v>0</v>
      </c>
      <c r="O48" s="443">
        <f>'Invoeren INTERN personeel'!R66</f>
        <v>0</v>
      </c>
      <c r="P48" s="89">
        <f>'Invoeren INTERN personeel'!S66</f>
        <v>0</v>
      </c>
      <c r="Q48" s="89">
        <f>'Invoeren INTERN personeel'!T66</f>
        <v>0</v>
      </c>
      <c r="R48" s="89">
        <f>'Invoeren INTERN personeel'!U66</f>
        <v>0</v>
      </c>
      <c r="S48" s="89">
        <f>'Invoeren INTERN personeel'!V66</f>
        <v>0</v>
      </c>
      <c r="T48" s="89">
        <f>'Invoeren INTERN personeel'!W66</f>
        <v>0</v>
      </c>
      <c r="U48" s="89">
        <f>'Invoeren INTERN personeel'!X66</f>
        <v>0</v>
      </c>
      <c r="V48" s="89">
        <f>'Invoeren INTERN personeel'!Y66</f>
        <v>0</v>
      </c>
      <c r="W48" s="89">
        <f>'Invoeren INTERN personeel'!Z66</f>
        <v>0</v>
      </c>
      <c r="X48" s="89">
        <f>'Invoeren INTERN personeel'!AA66</f>
        <v>0</v>
      </c>
      <c r="Y48" s="89">
        <f>'Invoeren INTERN personeel'!AB66</f>
        <v>0</v>
      </c>
      <c r="Z48" s="89">
        <f>'Invoeren INTERN personeel'!AC66</f>
        <v>0</v>
      </c>
      <c r="AA48" s="443">
        <f>'Invoeren INTERN personeel'!AD66</f>
        <v>0</v>
      </c>
      <c r="AB48" s="443">
        <f>'Invoeren INTERN personeel'!AE66</f>
        <v>0</v>
      </c>
      <c r="AC48" s="89">
        <f>'Invoeren INTERN personeel'!AF66</f>
        <v>0</v>
      </c>
      <c r="AD48" s="89">
        <f>'Invoeren INTERN personeel'!AG66</f>
        <v>0</v>
      </c>
      <c r="AE48" s="89">
        <f>'Invoeren INTERN personeel'!AH66</f>
        <v>0</v>
      </c>
      <c r="AF48" s="89">
        <f>'Invoeren INTERN personeel'!AI66</f>
        <v>0</v>
      </c>
      <c r="AG48" s="89">
        <f>'Invoeren INTERN personeel'!AJ66</f>
        <v>0</v>
      </c>
    </row>
    <row r="49" spans="1:33" x14ac:dyDescent="0.3">
      <c r="A49" s="89">
        <f>'Invoeren INTERN personeel'!D67</f>
        <v>48</v>
      </c>
      <c r="B49" s="89">
        <f>'Invoeren INTERN personeel'!E67</f>
        <v>0</v>
      </c>
      <c r="C49" s="89">
        <f>'Invoeren INTERN personeel'!F67</f>
        <v>0</v>
      </c>
      <c r="D49" s="89">
        <f>'Invoeren INTERN personeel'!G67</f>
        <v>0</v>
      </c>
      <c r="E49" s="89">
        <f>'Invoeren INTERN personeel'!H67</f>
        <v>0</v>
      </c>
      <c r="F49" s="89">
        <f>'Invoeren INTERN personeel'!I67</f>
        <v>0</v>
      </c>
      <c r="G49" s="89">
        <f>'Invoeren INTERN personeel'!J67</f>
        <v>0</v>
      </c>
      <c r="H49" s="89">
        <f>'Invoeren INTERN personeel'!K67</f>
        <v>0</v>
      </c>
      <c r="I49" s="89">
        <f>'Invoeren INTERN personeel'!L67</f>
        <v>0</v>
      </c>
      <c r="J49" s="89" t="str">
        <f>'Invoeren INTERN personeel'!M67</f>
        <v/>
      </c>
      <c r="K49" s="89" t="str">
        <f>'Invoeren INTERN personeel'!N67</f>
        <v>nee</v>
      </c>
      <c r="L49" s="89">
        <f>'Invoeren INTERN personeel'!O67</f>
        <v>0</v>
      </c>
      <c r="M49" s="89">
        <f>'Invoeren INTERN personeel'!P67</f>
        <v>0</v>
      </c>
      <c r="N49" s="443">
        <f>'Invoeren INTERN personeel'!Q67</f>
        <v>0</v>
      </c>
      <c r="O49" s="443">
        <f>'Invoeren INTERN personeel'!R67</f>
        <v>0</v>
      </c>
      <c r="P49" s="89">
        <f>'Invoeren INTERN personeel'!S67</f>
        <v>0</v>
      </c>
      <c r="Q49" s="89">
        <f>'Invoeren INTERN personeel'!T67</f>
        <v>0</v>
      </c>
      <c r="R49" s="89">
        <f>'Invoeren INTERN personeel'!U67</f>
        <v>0</v>
      </c>
      <c r="S49" s="89">
        <f>'Invoeren INTERN personeel'!V67</f>
        <v>0</v>
      </c>
      <c r="T49" s="89">
        <f>'Invoeren INTERN personeel'!W67</f>
        <v>0</v>
      </c>
      <c r="U49" s="89">
        <f>'Invoeren INTERN personeel'!X67</f>
        <v>0</v>
      </c>
      <c r="V49" s="89">
        <f>'Invoeren INTERN personeel'!Y67</f>
        <v>0</v>
      </c>
      <c r="W49" s="89">
        <f>'Invoeren INTERN personeel'!Z67</f>
        <v>0</v>
      </c>
      <c r="X49" s="89">
        <f>'Invoeren INTERN personeel'!AA67</f>
        <v>0</v>
      </c>
      <c r="Y49" s="89">
        <f>'Invoeren INTERN personeel'!AB67</f>
        <v>0</v>
      </c>
      <c r="Z49" s="89">
        <f>'Invoeren INTERN personeel'!AC67</f>
        <v>0</v>
      </c>
      <c r="AA49" s="443">
        <f>'Invoeren INTERN personeel'!AD67</f>
        <v>0</v>
      </c>
      <c r="AB49" s="443">
        <f>'Invoeren INTERN personeel'!AE67</f>
        <v>0</v>
      </c>
      <c r="AC49" s="89">
        <f>'Invoeren INTERN personeel'!AF67</f>
        <v>0</v>
      </c>
      <c r="AD49" s="89">
        <f>'Invoeren INTERN personeel'!AG67</f>
        <v>0</v>
      </c>
      <c r="AE49" s="89">
        <f>'Invoeren INTERN personeel'!AH67</f>
        <v>0</v>
      </c>
      <c r="AF49" s="89">
        <f>'Invoeren INTERN personeel'!AI67</f>
        <v>0</v>
      </c>
      <c r="AG49" s="89">
        <f>'Invoeren INTERN personeel'!AJ67</f>
        <v>0</v>
      </c>
    </row>
    <row r="50" spans="1:33" x14ac:dyDescent="0.3">
      <c r="A50" s="89">
        <f>'Invoeren INTERN personeel'!D68</f>
        <v>49</v>
      </c>
      <c r="B50" s="89">
        <f>'Invoeren INTERN personeel'!E68</f>
        <v>0</v>
      </c>
      <c r="C50" s="89">
        <f>'Invoeren INTERN personeel'!F68</f>
        <v>0</v>
      </c>
      <c r="D50" s="89">
        <f>'Invoeren INTERN personeel'!G68</f>
        <v>0</v>
      </c>
      <c r="E50" s="89">
        <f>'Invoeren INTERN personeel'!H68</f>
        <v>0</v>
      </c>
      <c r="F50" s="89">
        <f>'Invoeren INTERN personeel'!I68</f>
        <v>0</v>
      </c>
      <c r="G50" s="89">
        <f>'Invoeren INTERN personeel'!J68</f>
        <v>0</v>
      </c>
      <c r="H50" s="89">
        <f>'Invoeren INTERN personeel'!K68</f>
        <v>0</v>
      </c>
      <c r="I50" s="89">
        <f>'Invoeren INTERN personeel'!L68</f>
        <v>0</v>
      </c>
      <c r="J50" s="89" t="str">
        <f>'Invoeren INTERN personeel'!M68</f>
        <v/>
      </c>
      <c r="K50" s="89" t="str">
        <f>'Invoeren INTERN personeel'!N68</f>
        <v>nee</v>
      </c>
      <c r="L50" s="89">
        <f>'Invoeren INTERN personeel'!O68</f>
        <v>0</v>
      </c>
      <c r="M50" s="89">
        <f>'Invoeren INTERN personeel'!P68</f>
        <v>0</v>
      </c>
      <c r="N50" s="443">
        <f>'Invoeren INTERN personeel'!Q68</f>
        <v>0</v>
      </c>
      <c r="O50" s="443">
        <f>'Invoeren INTERN personeel'!R68</f>
        <v>0</v>
      </c>
      <c r="P50" s="89">
        <f>'Invoeren INTERN personeel'!S68</f>
        <v>0</v>
      </c>
      <c r="Q50" s="89">
        <f>'Invoeren INTERN personeel'!T68</f>
        <v>0</v>
      </c>
      <c r="R50" s="89">
        <f>'Invoeren INTERN personeel'!U68</f>
        <v>0</v>
      </c>
      <c r="S50" s="89">
        <f>'Invoeren INTERN personeel'!V68</f>
        <v>0</v>
      </c>
      <c r="T50" s="89">
        <f>'Invoeren INTERN personeel'!W68</f>
        <v>0</v>
      </c>
      <c r="U50" s="89">
        <f>'Invoeren INTERN personeel'!X68</f>
        <v>0</v>
      </c>
      <c r="V50" s="89">
        <f>'Invoeren INTERN personeel'!Y68</f>
        <v>0</v>
      </c>
      <c r="W50" s="89">
        <f>'Invoeren INTERN personeel'!Z68</f>
        <v>0</v>
      </c>
      <c r="X50" s="89">
        <f>'Invoeren INTERN personeel'!AA68</f>
        <v>0</v>
      </c>
      <c r="Y50" s="89">
        <f>'Invoeren INTERN personeel'!AB68</f>
        <v>0</v>
      </c>
      <c r="Z50" s="89">
        <f>'Invoeren INTERN personeel'!AC68</f>
        <v>0</v>
      </c>
      <c r="AA50" s="443">
        <f>'Invoeren INTERN personeel'!AD68</f>
        <v>0</v>
      </c>
      <c r="AB50" s="443">
        <f>'Invoeren INTERN personeel'!AE68</f>
        <v>0</v>
      </c>
      <c r="AC50" s="89">
        <f>'Invoeren INTERN personeel'!AF68</f>
        <v>0</v>
      </c>
      <c r="AD50" s="89">
        <f>'Invoeren INTERN personeel'!AG68</f>
        <v>0</v>
      </c>
      <c r="AE50" s="89">
        <f>'Invoeren INTERN personeel'!AH68</f>
        <v>0</v>
      </c>
      <c r="AF50" s="89">
        <f>'Invoeren INTERN personeel'!AI68</f>
        <v>0</v>
      </c>
      <c r="AG50" s="89">
        <f>'Invoeren INTERN personeel'!AJ68</f>
        <v>0</v>
      </c>
    </row>
    <row r="51" spans="1:33" x14ac:dyDescent="0.3">
      <c r="A51" s="89">
        <f>'Invoeren INTERN personeel'!D69</f>
        <v>50</v>
      </c>
      <c r="B51" s="89">
        <f>'Invoeren INTERN personeel'!E69</f>
        <v>0</v>
      </c>
      <c r="C51" s="89">
        <f>'Invoeren INTERN personeel'!F69</f>
        <v>0</v>
      </c>
      <c r="D51" s="89">
        <f>'Invoeren INTERN personeel'!G69</f>
        <v>0</v>
      </c>
      <c r="E51" s="89">
        <f>'Invoeren INTERN personeel'!H69</f>
        <v>0</v>
      </c>
      <c r="F51" s="89">
        <f>'Invoeren INTERN personeel'!I69</f>
        <v>0</v>
      </c>
      <c r="G51" s="89">
        <f>'Invoeren INTERN personeel'!J69</f>
        <v>0</v>
      </c>
      <c r="H51" s="89">
        <f>'Invoeren INTERN personeel'!K69</f>
        <v>0</v>
      </c>
      <c r="I51" s="89">
        <f>'Invoeren INTERN personeel'!L69</f>
        <v>0</v>
      </c>
      <c r="J51" s="89" t="str">
        <f>'Invoeren INTERN personeel'!M69</f>
        <v/>
      </c>
      <c r="K51" s="89" t="str">
        <f>'Invoeren INTERN personeel'!N69</f>
        <v>nee</v>
      </c>
      <c r="L51" s="89">
        <f>'Invoeren INTERN personeel'!O69</f>
        <v>0</v>
      </c>
      <c r="M51" s="89">
        <f>'Invoeren INTERN personeel'!P69</f>
        <v>0</v>
      </c>
      <c r="N51" s="443">
        <f>'Invoeren INTERN personeel'!Q69</f>
        <v>0</v>
      </c>
      <c r="O51" s="443">
        <f>'Invoeren INTERN personeel'!R69</f>
        <v>0</v>
      </c>
      <c r="P51" s="89">
        <f>'Invoeren INTERN personeel'!S69</f>
        <v>0</v>
      </c>
      <c r="Q51" s="89">
        <f>'Invoeren INTERN personeel'!T69</f>
        <v>0</v>
      </c>
      <c r="R51" s="89">
        <f>'Invoeren INTERN personeel'!U69</f>
        <v>0</v>
      </c>
      <c r="S51" s="89">
        <f>'Invoeren INTERN personeel'!V69</f>
        <v>0</v>
      </c>
      <c r="T51" s="89">
        <f>'Invoeren INTERN personeel'!W69</f>
        <v>0</v>
      </c>
      <c r="U51" s="89">
        <f>'Invoeren INTERN personeel'!X69</f>
        <v>0</v>
      </c>
      <c r="V51" s="89">
        <f>'Invoeren INTERN personeel'!Y69</f>
        <v>0</v>
      </c>
      <c r="W51" s="89">
        <f>'Invoeren INTERN personeel'!Z69</f>
        <v>0</v>
      </c>
      <c r="X51" s="89">
        <f>'Invoeren INTERN personeel'!AA69</f>
        <v>0</v>
      </c>
      <c r="Y51" s="89">
        <f>'Invoeren INTERN personeel'!AB69</f>
        <v>0</v>
      </c>
      <c r="Z51" s="89">
        <f>'Invoeren INTERN personeel'!AC69</f>
        <v>0</v>
      </c>
      <c r="AA51" s="443">
        <f>'Invoeren INTERN personeel'!AD69</f>
        <v>0</v>
      </c>
      <c r="AB51" s="443">
        <f>'Invoeren INTERN personeel'!AE69</f>
        <v>0</v>
      </c>
      <c r="AC51" s="89">
        <f>'Invoeren INTERN personeel'!AF69</f>
        <v>0</v>
      </c>
      <c r="AD51" s="89">
        <f>'Invoeren INTERN personeel'!AG69</f>
        <v>0</v>
      </c>
      <c r="AE51" s="89">
        <f>'Invoeren INTERN personeel'!AH69</f>
        <v>0</v>
      </c>
      <c r="AF51" s="89">
        <f>'Invoeren INTERN personeel'!AI69</f>
        <v>0</v>
      </c>
      <c r="AG51" s="89">
        <f>'Invoeren INTERN personeel'!AJ69</f>
        <v>0</v>
      </c>
    </row>
    <row r="52" spans="1:33" x14ac:dyDescent="0.3">
      <c r="A52" s="89">
        <f>'Invoeren INTERN personeel'!D70</f>
        <v>51</v>
      </c>
      <c r="B52" s="89">
        <f>'Invoeren INTERN personeel'!E70</f>
        <v>0</v>
      </c>
      <c r="C52" s="89">
        <f>'Invoeren INTERN personeel'!F70</f>
        <v>0</v>
      </c>
      <c r="D52" s="89">
        <f>'Invoeren INTERN personeel'!G70</f>
        <v>0</v>
      </c>
      <c r="E52" s="89">
        <f>'Invoeren INTERN personeel'!H70</f>
        <v>0</v>
      </c>
      <c r="F52" s="89">
        <f>'Invoeren INTERN personeel'!I70</f>
        <v>0</v>
      </c>
      <c r="G52" s="89">
        <f>'Invoeren INTERN personeel'!J70</f>
        <v>0</v>
      </c>
      <c r="H52" s="89">
        <f>'Invoeren INTERN personeel'!K70</f>
        <v>0</v>
      </c>
      <c r="I52" s="89">
        <f>'Invoeren INTERN personeel'!L70</f>
        <v>0</v>
      </c>
      <c r="J52" s="89" t="str">
        <f>'Invoeren INTERN personeel'!M70</f>
        <v/>
      </c>
      <c r="K52" s="89" t="str">
        <f>'Invoeren INTERN personeel'!N70</f>
        <v>nee</v>
      </c>
      <c r="L52" s="89">
        <f>'Invoeren INTERN personeel'!O70</f>
        <v>0</v>
      </c>
      <c r="M52" s="89">
        <f>'Invoeren INTERN personeel'!P70</f>
        <v>0</v>
      </c>
      <c r="N52" s="443">
        <f>'Invoeren INTERN personeel'!Q70</f>
        <v>0</v>
      </c>
      <c r="O52" s="443">
        <f>'Invoeren INTERN personeel'!R70</f>
        <v>0</v>
      </c>
      <c r="P52" s="89">
        <f>'Invoeren INTERN personeel'!S70</f>
        <v>0</v>
      </c>
      <c r="Q52" s="89">
        <f>'Invoeren INTERN personeel'!T70</f>
        <v>0</v>
      </c>
      <c r="R52" s="89">
        <f>'Invoeren INTERN personeel'!U70</f>
        <v>0</v>
      </c>
      <c r="S52" s="89">
        <f>'Invoeren INTERN personeel'!V70</f>
        <v>0</v>
      </c>
      <c r="T52" s="89">
        <f>'Invoeren INTERN personeel'!W70</f>
        <v>0</v>
      </c>
      <c r="U52" s="89">
        <f>'Invoeren INTERN personeel'!X70</f>
        <v>0</v>
      </c>
      <c r="V52" s="89">
        <f>'Invoeren INTERN personeel'!Y70</f>
        <v>0</v>
      </c>
      <c r="W52" s="89">
        <f>'Invoeren INTERN personeel'!Z70</f>
        <v>0</v>
      </c>
      <c r="X52" s="89">
        <f>'Invoeren INTERN personeel'!AA70</f>
        <v>0</v>
      </c>
      <c r="Y52" s="89">
        <f>'Invoeren INTERN personeel'!AB70</f>
        <v>0</v>
      </c>
      <c r="Z52" s="89">
        <f>'Invoeren INTERN personeel'!AC70</f>
        <v>0</v>
      </c>
      <c r="AA52" s="443">
        <f>'Invoeren INTERN personeel'!AD70</f>
        <v>0</v>
      </c>
      <c r="AB52" s="443">
        <f>'Invoeren INTERN personeel'!AE70</f>
        <v>0</v>
      </c>
      <c r="AC52" s="89">
        <f>'Invoeren INTERN personeel'!AF70</f>
        <v>0</v>
      </c>
      <c r="AD52" s="89">
        <f>'Invoeren INTERN personeel'!AG70</f>
        <v>0</v>
      </c>
      <c r="AE52" s="89">
        <f>'Invoeren INTERN personeel'!AH70</f>
        <v>0</v>
      </c>
      <c r="AF52" s="89">
        <f>'Invoeren INTERN personeel'!AI70</f>
        <v>0</v>
      </c>
      <c r="AG52" s="89">
        <f>'Invoeren INTERN personeel'!AJ70</f>
        <v>0</v>
      </c>
    </row>
    <row r="53" spans="1:33" x14ac:dyDescent="0.3">
      <c r="A53" s="89">
        <f>'Invoeren INTERN personeel'!D71</f>
        <v>52</v>
      </c>
      <c r="B53" s="89">
        <f>'Invoeren INTERN personeel'!E71</f>
        <v>0</v>
      </c>
      <c r="C53" s="89">
        <f>'Invoeren INTERN personeel'!F71</f>
        <v>0</v>
      </c>
      <c r="D53" s="89">
        <f>'Invoeren INTERN personeel'!G71</f>
        <v>0</v>
      </c>
      <c r="E53" s="89">
        <f>'Invoeren INTERN personeel'!H71</f>
        <v>0</v>
      </c>
      <c r="F53" s="89">
        <f>'Invoeren INTERN personeel'!I71</f>
        <v>0</v>
      </c>
      <c r="G53" s="89">
        <f>'Invoeren INTERN personeel'!J71</f>
        <v>0</v>
      </c>
      <c r="H53" s="89">
        <f>'Invoeren INTERN personeel'!K71</f>
        <v>0</v>
      </c>
      <c r="I53" s="89">
        <f>'Invoeren INTERN personeel'!L71</f>
        <v>0</v>
      </c>
      <c r="J53" s="89" t="str">
        <f>'Invoeren INTERN personeel'!M71</f>
        <v/>
      </c>
      <c r="K53" s="89" t="str">
        <f>'Invoeren INTERN personeel'!N71</f>
        <v>nee</v>
      </c>
      <c r="L53" s="89">
        <f>'Invoeren INTERN personeel'!O71</f>
        <v>0</v>
      </c>
      <c r="M53" s="89">
        <f>'Invoeren INTERN personeel'!P71</f>
        <v>0</v>
      </c>
      <c r="N53" s="443">
        <f>'Invoeren INTERN personeel'!Q71</f>
        <v>0</v>
      </c>
      <c r="O53" s="443">
        <f>'Invoeren INTERN personeel'!R71</f>
        <v>0</v>
      </c>
      <c r="P53" s="89">
        <f>'Invoeren INTERN personeel'!S71</f>
        <v>0</v>
      </c>
      <c r="Q53" s="89">
        <f>'Invoeren INTERN personeel'!T71</f>
        <v>0</v>
      </c>
      <c r="R53" s="89">
        <f>'Invoeren INTERN personeel'!U71</f>
        <v>0</v>
      </c>
      <c r="S53" s="89">
        <f>'Invoeren INTERN personeel'!V71</f>
        <v>0</v>
      </c>
      <c r="T53" s="89">
        <f>'Invoeren INTERN personeel'!W71</f>
        <v>0</v>
      </c>
      <c r="U53" s="89">
        <f>'Invoeren INTERN personeel'!X71</f>
        <v>0</v>
      </c>
      <c r="V53" s="89">
        <f>'Invoeren INTERN personeel'!Y71</f>
        <v>0</v>
      </c>
      <c r="W53" s="89">
        <f>'Invoeren INTERN personeel'!Z71</f>
        <v>0</v>
      </c>
      <c r="X53" s="89">
        <f>'Invoeren INTERN personeel'!AA71</f>
        <v>0</v>
      </c>
      <c r="Y53" s="89">
        <f>'Invoeren INTERN personeel'!AB71</f>
        <v>0</v>
      </c>
      <c r="Z53" s="89">
        <f>'Invoeren INTERN personeel'!AC71</f>
        <v>0</v>
      </c>
      <c r="AA53" s="443">
        <f>'Invoeren INTERN personeel'!AD71</f>
        <v>0</v>
      </c>
      <c r="AB53" s="443">
        <f>'Invoeren INTERN personeel'!AE71</f>
        <v>0</v>
      </c>
      <c r="AC53" s="89">
        <f>'Invoeren INTERN personeel'!AF71</f>
        <v>0</v>
      </c>
      <c r="AD53" s="89">
        <f>'Invoeren INTERN personeel'!AG71</f>
        <v>0</v>
      </c>
      <c r="AE53" s="89">
        <f>'Invoeren INTERN personeel'!AH71</f>
        <v>0</v>
      </c>
      <c r="AF53" s="89">
        <f>'Invoeren INTERN personeel'!AI71</f>
        <v>0</v>
      </c>
      <c r="AG53" s="89">
        <f>'Invoeren INTERN personeel'!AJ71</f>
        <v>0</v>
      </c>
    </row>
    <row r="54" spans="1:33" x14ac:dyDescent="0.3">
      <c r="A54" s="89">
        <f>'Invoeren INTERN personeel'!D72</f>
        <v>53</v>
      </c>
      <c r="B54" s="89">
        <f>'Invoeren INTERN personeel'!E72</f>
        <v>0</v>
      </c>
      <c r="C54" s="89">
        <f>'Invoeren INTERN personeel'!F72</f>
        <v>0</v>
      </c>
      <c r="D54" s="89">
        <f>'Invoeren INTERN personeel'!G72</f>
        <v>0</v>
      </c>
      <c r="E54" s="89">
        <f>'Invoeren INTERN personeel'!H72</f>
        <v>0</v>
      </c>
      <c r="F54" s="89">
        <f>'Invoeren INTERN personeel'!I72</f>
        <v>0</v>
      </c>
      <c r="G54" s="89">
        <f>'Invoeren INTERN personeel'!J72</f>
        <v>0</v>
      </c>
      <c r="H54" s="89">
        <f>'Invoeren INTERN personeel'!K72</f>
        <v>0</v>
      </c>
      <c r="I54" s="89">
        <f>'Invoeren INTERN personeel'!L72</f>
        <v>0</v>
      </c>
      <c r="J54" s="89" t="str">
        <f>'Invoeren INTERN personeel'!M72</f>
        <v/>
      </c>
      <c r="K54" s="89" t="str">
        <f>'Invoeren INTERN personeel'!N72</f>
        <v>nee</v>
      </c>
      <c r="L54" s="89">
        <f>'Invoeren INTERN personeel'!O72</f>
        <v>0</v>
      </c>
      <c r="M54" s="89">
        <f>'Invoeren INTERN personeel'!P72</f>
        <v>0</v>
      </c>
      <c r="N54" s="443">
        <f>'Invoeren INTERN personeel'!Q72</f>
        <v>0</v>
      </c>
      <c r="O54" s="443">
        <f>'Invoeren INTERN personeel'!R72</f>
        <v>0</v>
      </c>
      <c r="P54" s="89">
        <f>'Invoeren INTERN personeel'!S72</f>
        <v>0</v>
      </c>
      <c r="Q54" s="89">
        <f>'Invoeren INTERN personeel'!T72</f>
        <v>0</v>
      </c>
      <c r="R54" s="89">
        <f>'Invoeren INTERN personeel'!U72</f>
        <v>0</v>
      </c>
      <c r="S54" s="89">
        <f>'Invoeren INTERN personeel'!V72</f>
        <v>0</v>
      </c>
      <c r="T54" s="89">
        <f>'Invoeren INTERN personeel'!W72</f>
        <v>0</v>
      </c>
      <c r="U54" s="89">
        <f>'Invoeren INTERN personeel'!X72</f>
        <v>0</v>
      </c>
      <c r="V54" s="89">
        <f>'Invoeren INTERN personeel'!Y72</f>
        <v>0</v>
      </c>
      <c r="W54" s="89">
        <f>'Invoeren INTERN personeel'!Z72</f>
        <v>0</v>
      </c>
      <c r="X54" s="89">
        <f>'Invoeren INTERN personeel'!AA72</f>
        <v>0</v>
      </c>
      <c r="Y54" s="89">
        <f>'Invoeren INTERN personeel'!AB72</f>
        <v>0</v>
      </c>
      <c r="Z54" s="89">
        <f>'Invoeren INTERN personeel'!AC72</f>
        <v>0</v>
      </c>
      <c r="AA54" s="443">
        <f>'Invoeren INTERN personeel'!AD72</f>
        <v>0</v>
      </c>
      <c r="AB54" s="443">
        <f>'Invoeren INTERN personeel'!AE72</f>
        <v>0</v>
      </c>
      <c r="AC54" s="89">
        <f>'Invoeren INTERN personeel'!AF72</f>
        <v>0</v>
      </c>
      <c r="AD54" s="89">
        <f>'Invoeren INTERN personeel'!AG72</f>
        <v>0</v>
      </c>
      <c r="AE54" s="89">
        <f>'Invoeren INTERN personeel'!AH72</f>
        <v>0</v>
      </c>
      <c r="AF54" s="89">
        <f>'Invoeren INTERN personeel'!AI72</f>
        <v>0</v>
      </c>
      <c r="AG54" s="89">
        <f>'Invoeren INTERN personeel'!AJ72</f>
        <v>0</v>
      </c>
    </row>
    <row r="55" spans="1:33" x14ac:dyDescent="0.3">
      <c r="A55" s="89">
        <f>'Invoeren INTERN personeel'!D73</f>
        <v>54</v>
      </c>
      <c r="B55" s="89">
        <f>'Invoeren INTERN personeel'!E73</f>
        <v>0</v>
      </c>
      <c r="C55" s="89">
        <f>'Invoeren INTERN personeel'!F73</f>
        <v>0</v>
      </c>
      <c r="D55" s="89">
        <f>'Invoeren INTERN personeel'!G73</f>
        <v>0</v>
      </c>
      <c r="E55" s="89">
        <f>'Invoeren INTERN personeel'!H73</f>
        <v>0</v>
      </c>
      <c r="F55" s="89">
        <f>'Invoeren INTERN personeel'!I73</f>
        <v>0</v>
      </c>
      <c r="G55" s="89">
        <f>'Invoeren INTERN personeel'!J73</f>
        <v>0</v>
      </c>
      <c r="H55" s="89">
        <f>'Invoeren INTERN personeel'!K73</f>
        <v>0</v>
      </c>
      <c r="I55" s="89">
        <f>'Invoeren INTERN personeel'!L73</f>
        <v>0</v>
      </c>
      <c r="J55" s="89" t="str">
        <f>'Invoeren INTERN personeel'!M73</f>
        <v/>
      </c>
      <c r="K55" s="89" t="str">
        <f>'Invoeren INTERN personeel'!N73</f>
        <v>nee</v>
      </c>
      <c r="L55" s="89">
        <f>'Invoeren INTERN personeel'!O73</f>
        <v>0</v>
      </c>
      <c r="M55" s="89">
        <f>'Invoeren INTERN personeel'!P73</f>
        <v>0</v>
      </c>
      <c r="N55" s="443">
        <f>'Invoeren INTERN personeel'!Q73</f>
        <v>0</v>
      </c>
      <c r="O55" s="443">
        <f>'Invoeren INTERN personeel'!R73</f>
        <v>0</v>
      </c>
      <c r="P55" s="89">
        <f>'Invoeren INTERN personeel'!S73</f>
        <v>0</v>
      </c>
      <c r="Q55" s="89">
        <f>'Invoeren INTERN personeel'!T73</f>
        <v>0</v>
      </c>
      <c r="R55" s="89">
        <f>'Invoeren INTERN personeel'!U73</f>
        <v>0</v>
      </c>
      <c r="S55" s="89">
        <f>'Invoeren INTERN personeel'!V73</f>
        <v>0</v>
      </c>
      <c r="T55" s="89">
        <f>'Invoeren INTERN personeel'!W73</f>
        <v>0</v>
      </c>
      <c r="U55" s="89">
        <f>'Invoeren INTERN personeel'!X73</f>
        <v>0</v>
      </c>
      <c r="V55" s="89">
        <f>'Invoeren INTERN personeel'!Y73</f>
        <v>0</v>
      </c>
      <c r="W55" s="89">
        <f>'Invoeren INTERN personeel'!Z73</f>
        <v>0</v>
      </c>
      <c r="X55" s="89">
        <f>'Invoeren INTERN personeel'!AA73</f>
        <v>0</v>
      </c>
      <c r="Y55" s="89">
        <f>'Invoeren INTERN personeel'!AB73</f>
        <v>0</v>
      </c>
      <c r="Z55" s="89">
        <f>'Invoeren INTERN personeel'!AC73</f>
        <v>0</v>
      </c>
      <c r="AA55" s="443">
        <f>'Invoeren INTERN personeel'!AD73</f>
        <v>0</v>
      </c>
      <c r="AB55" s="443">
        <f>'Invoeren INTERN personeel'!AE73</f>
        <v>0</v>
      </c>
      <c r="AC55" s="89">
        <f>'Invoeren INTERN personeel'!AF73</f>
        <v>0</v>
      </c>
      <c r="AD55" s="89">
        <f>'Invoeren INTERN personeel'!AG73</f>
        <v>0</v>
      </c>
      <c r="AE55" s="89">
        <f>'Invoeren INTERN personeel'!AH73</f>
        <v>0</v>
      </c>
      <c r="AF55" s="89">
        <f>'Invoeren INTERN personeel'!AI73</f>
        <v>0</v>
      </c>
      <c r="AG55" s="89">
        <f>'Invoeren INTERN personeel'!AJ73</f>
        <v>0</v>
      </c>
    </row>
    <row r="56" spans="1:33" x14ac:dyDescent="0.3">
      <c r="A56" s="89">
        <f>'Invoeren INTERN personeel'!D74</f>
        <v>55</v>
      </c>
      <c r="B56" s="89">
        <f>'Invoeren INTERN personeel'!E74</f>
        <v>0</v>
      </c>
      <c r="C56" s="89">
        <f>'Invoeren INTERN personeel'!F74</f>
        <v>0</v>
      </c>
      <c r="D56" s="89">
        <f>'Invoeren INTERN personeel'!G74</f>
        <v>0</v>
      </c>
      <c r="E56" s="89">
        <f>'Invoeren INTERN personeel'!H74</f>
        <v>0</v>
      </c>
      <c r="F56" s="89">
        <f>'Invoeren INTERN personeel'!I74</f>
        <v>0</v>
      </c>
      <c r="G56" s="89">
        <f>'Invoeren INTERN personeel'!J74</f>
        <v>0</v>
      </c>
      <c r="H56" s="89">
        <f>'Invoeren INTERN personeel'!K74</f>
        <v>0</v>
      </c>
      <c r="I56" s="89">
        <f>'Invoeren INTERN personeel'!L74</f>
        <v>0</v>
      </c>
      <c r="J56" s="89" t="str">
        <f>'Invoeren INTERN personeel'!M74</f>
        <v/>
      </c>
      <c r="K56" s="89" t="str">
        <f>'Invoeren INTERN personeel'!N74</f>
        <v>nee</v>
      </c>
      <c r="L56" s="89">
        <f>'Invoeren INTERN personeel'!O74</f>
        <v>0</v>
      </c>
      <c r="M56" s="89">
        <f>'Invoeren INTERN personeel'!P74</f>
        <v>0</v>
      </c>
      <c r="N56" s="443">
        <f>'Invoeren INTERN personeel'!Q74</f>
        <v>0</v>
      </c>
      <c r="O56" s="443">
        <f>'Invoeren INTERN personeel'!R74</f>
        <v>0</v>
      </c>
      <c r="P56" s="89">
        <f>'Invoeren INTERN personeel'!S74</f>
        <v>0</v>
      </c>
      <c r="Q56" s="89">
        <f>'Invoeren INTERN personeel'!T74</f>
        <v>0</v>
      </c>
      <c r="R56" s="89">
        <f>'Invoeren INTERN personeel'!U74</f>
        <v>0</v>
      </c>
      <c r="S56" s="89">
        <f>'Invoeren INTERN personeel'!V74</f>
        <v>0</v>
      </c>
      <c r="T56" s="89">
        <f>'Invoeren INTERN personeel'!W74</f>
        <v>0</v>
      </c>
      <c r="U56" s="89">
        <f>'Invoeren INTERN personeel'!X74</f>
        <v>0</v>
      </c>
      <c r="V56" s="89">
        <f>'Invoeren INTERN personeel'!Y74</f>
        <v>0</v>
      </c>
      <c r="W56" s="89">
        <f>'Invoeren INTERN personeel'!Z74</f>
        <v>0</v>
      </c>
      <c r="X56" s="89">
        <f>'Invoeren INTERN personeel'!AA74</f>
        <v>0</v>
      </c>
      <c r="Y56" s="89">
        <f>'Invoeren INTERN personeel'!AB74</f>
        <v>0</v>
      </c>
      <c r="Z56" s="89">
        <f>'Invoeren INTERN personeel'!AC74</f>
        <v>0</v>
      </c>
      <c r="AA56" s="443">
        <f>'Invoeren INTERN personeel'!AD74</f>
        <v>0</v>
      </c>
      <c r="AB56" s="443">
        <f>'Invoeren INTERN personeel'!AE74</f>
        <v>0</v>
      </c>
      <c r="AC56" s="89">
        <f>'Invoeren INTERN personeel'!AF74</f>
        <v>0</v>
      </c>
      <c r="AD56" s="89">
        <f>'Invoeren INTERN personeel'!AG74</f>
        <v>0</v>
      </c>
      <c r="AE56" s="89">
        <f>'Invoeren INTERN personeel'!AH74</f>
        <v>0</v>
      </c>
      <c r="AF56" s="89">
        <f>'Invoeren INTERN personeel'!AI74</f>
        <v>0</v>
      </c>
      <c r="AG56" s="89">
        <f>'Invoeren INTERN personeel'!AJ74</f>
        <v>0</v>
      </c>
    </row>
    <row r="57" spans="1:33" x14ac:dyDescent="0.3">
      <c r="A57" s="89">
        <f>'Invoeren INTERN personeel'!D75</f>
        <v>56</v>
      </c>
      <c r="B57" s="89">
        <f>'Invoeren INTERN personeel'!E75</f>
        <v>0</v>
      </c>
      <c r="C57" s="89">
        <f>'Invoeren INTERN personeel'!F75</f>
        <v>0</v>
      </c>
      <c r="D57" s="89">
        <f>'Invoeren INTERN personeel'!G75</f>
        <v>0</v>
      </c>
      <c r="E57" s="89">
        <f>'Invoeren INTERN personeel'!H75</f>
        <v>0</v>
      </c>
      <c r="F57" s="89">
        <f>'Invoeren INTERN personeel'!I75</f>
        <v>0</v>
      </c>
      <c r="G57" s="89">
        <f>'Invoeren INTERN personeel'!J75</f>
        <v>0</v>
      </c>
      <c r="H57" s="89">
        <f>'Invoeren INTERN personeel'!K75</f>
        <v>0</v>
      </c>
      <c r="I57" s="89">
        <f>'Invoeren INTERN personeel'!L75</f>
        <v>0</v>
      </c>
      <c r="J57" s="89" t="str">
        <f>'Invoeren INTERN personeel'!M75</f>
        <v/>
      </c>
      <c r="K57" s="89" t="str">
        <f>'Invoeren INTERN personeel'!N75</f>
        <v>nee</v>
      </c>
      <c r="L57" s="89">
        <f>'Invoeren INTERN personeel'!O75</f>
        <v>0</v>
      </c>
      <c r="M57" s="89">
        <f>'Invoeren INTERN personeel'!P75</f>
        <v>0</v>
      </c>
      <c r="N57" s="443">
        <f>'Invoeren INTERN personeel'!Q75</f>
        <v>0</v>
      </c>
      <c r="O57" s="443">
        <f>'Invoeren INTERN personeel'!R75</f>
        <v>0</v>
      </c>
      <c r="P57" s="89">
        <f>'Invoeren INTERN personeel'!S75</f>
        <v>0</v>
      </c>
      <c r="Q57" s="89">
        <f>'Invoeren INTERN personeel'!T75</f>
        <v>0</v>
      </c>
      <c r="R57" s="89">
        <f>'Invoeren INTERN personeel'!U75</f>
        <v>0</v>
      </c>
      <c r="S57" s="89">
        <f>'Invoeren INTERN personeel'!V75</f>
        <v>0</v>
      </c>
      <c r="T57" s="89">
        <f>'Invoeren INTERN personeel'!W75</f>
        <v>0</v>
      </c>
      <c r="U57" s="89">
        <f>'Invoeren INTERN personeel'!X75</f>
        <v>0</v>
      </c>
      <c r="V57" s="89">
        <f>'Invoeren INTERN personeel'!Y75</f>
        <v>0</v>
      </c>
      <c r="W57" s="89">
        <f>'Invoeren INTERN personeel'!Z75</f>
        <v>0</v>
      </c>
      <c r="X57" s="89">
        <f>'Invoeren INTERN personeel'!AA75</f>
        <v>0</v>
      </c>
      <c r="Y57" s="89">
        <f>'Invoeren INTERN personeel'!AB75</f>
        <v>0</v>
      </c>
      <c r="Z57" s="89">
        <f>'Invoeren INTERN personeel'!AC75</f>
        <v>0</v>
      </c>
      <c r="AA57" s="443">
        <f>'Invoeren INTERN personeel'!AD75</f>
        <v>0</v>
      </c>
      <c r="AB57" s="443">
        <f>'Invoeren INTERN personeel'!AE75</f>
        <v>0</v>
      </c>
      <c r="AC57" s="89">
        <f>'Invoeren INTERN personeel'!AF75</f>
        <v>0</v>
      </c>
      <c r="AD57" s="89">
        <f>'Invoeren INTERN personeel'!AG75</f>
        <v>0</v>
      </c>
      <c r="AE57" s="89">
        <f>'Invoeren INTERN personeel'!AH75</f>
        <v>0</v>
      </c>
      <c r="AF57" s="89">
        <f>'Invoeren INTERN personeel'!AI75</f>
        <v>0</v>
      </c>
      <c r="AG57" s="89">
        <f>'Invoeren INTERN personeel'!AJ75</f>
        <v>0</v>
      </c>
    </row>
    <row r="58" spans="1:33" x14ac:dyDescent="0.3">
      <c r="A58" s="89">
        <f>'Invoeren INTERN personeel'!D76</f>
        <v>57</v>
      </c>
      <c r="B58" s="89">
        <f>'Invoeren INTERN personeel'!E76</f>
        <v>0</v>
      </c>
      <c r="C58" s="89">
        <f>'Invoeren INTERN personeel'!F76</f>
        <v>0</v>
      </c>
      <c r="D58" s="89">
        <f>'Invoeren INTERN personeel'!G76</f>
        <v>0</v>
      </c>
      <c r="E58" s="89">
        <f>'Invoeren INTERN personeel'!H76</f>
        <v>0</v>
      </c>
      <c r="F58" s="89">
        <f>'Invoeren INTERN personeel'!I76</f>
        <v>0</v>
      </c>
      <c r="G58" s="89">
        <f>'Invoeren INTERN personeel'!J76</f>
        <v>0</v>
      </c>
      <c r="H58" s="89">
        <f>'Invoeren INTERN personeel'!K76</f>
        <v>0</v>
      </c>
      <c r="I58" s="89">
        <f>'Invoeren INTERN personeel'!L76</f>
        <v>0</v>
      </c>
      <c r="J58" s="89" t="str">
        <f>'Invoeren INTERN personeel'!M76</f>
        <v/>
      </c>
      <c r="K58" s="89" t="str">
        <f>'Invoeren INTERN personeel'!N76</f>
        <v>nee</v>
      </c>
      <c r="L58" s="89">
        <f>'Invoeren INTERN personeel'!O76</f>
        <v>0</v>
      </c>
      <c r="M58" s="89">
        <f>'Invoeren INTERN personeel'!P76</f>
        <v>0</v>
      </c>
      <c r="N58" s="443">
        <f>'Invoeren INTERN personeel'!Q76</f>
        <v>0</v>
      </c>
      <c r="O58" s="443">
        <f>'Invoeren INTERN personeel'!R76</f>
        <v>0</v>
      </c>
      <c r="P58" s="89">
        <f>'Invoeren INTERN personeel'!S76</f>
        <v>0</v>
      </c>
      <c r="Q58" s="89">
        <f>'Invoeren INTERN personeel'!T76</f>
        <v>0</v>
      </c>
      <c r="R58" s="89">
        <f>'Invoeren INTERN personeel'!U76</f>
        <v>0</v>
      </c>
      <c r="S58" s="89">
        <f>'Invoeren INTERN personeel'!V76</f>
        <v>0</v>
      </c>
      <c r="T58" s="89">
        <f>'Invoeren INTERN personeel'!W76</f>
        <v>0</v>
      </c>
      <c r="U58" s="89">
        <f>'Invoeren INTERN personeel'!X76</f>
        <v>0</v>
      </c>
      <c r="V58" s="89">
        <f>'Invoeren INTERN personeel'!Y76</f>
        <v>0</v>
      </c>
      <c r="W58" s="89">
        <f>'Invoeren INTERN personeel'!Z76</f>
        <v>0</v>
      </c>
      <c r="X58" s="89">
        <f>'Invoeren INTERN personeel'!AA76</f>
        <v>0</v>
      </c>
      <c r="Y58" s="89">
        <f>'Invoeren INTERN personeel'!AB76</f>
        <v>0</v>
      </c>
      <c r="Z58" s="89">
        <f>'Invoeren INTERN personeel'!AC76</f>
        <v>0</v>
      </c>
      <c r="AA58" s="443">
        <f>'Invoeren INTERN personeel'!AD76</f>
        <v>0</v>
      </c>
      <c r="AB58" s="443">
        <f>'Invoeren INTERN personeel'!AE76</f>
        <v>0</v>
      </c>
      <c r="AC58" s="89">
        <f>'Invoeren INTERN personeel'!AF76</f>
        <v>0</v>
      </c>
      <c r="AD58" s="89">
        <f>'Invoeren INTERN personeel'!AG76</f>
        <v>0</v>
      </c>
      <c r="AE58" s="89">
        <f>'Invoeren INTERN personeel'!AH76</f>
        <v>0</v>
      </c>
      <c r="AF58" s="89">
        <f>'Invoeren INTERN personeel'!AI76</f>
        <v>0</v>
      </c>
      <c r="AG58" s="89">
        <f>'Invoeren INTERN personeel'!AJ76</f>
        <v>0</v>
      </c>
    </row>
    <row r="59" spans="1:33" x14ac:dyDescent="0.3">
      <c r="A59" s="89">
        <f>'Invoeren INTERN personeel'!D77</f>
        <v>58</v>
      </c>
      <c r="B59" s="89">
        <f>'Invoeren INTERN personeel'!E77</f>
        <v>0</v>
      </c>
      <c r="C59" s="89">
        <f>'Invoeren INTERN personeel'!F77</f>
        <v>0</v>
      </c>
      <c r="D59" s="89">
        <f>'Invoeren INTERN personeel'!G77</f>
        <v>0</v>
      </c>
      <c r="E59" s="89">
        <f>'Invoeren INTERN personeel'!H77</f>
        <v>0</v>
      </c>
      <c r="F59" s="89">
        <f>'Invoeren INTERN personeel'!I77</f>
        <v>0</v>
      </c>
      <c r="G59" s="89">
        <f>'Invoeren INTERN personeel'!J77</f>
        <v>0</v>
      </c>
      <c r="H59" s="89">
        <f>'Invoeren INTERN personeel'!K77</f>
        <v>0</v>
      </c>
      <c r="I59" s="89">
        <f>'Invoeren INTERN personeel'!L77</f>
        <v>0</v>
      </c>
      <c r="J59" s="89" t="str">
        <f>'Invoeren INTERN personeel'!M77</f>
        <v/>
      </c>
      <c r="K59" s="89" t="str">
        <f>'Invoeren INTERN personeel'!N77</f>
        <v>nee</v>
      </c>
      <c r="L59" s="89">
        <f>'Invoeren INTERN personeel'!O77</f>
        <v>0</v>
      </c>
      <c r="M59" s="89">
        <f>'Invoeren INTERN personeel'!P77</f>
        <v>0</v>
      </c>
      <c r="N59" s="443">
        <f>'Invoeren INTERN personeel'!Q77</f>
        <v>0</v>
      </c>
      <c r="O59" s="443">
        <f>'Invoeren INTERN personeel'!R77</f>
        <v>0</v>
      </c>
      <c r="P59" s="89">
        <f>'Invoeren INTERN personeel'!S77</f>
        <v>0</v>
      </c>
      <c r="Q59" s="89">
        <f>'Invoeren INTERN personeel'!T77</f>
        <v>0</v>
      </c>
      <c r="R59" s="89">
        <f>'Invoeren INTERN personeel'!U77</f>
        <v>0</v>
      </c>
      <c r="S59" s="89">
        <f>'Invoeren INTERN personeel'!V77</f>
        <v>0</v>
      </c>
      <c r="T59" s="89">
        <f>'Invoeren INTERN personeel'!W77</f>
        <v>0</v>
      </c>
      <c r="U59" s="89">
        <f>'Invoeren INTERN personeel'!X77</f>
        <v>0</v>
      </c>
      <c r="V59" s="89">
        <f>'Invoeren INTERN personeel'!Y77</f>
        <v>0</v>
      </c>
      <c r="W59" s="89">
        <f>'Invoeren INTERN personeel'!Z77</f>
        <v>0</v>
      </c>
      <c r="X59" s="89">
        <f>'Invoeren INTERN personeel'!AA77</f>
        <v>0</v>
      </c>
      <c r="Y59" s="89">
        <f>'Invoeren INTERN personeel'!AB77</f>
        <v>0</v>
      </c>
      <c r="Z59" s="89">
        <f>'Invoeren INTERN personeel'!AC77</f>
        <v>0</v>
      </c>
      <c r="AA59" s="443">
        <f>'Invoeren INTERN personeel'!AD77</f>
        <v>0</v>
      </c>
      <c r="AB59" s="443">
        <f>'Invoeren INTERN personeel'!AE77</f>
        <v>0</v>
      </c>
      <c r="AC59" s="89">
        <f>'Invoeren INTERN personeel'!AF77</f>
        <v>0</v>
      </c>
      <c r="AD59" s="89">
        <f>'Invoeren INTERN personeel'!AG77</f>
        <v>0</v>
      </c>
      <c r="AE59" s="89">
        <f>'Invoeren INTERN personeel'!AH77</f>
        <v>0</v>
      </c>
      <c r="AF59" s="89">
        <f>'Invoeren INTERN personeel'!AI77</f>
        <v>0</v>
      </c>
      <c r="AG59" s="89">
        <f>'Invoeren INTERN personeel'!AJ77</f>
        <v>0</v>
      </c>
    </row>
    <row r="60" spans="1:33" x14ac:dyDescent="0.3">
      <c r="A60" s="89">
        <f>'Invoeren INTERN personeel'!D78</f>
        <v>59</v>
      </c>
      <c r="B60" s="89">
        <f>'Invoeren INTERN personeel'!E78</f>
        <v>0</v>
      </c>
      <c r="C60" s="89">
        <f>'Invoeren INTERN personeel'!F78</f>
        <v>0</v>
      </c>
      <c r="D60" s="89">
        <f>'Invoeren INTERN personeel'!G78</f>
        <v>0</v>
      </c>
      <c r="E60" s="89">
        <f>'Invoeren INTERN personeel'!H78</f>
        <v>0</v>
      </c>
      <c r="F60" s="89">
        <f>'Invoeren INTERN personeel'!I78</f>
        <v>0</v>
      </c>
      <c r="G60" s="89">
        <f>'Invoeren INTERN personeel'!J78</f>
        <v>0</v>
      </c>
      <c r="H60" s="89">
        <f>'Invoeren INTERN personeel'!K78</f>
        <v>0</v>
      </c>
      <c r="I60" s="89">
        <f>'Invoeren INTERN personeel'!L78</f>
        <v>0</v>
      </c>
      <c r="J60" s="89" t="str">
        <f>'Invoeren INTERN personeel'!M78</f>
        <v/>
      </c>
      <c r="K60" s="89" t="str">
        <f>'Invoeren INTERN personeel'!N78</f>
        <v>nee</v>
      </c>
      <c r="L60" s="89">
        <f>'Invoeren INTERN personeel'!O78</f>
        <v>0</v>
      </c>
      <c r="M60" s="89">
        <f>'Invoeren INTERN personeel'!P78</f>
        <v>0</v>
      </c>
      <c r="N60" s="443">
        <f>'Invoeren INTERN personeel'!Q78</f>
        <v>0</v>
      </c>
      <c r="O60" s="443">
        <f>'Invoeren INTERN personeel'!R78</f>
        <v>0</v>
      </c>
      <c r="P60" s="89">
        <f>'Invoeren INTERN personeel'!S78</f>
        <v>0</v>
      </c>
      <c r="Q60" s="89">
        <f>'Invoeren INTERN personeel'!T78</f>
        <v>0</v>
      </c>
      <c r="R60" s="89">
        <f>'Invoeren INTERN personeel'!U78</f>
        <v>0</v>
      </c>
      <c r="S60" s="89">
        <f>'Invoeren INTERN personeel'!V78</f>
        <v>0</v>
      </c>
      <c r="T60" s="89">
        <f>'Invoeren INTERN personeel'!W78</f>
        <v>0</v>
      </c>
      <c r="U60" s="89">
        <f>'Invoeren INTERN personeel'!X78</f>
        <v>0</v>
      </c>
      <c r="V60" s="89">
        <f>'Invoeren INTERN personeel'!Y78</f>
        <v>0</v>
      </c>
      <c r="W60" s="89">
        <f>'Invoeren INTERN personeel'!Z78</f>
        <v>0</v>
      </c>
      <c r="X60" s="89">
        <f>'Invoeren INTERN personeel'!AA78</f>
        <v>0</v>
      </c>
      <c r="Y60" s="89">
        <f>'Invoeren INTERN personeel'!AB78</f>
        <v>0</v>
      </c>
      <c r="Z60" s="89">
        <f>'Invoeren INTERN personeel'!AC78</f>
        <v>0</v>
      </c>
      <c r="AA60" s="443">
        <f>'Invoeren INTERN personeel'!AD78</f>
        <v>0</v>
      </c>
      <c r="AB60" s="443">
        <f>'Invoeren INTERN personeel'!AE78</f>
        <v>0</v>
      </c>
      <c r="AC60" s="89">
        <f>'Invoeren INTERN personeel'!AF78</f>
        <v>0</v>
      </c>
      <c r="AD60" s="89">
        <f>'Invoeren INTERN personeel'!AG78</f>
        <v>0</v>
      </c>
      <c r="AE60" s="89">
        <f>'Invoeren INTERN personeel'!AH78</f>
        <v>0</v>
      </c>
      <c r="AF60" s="89">
        <f>'Invoeren INTERN personeel'!AI78</f>
        <v>0</v>
      </c>
      <c r="AG60" s="89">
        <f>'Invoeren INTERN personeel'!AJ78</f>
        <v>0</v>
      </c>
    </row>
    <row r="61" spans="1:33" x14ac:dyDescent="0.3">
      <c r="A61" s="89">
        <f>'Invoeren INTERN personeel'!D79</f>
        <v>60</v>
      </c>
      <c r="B61" s="89">
        <f>'Invoeren INTERN personeel'!E79</f>
        <v>0</v>
      </c>
      <c r="C61" s="89">
        <f>'Invoeren INTERN personeel'!F79</f>
        <v>0</v>
      </c>
      <c r="D61" s="89">
        <f>'Invoeren INTERN personeel'!G79</f>
        <v>0</v>
      </c>
      <c r="E61" s="89">
        <f>'Invoeren INTERN personeel'!H79</f>
        <v>0</v>
      </c>
      <c r="F61" s="89">
        <f>'Invoeren INTERN personeel'!I79</f>
        <v>0</v>
      </c>
      <c r="G61" s="89">
        <f>'Invoeren INTERN personeel'!J79</f>
        <v>0</v>
      </c>
      <c r="H61" s="89">
        <f>'Invoeren INTERN personeel'!K79</f>
        <v>0</v>
      </c>
      <c r="I61" s="89">
        <f>'Invoeren INTERN personeel'!L79</f>
        <v>0</v>
      </c>
      <c r="J61" s="89" t="str">
        <f>'Invoeren INTERN personeel'!M79</f>
        <v/>
      </c>
      <c r="K61" s="89" t="str">
        <f>'Invoeren INTERN personeel'!N79</f>
        <v>nee</v>
      </c>
      <c r="L61" s="89">
        <f>'Invoeren INTERN personeel'!O79</f>
        <v>0</v>
      </c>
      <c r="M61" s="89">
        <f>'Invoeren INTERN personeel'!P79</f>
        <v>0</v>
      </c>
      <c r="N61" s="443">
        <f>'Invoeren INTERN personeel'!Q79</f>
        <v>0</v>
      </c>
      <c r="O61" s="443">
        <f>'Invoeren INTERN personeel'!R79</f>
        <v>0</v>
      </c>
      <c r="P61" s="89">
        <f>'Invoeren INTERN personeel'!S79</f>
        <v>0</v>
      </c>
      <c r="Q61" s="89">
        <f>'Invoeren INTERN personeel'!T79</f>
        <v>0</v>
      </c>
      <c r="R61" s="89">
        <f>'Invoeren INTERN personeel'!U79</f>
        <v>0</v>
      </c>
      <c r="S61" s="89">
        <f>'Invoeren INTERN personeel'!V79</f>
        <v>0</v>
      </c>
      <c r="T61" s="89">
        <f>'Invoeren INTERN personeel'!W79</f>
        <v>0</v>
      </c>
      <c r="U61" s="89">
        <f>'Invoeren INTERN personeel'!X79</f>
        <v>0</v>
      </c>
      <c r="V61" s="89">
        <f>'Invoeren INTERN personeel'!Y79</f>
        <v>0</v>
      </c>
      <c r="W61" s="89">
        <f>'Invoeren INTERN personeel'!Z79</f>
        <v>0</v>
      </c>
      <c r="X61" s="89">
        <f>'Invoeren INTERN personeel'!AA79</f>
        <v>0</v>
      </c>
      <c r="Y61" s="89">
        <f>'Invoeren INTERN personeel'!AB79</f>
        <v>0</v>
      </c>
      <c r="Z61" s="89">
        <f>'Invoeren INTERN personeel'!AC79</f>
        <v>0</v>
      </c>
      <c r="AA61" s="443">
        <f>'Invoeren INTERN personeel'!AD79</f>
        <v>0</v>
      </c>
      <c r="AB61" s="443">
        <f>'Invoeren INTERN personeel'!AE79</f>
        <v>0</v>
      </c>
      <c r="AC61" s="89">
        <f>'Invoeren INTERN personeel'!AF79</f>
        <v>0</v>
      </c>
      <c r="AD61" s="89">
        <f>'Invoeren INTERN personeel'!AG79</f>
        <v>0</v>
      </c>
      <c r="AE61" s="89">
        <f>'Invoeren INTERN personeel'!AH79</f>
        <v>0</v>
      </c>
      <c r="AF61" s="89">
        <f>'Invoeren INTERN personeel'!AI79</f>
        <v>0</v>
      </c>
      <c r="AG61" s="89">
        <f>'Invoeren INTERN personeel'!AJ79</f>
        <v>0</v>
      </c>
    </row>
    <row r="62" spans="1:33" x14ac:dyDescent="0.3">
      <c r="A62" s="89">
        <f>'Invoeren INTERN personeel'!D80</f>
        <v>61</v>
      </c>
      <c r="B62" s="89">
        <f>'Invoeren INTERN personeel'!E80</f>
        <v>0</v>
      </c>
      <c r="C62" s="89">
        <f>'Invoeren INTERN personeel'!F80</f>
        <v>0</v>
      </c>
      <c r="D62" s="89">
        <f>'Invoeren INTERN personeel'!G80</f>
        <v>0</v>
      </c>
      <c r="E62" s="89">
        <f>'Invoeren INTERN personeel'!H80</f>
        <v>0</v>
      </c>
      <c r="F62" s="89">
        <f>'Invoeren INTERN personeel'!I80</f>
        <v>0</v>
      </c>
      <c r="G62" s="89">
        <f>'Invoeren INTERN personeel'!J80</f>
        <v>0</v>
      </c>
      <c r="H62" s="89">
        <f>'Invoeren INTERN personeel'!K80</f>
        <v>0</v>
      </c>
      <c r="I62" s="89">
        <f>'Invoeren INTERN personeel'!L80</f>
        <v>0</v>
      </c>
      <c r="J62" s="89" t="str">
        <f>'Invoeren INTERN personeel'!M80</f>
        <v/>
      </c>
      <c r="K62" s="89" t="str">
        <f>'Invoeren INTERN personeel'!N80</f>
        <v>nee</v>
      </c>
      <c r="L62" s="89">
        <f>'Invoeren INTERN personeel'!O80</f>
        <v>0</v>
      </c>
      <c r="M62" s="89">
        <f>'Invoeren INTERN personeel'!P80</f>
        <v>0</v>
      </c>
      <c r="N62" s="443">
        <f>'Invoeren INTERN personeel'!Q80</f>
        <v>0</v>
      </c>
      <c r="O62" s="443">
        <f>'Invoeren INTERN personeel'!R80</f>
        <v>0</v>
      </c>
      <c r="P62" s="89">
        <f>'Invoeren INTERN personeel'!S80</f>
        <v>0</v>
      </c>
      <c r="Q62" s="89">
        <f>'Invoeren INTERN personeel'!T80</f>
        <v>0</v>
      </c>
      <c r="R62" s="89">
        <f>'Invoeren INTERN personeel'!U80</f>
        <v>0</v>
      </c>
      <c r="S62" s="89">
        <f>'Invoeren INTERN personeel'!V80</f>
        <v>0</v>
      </c>
      <c r="T62" s="89">
        <f>'Invoeren INTERN personeel'!W80</f>
        <v>0</v>
      </c>
      <c r="U62" s="89">
        <f>'Invoeren INTERN personeel'!X80</f>
        <v>0</v>
      </c>
      <c r="V62" s="89">
        <f>'Invoeren INTERN personeel'!Y80</f>
        <v>0</v>
      </c>
      <c r="W62" s="89">
        <f>'Invoeren INTERN personeel'!Z80</f>
        <v>0</v>
      </c>
      <c r="X62" s="89">
        <f>'Invoeren INTERN personeel'!AA80</f>
        <v>0</v>
      </c>
      <c r="Y62" s="89">
        <f>'Invoeren INTERN personeel'!AB80</f>
        <v>0</v>
      </c>
      <c r="Z62" s="89">
        <f>'Invoeren INTERN personeel'!AC80</f>
        <v>0</v>
      </c>
      <c r="AA62" s="443">
        <f>'Invoeren INTERN personeel'!AD80</f>
        <v>0</v>
      </c>
      <c r="AB62" s="443">
        <f>'Invoeren INTERN personeel'!AE80</f>
        <v>0</v>
      </c>
      <c r="AC62" s="89">
        <f>'Invoeren INTERN personeel'!AF80</f>
        <v>0</v>
      </c>
      <c r="AD62" s="89">
        <f>'Invoeren INTERN personeel'!AG80</f>
        <v>0</v>
      </c>
      <c r="AE62" s="89">
        <f>'Invoeren INTERN personeel'!AH80</f>
        <v>0</v>
      </c>
      <c r="AF62" s="89">
        <f>'Invoeren INTERN personeel'!AI80</f>
        <v>0</v>
      </c>
      <c r="AG62" s="89">
        <f>'Invoeren INTERN personeel'!AJ80</f>
        <v>0</v>
      </c>
    </row>
    <row r="63" spans="1:33" x14ac:dyDescent="0.3">
      <c r="A63" s="89">
        <f>'Invoeren INTERN personeel'!D81</f>
        <v>62</v>
      </c>
      <c r="B63" s="89">
        <f>'Invoeren INTERN personeel'!E81</f>
        <v>0</v>
      </c>
      <c r="C63" s="89">
        <f>'Invoeren INTERN personeel'!F81</f>
        <v>0</v>
      </c>
      <c r="D63" s="89">
        <f>'Invoeren INTERN personeel'!G81</f>
        <v>0</v>
      </c>
      <c r="E63" s="89">
        <f>'Invoeren INTERN personeel'!H81</f>
        <v>0</v>
      </c>
      <c r="F63" s="89">
        <f>'Invoeren INTERN personeel'!I81</f>
        <v>0</v>
      </c>
      <c r="G63" s="89">
        <f>'Invoeren INTERN personeel'!J81</f>
        <v>0</v>
      </c>
      <c r="H63" s="89">
        <f>'Invoeren INTERN personeel'!K81</f>
        <v>0</v>
      </c>
      <c r="I63" s="89">
        <f>'Invoeren INTERN personeel'!L81</f>
        <v>0</v>
      </c>
      <c r="J63" s="89" t="str">
        <f>'Invoeren INTERN personeel'!M81</f>
        <v/>
      </c>
      <c r="K63" s="89" t="str">
        <f>'Invoeren INTERN personeel'!N81</f>
        <v>nee</v>
      </c>
      <c r="L63" s="89">
        <f>'Invoeren INTERN personeel'!O81</f>
        <v>0</v>
      </c>
      <c r="M63" s="89">
        <f>'Invoeren INTERN personeel'!P81</f>
        <v>0</v>
      </c>
      <c r="N63" s="443">
        <f>'Invoeren INTERN personeel'!Q81</f>
        <v>0</v>
      </c>
      <c r="O63" s="443">
        <f>'Invoeren INTERN personeel'!R81</f>
        <v>0</v>
      </c>
      <c r="P63" s="89">
        <f>'Invoeren INTERN personeel'!S81</f>
        <v>0</v>
      </c>
      <c r="Q63" s="89">
        <f>'Invoeren INTERN personeel'!T81</f>
        <v>0</v>
      </c>
      <c r="R63" s="89">
        <f>'Invoeren INTERN personeel'!U81</f>
        <v>0</v>
      </c>
      <c r="S63" s="89">
        <f>'Invoeren INTERN personeel'!V81</f>
        <v>0</v>
      </c>
      <c r="T63" s="89">
        <f>'Invoeren INTERN personeel'!W81</f>
        <v>0</v>
      </c>
      <c r="U63" s="89">
        <f>'Invoeren INTERN personeel'!X81</f>
        <v>0</v>
      </c>
      <c r="V63" s="89">
        <f>'Invoeren INTERN personeel'!Y81</f>
        <v>0</v>
      </c>
      <c r="W63" s="89">
        <f>'Invoeren INTERN personeel'!Z81</f>
        <v>0</v>
      </c>
      <c r="X63" s="89">
        <f>'Invoeren INTERN personeel'!AA81</f>
        <v>0</v>
      </c>
      <c r="Y63" s="89">
        <f>'Invoeren INTERN personeel'!AB81</f>
        <v>0</v>
      </c>
      <c r="Z63" s="89">
        <f>'Invoeren INTERN personeel'!AC81</f>
        <v>0</v>
      </c>
      <c r="AA63" s="443">
        <f>'Invoeren INTERN personeel'!AD81</f>
        <v>0</v>
      </c>
      <c r="AB63" s="443">
        <f>'Invoeren INTERN personeel'!AE81</f>
        <v>0</v>
      </c>
      <c r="AC63" s="89">
        <f>'Invoeren INTERN personeel'!AF81</f>
        <v>0</v>
      </c>
      <c r="AD63" s="89">
        <f>'Invoeren INTERN personeel'!AG81</f>
        <v>0</v>
      </c>
      <c r="AE63" s="89">
        <f>'Invoeren INTERN personeel'!AH81</f>
        <v>0</v>
      </c>
      <c r="AF63" s="89">
        <f>'Invoeren INTERN personeel'!AI81</f>
        <v>0</v>
      </c>
      <c r="AG63" s="89">
        <f>'Invoeren INTERN personeel'!AJ81</f>
        <v>0</v>
      </c>
    </row>
    <row r="64" spans="1:33" x14ac:dyDescent="0.3">
      <c r="A64" s="89">
        <f>'Invoeren INTERN personeel'!D82</f>
        <v>63</v>
      </c>
      <c r="B64" s="89">
        <f>'Invoeren INTERN personeel'!E82</f>
        <v>0</v>
      </c>
      <c r="C64" s="89">
        <f>'Invoeren INTERN personeel'!F82</f>
        <v>0</v>
      </c>
      <c r="D64" s="89">
        <f>'Invoeren INTERN personeel'!G82</f>
        <v>0</v>
      </c>
      <c r="E64" s="89">
        <f>'Invoeren INTERN personeel'!H82</f>
        <v>0</v>
      </c>
      <c r="F64" s="89">
        <f>'Invoeren INTERN personeel'!I82</f>
        <v>0</v>
      </c>
      <c r="G64" s="89">
        <f>'Invoeren INTERN personeel'!J82</f>
        <v>0</v>
      </c>
      <c r="H64" s="89">
        <f>'Invoeren INTERN personeel'!K82</f>
        <v>0</v>
      </c>
      <c r="I64" s="89">
        <f>'Invoeren INTERN personeel'!L82</f>
        <v>0</v>
      </c>
      <c r="J64" s="89" t="str">
        <f>'Invoeren INTERN personeel'!M82</f>
        <v/>
      </c>
      <c r="K64" s="89" t="str">
        <f>'Invoeren INTERN personeel'!N82</f>
        <v>nee</v>
      </c>
      <c r="L64" s="89">
        <f>'Invoeren INTERN personeel'!O82</f>
        <v>0</v>
      </c>
      <c r="M64" s="89">
        <f>'Invoeren INTERN personeel'!P82</f>
        <v>0</v>
      </c>
      <c r="N64" s="443">
        <f>'Invoeren INTERN personeel'!Q82</f>
        <v>0</v>
      </c>
      <c r="O64" s="443">
        <f>'Invoeren INTERN personeel'!R82</f>
        <v>0</v>
      </c>
      <c r="P64" s="89">
        <f>'Invoeren INTERN personeel'!S82</f>
        <v>0</v>
      </c>
      <c r="Q64" s="89">
        <f>'Invoeren INTERN personeel'!T82</f>
        <v>0</v>
      </c>
      <c r="R64" s="89">
        <f>'Invoeren INTERN personeel'!U82</f>
        <v>0</v>
      </c>
      <c r="S64" s="89">
        <f>'Invoeren INTERN personeel'!V82</f>
        <v>0</v>
      </c>
      <c r="T64" s="89">
        <f>'Invoeren INTERN personeel'!W82</f>
        <v>0</v>
      </c>
      <c r="U64" s="89">
        <f>'Invoeren INTERN personeel'!X82</f>
        <v>0</v>
      </c>
      <c r="V64" s="89">
        <f>'Invoeren INTERN personeel'!Y82</f>
        <v>0</v>
      </c>
      <c r="W64" s="89">
        <f>'Invoeren INTERN personeel'!Z82</f>
        <v>0</v>
      </c>
      <c r="X64" s="89">
        <f>'Invoeren INTERN personeel'!AA82</f>
        <v>0</v>
      </c>
      <c r="Y64" s="89">
        <f>'Invoeren INTERN personeel'!AB82</f>
        <v>0</v>
      </c>
      <c r="Z64" s="89">
        <f>'Invoeren INTERN personeel'!AC82</f>
        <v>0</v>
      </c>
      <c r="AA64" s="443">
        <f>'Invoeren INTERN personeel'!AD82</f>
        <v>0</v>
      </c>
      <c r="AB64" s="443">
        <f>'Invoeren INTERN personeel'!AE82</f>
        <v>0</v>
      </c>
      <c r="AC64" s="89">
        <f>'Invoeren INTERN personeel'!AF82</f>
        <v>0</v>
      </c>
      <c r="AD64" s="89">
        <f>'Invoeren INTERN personeel'!AG82</f>
        <v>0</v>
      </c>
      <c r="AE64" s="89">
        <f>'Invoeren INTERN personeel'!AH82</f>
        <v>0</v>
      </c>
      <c r="AF64" s="89">
        <f>'Invoeren INTERN personeel'!AI82</f>
        <v>0</v>
      </c>
      <c r="AG64" s="89">
        <f>'Invoeren INTERN personeel'!AJ82</f>
        <v>0</v>
      </c>
    </row>
    <row r="65" spans="1:33" x14ac:dyDescent="0.3">
      <c r="A65" s="89">
        <f>'Invoeren INTERN personeel'!D83</f>
        <v>64</v>
      </c>
      <c r="B65" s="89">
        <f>'Invoeren INTERN personeel'!E83</f>
        <v>0</v>
      </c>
      <c r="C65" s="89">
        <f>'Invoeren INTERN personeel'!F83</f>
        <v>0</v>
      </c>
      <c r="D65" s="89">
        <f>'Invoeren INTERN personeel'!G83</f>
        <v>0</v>
      </c>
      <c r="E65" s="89">
        <f>'Invoeren INTERN personeel'!H83</f>
        <v>0</v>
      </c>
      <c r="F65" s="89">
        <f>'Invoeren INTERN personeel'!I83</f>
        <v>0</v>
      </c>
      <c r="G65" s="89">
        <f>'Invoeren INTERN personeel'!J83</f>
        <v>0</v>
      </c>
      <c r="H65" s="89">
        <f>'Invoeren INTERN personeel'!K83</f>
        <v>0</v>
      </c>
      <c r="I65" s="89">
        <f>'Invoeren INTERN personeel'!L83</f>
        <v>0</v>
      </c>
      <c r="J65" s="89" t="str">
        <f>'Invoeren INTERN personeel'!M83</f>
        <v/>
      </c>
      <c r="K65" s="89" t="str">
        <f>'Invoeren INTERN personeel'!N83</f>
        <v>nee</v>
      </c>
      <c r="L65" s="89">
        <f>'Invoeren INTERN personeel'!O83</f>
        <v>0</v>
      </c>
      <c r="M65" s="89">
        <f>'Invoeren INTERN personeel'!P83</f>
        <v>0</v>
      </c>
      <c r="N65" s="443">
        <f>'Invoeren INTERN personeel'!Q83</f>
        <v>0</v>
      </c>
      <c r="O65" s="443">
        <f>'Invoeren INTERN personeel'!R83</f>
        <v>0</v>
      </c>
      <c r="P65" s="89">
        <f>'Invoeren INTERN personeel'!S83</f>
        <v>0</v>
      </c>
      <c r="Q65" s="89">
        <f>'Invoeren INTERN personeel'!T83</f>
        <v>0</v>
      </c>
      <c r="R65" s="89">
        <f>'Invoeren INTERN personeel'!U83</f>
        <v>0</v>
      </c>
      <c r="S65" s="89">
        <f>'Invoeren INTERN personeel'!V83</f>
        <v>0</v>
      </c>
      <c r="T65" s="89">
        <f>'Invoeren INTERN personeel'!W83</f>
        <v>0</v>
      </c>
      <c r="U65" s="89">
        <f>'Invoeren INTERN personeel'!X83</f>
        <v>0</v>
      </c>
      <c r="V65" s="89">
        <f>'Invoeren INTERN personeel'!Y83</f>
        <v>0</v>
      </c>
      <c r="W65" s="89">
        <f>'Invoeren INTERN personeel'!Z83</f>
        <v>0</v>
      </c>
      <c r="X65" s="89">
        <f>'Invoeren INTERN personeel'!AA83</f>
        <v>0</v>
      </c>
      <c r="Y65" s="89">
        <f>'Invoeren INTERN personeel'!AB83</f>
        <v>0</v>
      </c>
      <c r="Z65" s="89">
        <f>'Invoeren INTERN personeel'!AC83</f>
        <v>0</v>
      </c>
      <c r="AA65" s="443">
        <f>'Invoeren INTERN personeel'!AD83</f>
        <v>0</v>
      </c>
      <c r="AB65" s="443">
        <f>'Invoeren INTERN personeel'!AE83</f>
        <v>0</v>
      </c>
      <c r="AC65" s="89">
        <f>'Invoeren INTERN personeel'!AF83</f>
        <v>0</v>
      </c>
      <c r="AD65" s="89">
        <f>'Invoeren INTERN personeel'!AG83</f>
        <v>0</v>
      </c>
      <c r="AE65" s="89">
        <f>'Invoeren INTERN personeel'!AH83</f>
        <v>0</v>
      </c>
      <c r="AF65" s="89">
        <f>'Invoeren INTERN personeel'!AI83</f>
        <v>0</v>
      </c>
      <c r="AG65" s="89">
        <f>'Invoeren INTERN personeel'!AJ83</f>
        <v>0</v>
      </c>
    </row>
    <row r="66" spans="1:33" x14ac:dyDescent="0.3">
      <c r="A66" s="89">
        <f>'Invoeren INTERN personeel'!D84</f>
        <v>65</v>
      </c>
      <c r="B66" s="89">
        <f>'Invoeren INTERN personeel'!E84</f>
        <v>0</v>
      </c>
      <c r="C66" s="89">
        <f>'Invoeren INTERN personeel'!F84</f>
        <v>0</v>
      </c>
      <c r="D66" s="89">
        <f>'Invoeren INTERN personeel'!G84</f>
        <v>0</v>
      </c>
      <c r="E66" s="89">
        <f>'Invoeren INTERN personeel'!H84</f>
        <v>0</v>
      </c>
      <c r="F66" s="89">
        <f>'Invoeren INTERN personeel'!I84</f>
        <v>0</v>
      </c>
      <c r="G66" s="89">
        <f>'Invoeren INTERN personeel'!J84</f>
        <v>0</v>
      </c>
      <c r="H66" s="89">
        <f>'Invoeren INTERN personeel'!K84</f>
        <v>0</v>
      </c>
      <c r="I66" s="89">
        <f>'Invoeren INTERN personeel'!L84</f>
        <v>0</v>
      </c>
      <c r="J66" s="89" t="str">
        <f>'Invoeren INTERN personeel'!M84</f>
        <v/>
      </c>
      <c r="K66" s="89" t="str">
        <f>'Invoeren INTERN personeel'!N84</f>
        <v>nee</v>
      </c>
      <c r="L66" s="89">
        <f>'Invoeren INTERN personeel'!O84</f>
        <v>0</v>
      </c>
      <c r="M66" s="89">
        <f>'Invoeren INTERN personeel'!P84</f>
        <v>0</v>
      </c>
      <c r="N66" s="443">
        <f>'Invoeren INTERN personeel'!Q84</f>
        <v>0</v>
      </c>
      <c r="O66" s="443">
        <f>'Invoeren INTERN personeel'!R84</f>
        <v>0</v>
      </c>
      <c r="P66" s="89">
        <f>'Invoeren INTERN personeel'!S84</f>
        <v>0</v>
      </c>
      <c r="Q66" s="89">
        <f>'Invoeren INTERN personeel'!T84</f>
        <v>0</v>
      </c>
      <c r="R66" s="89">
        <f>'Invoeren INTERN personeel'!U84</f>
        <v>0</v>
      </c>
      <c r="S66" s="89">
        <f>'Invoeren INTERN personeel'!V84</f>
        <v>0</v>
      </c>
      <c r="T66" s="89">
        <f>'Invoeren INTERN personeel'!W84</f>
        <v>0</v>
      </c>
      <c r="U66" s="89">
        <f>'Invoeren INTERN personeel'!X84</f>
        <v>0</v>
      </c>
      <c r="V66" s="89">
        <f>'Invoeren INTERN personeel'!Y84</f>
        <v>0</v>
      </c>
      <c r="W66" s="89">
        <f>'Invoeren INTERN personeel'!Z84</f>
        <v>0</v>
      </c>
      <c r="X66" s="89">
        <f>'Invoeren INTERN personeel'!AA84</f>
        <v>0</v>
      </c>
      <c r="Y66" s="89">
        <f>'Invoeren INTERN personeel'!AB84</f>
        <v>0</v>
      </c>
      <c r="Z66" s="89">
        <f>'Invoeren INTERN personeel'!AC84</f>
        <v>0</v>
      </c>
      <c r="AA66" s="443">
        <f>'Invoeren INTERN personeel'!AD84</f>
        <v>0</v>
      </c>
      <c r="AB66" s="443">
        <f>'Invoeren INTERN personeel'!AE84</f>
        <v>0</v>
      </c>
      <c r="AC66" s="89">
        <f>'Invoeren INTERN personeel'!AF84</f>
        <v>0</v>
      </c>
      <c r="AD66" s="89">
        <f>'Invoeren INTERN personeel'!AG84</f>
        <v>0</v>
      </c>
      <c r="AE66" s="89">
        <f>'Invoeren INTERN personeel'!AH84</f>
        <v>0</v>
      </c>
      <c r="AF66" s="89">
        <f>'Invoeren INTERN personeel'!AI84</f>
        <v>0</v>
      </c>
      <c r="AG66" s="89">
        <f>'Invoeren INTERN personeel'!AJ84</f>
        <v>0</v>
      </c>
    </row>
    <row r="67" spans="1:33" x14ac:dyDescent="0.3">
      <c r="A67" s="89">
        <f>'Invoeren INTERN personeel'!D85</f>
        <v>66</v>
      </c>
      <c r="B67" s="89">
        <f>'Invoeren INTERN personeel'!E85</f>
        <v>0</v>
      </c>
      <c r="C67" s="89">
        <f>'Invoeren INTERN personeel'!F85</f>
        <v>0</v>
      </c>
      <c r="D67" s="89">
        <f>'Invoeren INTERN personeel'!G85</f>
        <v>0</v>
      </c>
      <c r="E67" s="89">
        <f>'Invoeren INTERN personeel'!H85</f>
        <v>0</v>
      </c>
      <c r="F67" s="89">
        <f>'Invoeren INTERN personeel'!I85</f>
        <v>0</v>
      </c>
      <c r="G67" s="89">
        <f>'Invoeren INTERN personeel'!J85</f>
        <v>0</v>
      </c>
      <c r="H67" s="89">
        <f>'Invoeren INTERN personeel'!K85</f>
        <v>0</v>
      </c>
      <c r="I67" s="89">
        <f>'Invoeren INTERN personeel'!L85</f>
        <v>0</v>
      </c>
      <c r="J67" s="89" t="str">
        <f>'Invoeren INTERN personeel'!M85</f>
        <v/>
      </c>
      <c r="K67" s="89" t="str">
        <f>'Invoeren INTERN personeel'!N85</f>
        <v>nee</v>
      </c>
      <c r="L67" s="89">
        <f>'Invoeren INTERN personeel'!O85</f>
        <v>0</v>
      </c>
      <c r="M67" s="89">
        <f>'Invoeren INTERN personeel'!P85</f>
        <v>0</v>
      </c>
      <c r="N67" s="443">
        <f>'Invoeren INTERN personeel'!Q85</f>
        <v>0</v>
      </c>
      <c r="O67" s="443">
        <f>'Invoeren INTERN personeel'!R85</f>
        <v>0</v>
      </c>
      <c r="P67" s="89">
        <f>'Invoeren INTERN personeel'!S85</f>
        <v>0</v>
      </c>
      <c r="Q67" s="89">
        <f>'Invoeren INTERN personeel'!T85</f>
        <v>0</v>
      </c>
      <c r="R67" s="89">
        <f>'Invoeren INTERN personeel'!U85</f>
        <v>0</v>
      </c>
      <c r="S67" s="89">
        <f>'Invoeren INTERN personeel'!V85</f>
        <v>0</v>
      </c>
      <c r="T67" s="89">
        <f>'Invoeren INTERN personeel'!W85</f>
        <v>0</v>
      </c>
      <c r="U67" s="89">
        <f>'Invoeren INTERN personeel'!X85</f>
        <v>0</v>
      </c>
      <c r="V67" s="89">
        <f>'Invoeren INTERN personeel'!Y85</f>
        <v>0</v>
      </c>
      <c r="W67" s="89">
        <f>'Invoeren INTERN personeel'!Z85</f>
        <v>0</v>
      </c>
      <c r="X67" s="89">
        <f>'Invoeren INTERN personeel'!AA85</f>
        <v>0</v>
      </c>
      <c r="Y67" s="89">
        <f>'Invoeren INTERN personeel'!AB85</f>
        <v>0</v>
      </c>
      <c r="Z67" s="89">
        <f>'Invoeren INTERN personeel'!AC85</f>
        <v>0</v>
      </c>
      <c r="AA67" s="443">
        <f>'Invoeren INTERN personeel'!AD85</f>
        <v>0</v>
      </c>
      <c r="AB67" s="443">
        <f>'Invoeren INTERN personeel'!AE85</f>
        <v>0</v>
      </c>
      <c r="AC67" s="89">
        <f>'Invoeren INTERN personeel'!AF85</f>
        <v>0</v>
      </c>
      <c r="AD67" s="89">
        <f>'Invoeren INTERN personeel'!AG85</f>
        <v>0</v>
      </c>
      <c r="AE67" s="89">
        <f>'Invoeren INTERN personeel'!AH85</f>
        <v>0</v>
      </c>
      <c r="AF67" s="89">
        <f>'Invoeren INTERN personeel'!AI85</f>
        <v>0</v>
      </c>
      <c r="AG67" s="89">
        <f>'Invoeren INTERN personeel'!AJ85</f>
        <v>0</v>
      </c>
    </row>
    <row r="68" spans="1:33" x14ac:dyDescent="0.3">
      <c r="A68" s="89">
        <f>'Invoeren INTERN personeel'!D86</f>
        <v>67</v>
      </c>
      <c r="B68" s="89">
        <f>'Invoeren INTERN personeel'!E86</f>
        <v>0</v>
      </c>
      <c r="C68" s="89">
        <f>'Invoeren INTERN personeel'!F86</f>
        <v>0</v>
      </c>
      <c r="D68" s="89">
        <f>'Invoeren INTERN personeel'!G86</f>
        <v>0</v>
      </c>
      <c r="E68" s="89">
        <f>'Invoeren INTERN personeel'!H86</f>
        <v>0</v>
      </c>
      <c r="F68" s="89">
        <f>'Invoeren INTERN personeel'!I86</f>
        <v>0</v>
      </c>
      <c r="G68" s="89">
        <f>'Invoeren INTERN personeel'!J86</f>
        <v>0</v>
      </c>
      <c r="H68" s="89">
        <f>'Invoeren INTERN personeel'!K86</f>
        <v>0</v>
      </c>
      <c r="I68" s="89">
        <f>'Invoeren INTERN personeel'!L86</f>
        <v>0</v>
      </c>
      <c r="J68" s="89" t="str">
        <f>'Invoeren INTERN personeel'!M86</f>
        <v/>
      </c>
      <c r="K68" s="89" t="str">
        <f>'Invoeren INTERN personeel'!N86</f>
        <v>nee</v>
      </c>
      <c r="L68" s="89">
        <f>'Invoeren INTERN personeel'!O86</f>
        <v>0</v>
      </c>
      <c r="M68" s="89">
        <f>'Invoeren INTERN personeel'!P86</f>
        <v>0</v>
      </c>
      <c r="N68" s="443">
        <f>'Invoeren INTERN personeel'!Q86</f>
        <v>0</v>
      </c>
      <c r="O68" s="443">
        <f>'Invoeren INTERN personeel'!R86</f>
        <v>0</v>
      </c>
      <c r="P68" s="89">
        <f>'Invoeren INTERN personeel'!S86</f>
        <v>0</v>
      </c>
      <c r="Q68" s="89">
        <f>'Invoeren INTERN personeel'!T86</f>
        <v>0</v>
      </c>
      <c r="R68" s="89">
        <f>'Invoeren INTERN personeel'!U86</f>
        <v>0</v>
      </c>
      <c r="S68" s="89">
        <f>'Invoeren INTERN personeel'!V86</f>
        <v>0</v>
      </c>
      <c r="T68" s="89">
        <f>'Invoeren INTERN personeel'!W86</f>
        <v>0</v>
      </c>
      <c r="U68" s="89">
        <f>'Invoeren INTERN personeel'!X86</f>
        <v>0</v>
      </c>
      <c r="V68" s="89">
        <f>'Invoeren INTERN personeel'!Y86</f>
        <v>0</v>
      </c>
      <c r="W68" s="89">
        <f>'Invoeren INTERN personeel'!Z86</f>
        <v>0</v>
      </c>
      <c r="X68" s="89">
        <f>'Invoeren INTERN personeel'!AA86</f>
        <v>0</v>
      </c>
      <c r="Y68" s="89">
        <f>'Invoeren INTERN personeel'!AB86</f>
        <v>0</v>
      </c>
      <c r="Z68" s="89">
        <f>'Invoeren INTERN personeel'!AC86</f>
        <v>0</v>
      </c>
      <c r="AA68" s="443">
        <f>'Invoeren INTERN personeel'!AD86</f>
        <v>0</v>
      </c>
      <c r="AB68" s="443">
        <f>'Invoeren INTERN personeel'!AE86</f>
        <v>0</v>
      </c>
      <c r="AC68" s="89">
        <f>'Invoeren INTERN personeel'!AF86</f>
        <v>0</v>
      </c>
      <c r="AD68" s="89">
        <f>'Invoeren INTERN personeel'!AG86</f>
        <v>0</v>
      </c>
      <c r="AE68" s="89">
        <f>'Invoeren INTERN personeel'!AH86</f>
        <v>0</v>
      </c>
      <c r="AF68" s="89">
        <f>'Invoeren INTERN personeel'!AI86</f>
        <v>0</v>
      </c>
      <c r="AG68" s="89">
        <f>'Invoeren INTERN personeel'!AJ86</f>
        <v>0</v>
      </c>
    </row>
    <row r="69" spans="1:33" x14ac:dyDescent="0.3">
      <c r="A69" s="89">
        <f>'Invoeren INTERN personeel'!D87</f>
        <v>68</v>
      </c>
      <c r="B69" s="89">
        <f>'Invoeren INTERN personeel'!E87</f>
        <v>0</v>
      </c>
      <c r="C69" s="89">
        <f>'Invoeren INTERN personeel'!F87</f>
        <v>0</v>
      </c>
      <c r="D69" s="89">
        <f>'Invoeren INTERN personeel'!G87</f>
        <v>0</v>
      </c>
      <c r="E69" s="89">
        <f>'Invoeren INTERN personeel'!H87</f>
        <v>0</v>
      </c>
      <c r="F69" s="89">
        <f>'Invoeren INTERN personeel'!I87</f>
        <v>0</v>
      </c>
      <c r="G69" s="89">
        <f>'Invoeren INTERN personeel'!J87</f>
        <v>0</v>
      </c>
      <c r="H69" s="89">
        <f>'Invoeren INTERN personeel'!K87</f>
        <v>0</v>
      </c>
      <c r="I69" s="89">
        <f>'Invoeren INTERN personeel'!L87</f>
        <v>0</v>
      </c>
      <c r="J69" s="89" t="str">
        <f>'Invoeren INTERN personeel'!M87</f>
        <v/>
      </c>
      <c r="K69" s="89" t="str">
        <f>'Invoeren INTERN personeel'!N87</f>
        <v>nee</v>
      </c>
      <c r="L69" s="89">
        <f>'Invoeren INTERN personeel'!O87</f>
        <v>0</v>
      </c>
      <c r="M69" s="89">
        <f>'Invoeren INTERN personeel'!P87</f>
        <v>0</v>
      </c>
      <c r="N69" s="443">
        <f>'Invoeren INTERN personeel'!Q87</f>
        <v>0</v>
      </c>
      <c r="O69" s="443">
        <f>'Invoeren INTERN personeel'!R87</f>
        <v>0</v>
      </c>
      <c r="P69" s="89">
        <f>'Invoeren INTERN personeel'!S87</f>
        <v>0</v>
      </c>
      <c r="Q69" s="89">
        <f>'Invoeren INTERN personeel'!T87</f>
        <v>0</v>
      </c>
      <c r="R69" s="89">
        <f>'Invoeren INTERN personeel'!U87</f>
        <v>0</v>
      </c>
      <c r="S69" s="89">
        <f>'Invoeren INTERN personeel'!V87</f>
        <v>0</v>
      </c>
      <c r="T69" s="89">
        <f>'Invoeren INTERN personeel'!W87</f>
        <v>0</v>
      </c>
      <c r="U69" s="89">
        <f>'Invoeren INTERN personeel'!X87</f>
        <v>0</v>
      </c>
      <c r="V69" s="89">
        <f>'Invoeren INTERN personeel'!Y87</f>
        <v>0</v>
      </c>
      <c r="W69" s="89">
        <f>'Invoeren INTERN personeel'!Z87</f>
        <v>0</v>
      </c>
      <c r="X69" s="89">
        <f>'Invoeren INTERN personeel'!AA87</f>
        <v>0</v>
      </c>
      <c r="Y69" s="89">
        <f>'Invoeren INTERN personeel'!AB87</f>
        <v>0</v>
      </c>
      <c r="Z69" s="89">
        <f>'Invoeren INTERN personeel'!AC87</f>
        <v>0</v>
      </c>
      <c r="AA69" s="443">
        <f>'Invoeren INTERN personeel'!AD87</f>
        <v>0</v>
      </c>
      <c r="AB69" s="443">
        <f>'Invoeren INTERN personeel'!AE87</f>
        <v>0</v>
      </c>
      <c r="AC69" s="89">
        <f>'Invoeren INTERN personeel'!AF87</f>
        <v>0</v>
      </c>
      <c r="AD69" s="89">
        <f>'Invoeren INTERN personeel'!AG87</f>
        <v>0</v>
      </c>
      <c r="AE69" s="89">
        <f>'Invoeren INTERN personeel'!AH87</f>
        <v>0</v>
      </c>
      <c r="AF69" s="89">
        <f>'Invoeren INTERN personeel'!AI87</f>
        <v>0</v>
      </c>
      <c r="AG69" s="89">
        <f>'Invoeren INTERN personeel'!AJ87</f>
        <v>0</v>
      </c>
    </row>
    <row r="70" spans="1:33" x14ac:dyDescent="0.3">
      <c r="A70" s="89">
        <f>'Invoeren INTERN personeel'!D88</f>
        <v>69</v>
      </c>
      <c r="B70" s="89">
        <f>'Invoeren INTERN personeel'!E88</f>
        <v>0</v>
      </c>
      <c r="C70" s="89">
        <f>'Invoeren INTERN personeel'!F88</f>
        <v>0</v>
      </c>
      <c r="D70" s="89">
        <f>'Invoeren INTERN personeel'!G88</f>
        <v>0</v>
      </c>
      <c r="E70" s="89">
        <f>'Invoeren INTERN personeel'!H88</f>
        <v>0</v>
      </c>
      <c r="F70" s="89">
        <f>'Invoeren INTERN personeel'!I88</f>
        <v>0</v>
      </c>
      <c r="G70" s="89">
        <f>'Invoeren INTERN personeel'!J88</f>
        <v>0</v>
      </c>
      <c r="H70" s="89">
        <f>'Invoeren INTERN personeel'!K88</f>
        <v>0</v>
      </c>
      <c r="I70" s="89">
        <f>'Invoeren INTERN personeel'!L88</f>
        <v>0</v>
      </c>
      <c r="J70" s="89" t="str">
        <f>'Invoeren INTERN personeel'!M88</f>
        <v/>
      </c>
      <c r="K70" s="89" t="str">
        <f>'Invoeren INTERN personeel'!N88</f>
        <v>nee</v>
      </c>
      <c r="L70" s="89">
        <f>'Invoeren INTERN personeel'!O88</f>
        <v>0</v>
      </c>
      <c r="M70" s="89">
        <f>'Invoeren INTERN personeel'!P88</f>
        <v>0</v>
      </c>
      <c r="N70" s="443">
        <f>'Invoeren INTERN personeel'!Q88</f>
        <v>0</v>
      </c>
      <c r="O70" s="443">
        <f>'Invoeren INTERN personeel'!R88</f>
        <v>0</v>
      </c>
      <c r="P70" s="89">
        <f>'Invoeren INTERN personeel'!S88</f>
        <v>0</v>
      </c>
      <c r="Q70" s="89">
        <f>'Invoeren INTERN personeel'!T88</f>
        <v>0</v>
      </c>
      <c r="R70" s="89">
        <f>'Invoeren INTERN personeel'!U88</f>
        <v>0</v>
      </c>
      <c r="S70" s="89">
        <f>'Invoeren INTERN personeel'!V88</f>
        <v>0</v>
      </c>
      <c r="T70" s="89">
        <f>'Invoeren INTERN personeel'!W88</f>
        <v>0</v>
      </c>
      <c r="U70" s="89">
        <f>'Invoeren INTERN personeel'!X88</f>
        <v>0</v>
      </c>
      <c r="V70" s="89">
        <f>'Invoeren INTERN personeel'!Y88</f>
        <v>0</v>
      </c>
      <c r="W70" s="89">
        <f>'Invoeren INTERN personeel'!Z88</f>
        <v>0</v>
      </c>
      <c r="X70" s="89">
        <f>'Invoeren INTERN personeel'!AA88</f>
        <v>0</v>
      </c>
      <c r="Y70" s="89">
        <f>'Invoeren INTERN personeel'!AB88</f>
        <v>0</v>
      </c>
      <c r="Z70" s="89">
        <f>'Invoeren INTERN personeel'!AC88</f>
        <v>0</v>
      </c>
      <c r="AA70" s="443">
        <f>'Invoeren INTERN personeel'!AD88</f>
        <v>0</v>
      </c>
      <c r="AB70" s="443">
        <f>'Invoeren INTERN personeel'!AE88</f>
        <v>0</v>
      </c>
      <c r="AC70" s="89">
        <f>'Invoeren INTERN personeel'!AF88</f>
        <v>0</v>
      </c>
      <c r="AD70" s="89">
        <f>'Invoeren INTERN personeel'!AG88</f>
        <v>0</v>
      </c>
      <c r="AE70" s="89">
        <f>'Invoeren INTERN personeel'!AH88</f>
        <v>0</v>
      </c>
      <c r="AF70" s="89">
        <f>'Invoeren INTERN personeel'!AI88</f>
        <v>0</v>
      </c>
      <c r="AG70" s="89">
        <f>'Invoeren INTERN personeel'!AJ88</f>
        <v>0</v>
      </c>
    </row>
    <row r="71" spans="1:33" x14ac:dyDescent="0.3">
      <c r="A71" s="89">
        <f>'Invoeren INTERN personeel'!D89</f>
        <v>70</v>
      </c>
      <c r="B71" s="89">
        <f>'Invoeren INTERN personeel'!E89</f>
        <v>0</v>
      </c>
      <c r="C71" s="89">
        <f>'Invoeren INTERN personeel'!F89</f>
        <v>0</v>
      </c>
      <c r="D71" s="89">
        <f>'Invoeren INTERN personeel'!G89</f>
        <v>0</v>
      </c>
      <c r="E71" s="89">
        <f>'Invoeren INTERN personeel'!H89</f>
        <v>0</v>
      </c>
      <c r="F71" s="89">
        <f>'Invoeren INTERN personeel'!I89</f>
        <v>0</v>
      </c>
      <c r="G71" s="89">
        <f>'Invoeren INTERN personeel'!J89</f>
        <v>0</v>
      </c>
      <c r="H71" s="89">
        <f>'Invoeren INTERN personeel'!K89</f>
        <v>0</v>
      </c>
      <c r="I71" s="89">
        <f>'Invoeren INTERN personeel'!L89</f>
        <v>0</v>
      </c>
      <c r="J71" s="89" t="str">
        <f>'Invoeren INTERN personeel'!M89</f>
        <v/>
      </c>
      <c r="K71" s="89" t="str">
        <f>'Invoeren INTERN personeel'!N89</f>
        <v>nee</v>
      </c>
      <c r="L71" s="89">
        <f>'Invoeren INTERN personeel'!O89</f>
        <v>0</v>
      </c>
      <c r="M71" s="89">
        <f>'Invoeren INTERN personeel'!P89</f>
        <v>0</v>
      </c>
      <c r="N71" s="443">
        <f>'Invoeren INTERN personeel'!Q89</f>
        <v>0</v>
      </c>
      <c r="O71" s="443">
        <f>'Invoeren INTERN personeel'!R89</f>
        <v>0</v>
      </c>
      <c r="P71" s="89">
        <f>'Invoeren INTERN personeel'!S89</f>
        <v>0</v>
      </c>
      <c r="Q71" s="89">
        <f>'Invoeren INTERN personeel'!T89</f>
        <v>0</v>
      </c>
      <c r="R71" s="89">
        <f>'Invoeren INTERN personeel'!U89</f>
        <v>0</v>
      </c>
      <c r="S71" s="89">
        <f>'Invoeren INTERN personeel'!V89</f>
        <v>0</v>
      </c>
      <c r="T71" s="89">
        <f>'Invoeren INTERN personeel'!W89</f>
        <v>0</v>
      </c>
      <c r="U71" s="89">
        <f>'Invoeren INTERN personeel'!X89</f>
        <v>0</v>
      </c>
      <c r="V71" s="89">
        <f>'Invoeren INTERN personeel'!Y89</f>
        <v>0</v>
      </c>
      <c r="W71" s="89">
        <f>'Invoeren INTERN personeel'!Z89</f>
        <v>0</v>
      </c>
      <c r="X71" s="89">
        <f>'Invoeren INTERN personeel'!AA89</f>
        <v>0</v>
      </c>
      <c r="Y71" s="89">
        <f>'Invoeren INTERN personeel'!AB89</f>
        <v>0</v>
      </c>
      <c r="Z71" s="89">
        <f>'Invoeren INTERN personeel'!AC89</f>
        <v>0</v>
      </c>
      <c r="AA71" s="443">
        <f>'Invoeren INTERN personeel'!AD89</f>
        <v>0</v>
      </c>
      <c r="AB71" s="443">
        <f>'Invoeren INTERN personeel'!AE89</f>
        <v>0</v>
      </c>
      <c r="AC71" s="89">
        <f>'Invoeren INTERN personeel'!AF89</f>
        <v>0</v>
      </c>
      <c r="AD71" s="89">
        <f>'Invoeren INTERN personeel'!AG89</f>
        <v>0</v>
      </c>
      <c r="AE71" s="89">
        <f>'Invoeren INTERN personeel'!AH89</f>
        <v>0</v>
      </c>
      <c r="AF71" s="89">
        <f>'Invoeren INTERN personeel'!AI89</f>
        <v>0</v>
      </c>
      <c r="AG71" s="89">
        <f>'Invoeren INTERN personeel'!AJ89</f>
        <v>0</v>
      </c>
    </row>
    <row r="72" spans="1:33" x14ac:dyDescent="0.3">
      <c r="A72" s="89">
        <f>'Invoeren INTERN personeel'!D90</f>
        <v>71</v>
      </c>
      <c r="B72" s="89">
        <f>'Invoeren INTERN personeel'!E90</f>
        <v>0</v>
      </c>
      <c r="C72" s="89">
        <f>'Invoeren INTERN personeel'!F90</f>
        <v>0</v>
      </c>
      <c r="D72" s="89">
        <f>'Invoeren INTERN personeel'!G90</f>
        <v>0</v>
      </c>
      <c r="E72" s="89">
        <f>'Invoeren INTERN personeel'!H90</f>
        <v>0</v>
      </c>
      <c r="F72" s="89">
        <f>'Invoeren INTERN personeel'!I90</f>
        <v>0</v>
      </c>
      <c r="G72" s="89">
        <f>'Invoeren INTERN personeel'!J90</f>
        <v>0</v>
      </c>
      <c r="H72" s="89">
        <f>'Invoeren INTERN personeel'!K90</f>
        <v>0</v>
      </c>
      <c r="I72" s="89">
        <f>'Invoeren INTERN personeel'!L90</f>
        <v>0</v>
      </c>
      <c r="J72" s="89" t="str">
        <f>'Invoeren INTERN personeel'!M90</f>
        <v/>
      </c>
      <c r="K72" s="89" t="str">
        <f>'Invoeren INTERN personeel'!N90</f>
        <v>nee</v>
      </c>
      <c r="L72" s="89">
        <f>'Invoeren INTERN personeel'!O90</f>
        <v>0</v>
      </c>
      <c r="M72" s="89">
        <f>'Invoeren INTERN personeel'!P90</f>
        <v>0</v>
      </c>
      <c r="N72" s="443">
        <f>'Invoeren INTERN personeel'!Q90</f>
        <v>0</v>
      </c>
      <c r="O72" s="443">
        <f>'Invoeren INTERN personeel'!R90</f>
        <v>0</v>
      </c>
      <c r="P72" s="89">
        <f>'Invoeren INTERN personeel'!S90</f>
        <v>0</v>
      </c>
      <c r="Q72" s="89">
        <f>'Invoeren INTERN personeel'!T90</f>
        <v>0</v>
      </c>
      <c r="R72" s="89">
        <f>'Invoeren INTERN personeel'!U90</f>
        <v>0</v>
      </c>
      <c r="S72" s="89">
        <f>'Invoeren INTERN personeel'!V90</f>
        <v>0</v>
      </c>
      <c r="T72" s="89">
        <f>'Invoeren INTERN personeel'!W90</f>
        <v>0</v>
      </c>
      <c r="U72" s="89">
        <f>'Invoeren INTERN personeel'!X90</f>
        <v>0</v>
      </c>
      <c r="V72" s="89">
        <f>'Invoeren INTERN personeel'!Y90</f>
        <v>0</v>
      </c>
      <c r="W72" s="89">
        <f>'Invoeren INTERN personeel'!Z90</f>
        <v>0</v>
      </c>
      <c r="X72" s="89">
        <f>'Invoeren INTERN personeel'!AA90</f>
        <v>0</v>
      </c>
      <c r="Y72" s="89">
        <f>'Invoeren INTERN personeel'!AB90</f>
        <v>0</v>
      </c>
      <c r="Z72" s="89">
        <f>'Invoeren INTERN personeel'!AC90</f>
        <v>0</v>
      </c>
      <c r="AA72" s="443">
        <f>'Invoeren INTERN personeel'!AD90</f>
        <v>0</v>
      </c>
      <c r="AB72" s="443">
        <f>'Invoeren INTERN personeel'!AE90</f>
        <v>0</v>
      </c>
      <c r="AC72" s="89">
        <f>'Invoeren INTERN personeel'!AF90</f>
        <v>0</v>
      </c>
      <c r="AD72" s="89">
        <f>'Invoeren INTERN personeel'!AG90</f>
        <v>0</v>
      </c>
      <c r="AE72" s="89">
        <f>'Invoeren INTERN personeel'!AH90</f>
        <v>0</v>
      </c>
      <c r="AF72" s="89">
        <f>'Invoeren INTERN personeel'!AI90</f>
        <v>0</v>
      </c>
      <c r="AG72" s="89">
        <f>'Invoeren INTERN personeel'!AJ90</f>
        <v>0</v>
      </c>
    </row>
    <row r="73" spans="1:33" x14ac:dyDescent="0.3">
      <c r="A73" s="89">
        <f>'Invoeren INTERN personeel'!D91</f>
        <v>72</v>
      </c>
      <c r="B73" s="89">
        <f>'Invoeren INTERN personeel'!E91</f>
        <v>0</v>
      </c>
      <c r="C73" s="89">
        <f>'Invoeren INTERN personeel'!F91</f>
        <v>0</v>
      </c>
      <c r="D73" s="89">
        <f>'Invoeren INTERN personeel'!G91</f>
        <v>0</v>
      </c>
      <c r="E73" s="89">
        <f>'Invoeren INTERN personeel'!H91</f>
        <v>0</v>
      </c>
      <c r="F73" s="89">
        <f>'Invoeren INTERN personeel'!I91</f>
        <v>0</v>
      </c>
      <c r="G73" s="89">
        <f>'Invoeren INTERN personeel'!J91</f>
        <v>0</v>
      </c>
      <c r="H73" s="89">
        <f>'Invoeren INTERN personeel'!K91</f>
        <v>0</v>
      </c>
      <c r="I73" s="89">
        <f>'Invoeren INTERN personeel'!L91</f>
        <v>0</v>
      </c>
      <c r="J73" s="89" t="str">
        <f>'Invoeren INTERN personeel'!M91</f>
        <v/>
      </c>
      <c r="K73" s="89" t="str">
        <f>'Invoeren INTERN personeel'!N91</f>
        <v>nee</v>
      </c>
      <c r="L73" s="89">
        <f>'Invoeren INTERN personeel'!O91</f>
        <v>0</v>
      </c>
      <c r="M73" s="89">
        <f>'Invoeren INTERN personeel'!P91</f>
        <v>0</v>
      </c>
      <c r="N73" s="443">
        <f>'Invoeren INTERN personeel'!Q91</f>
        <v>0</v>
      </c>
      <c r="O73" s="443">
        <f>'Invoeren INTERN personeel'!R91</f>
        <v>0</v>
      </c>
      <c r="P73" s="89">
        <f>'Invoeren INTERN personeel'!S91</f>
        <v>0</v>
      </c>
      <c r="Q73" s="89">
        <f>'Invoeren INTERN personeel'!T91</f>
        <v>0</v>
      </c>
      <c r="R73" s="89">
        <f>'Invoeren INTERN personeel'!U91</f>
        <v>0</v>
      </c>
      <c r="S73" s="89">
        <f>'Invoeren INTERN personeel'!V91</f>
        <v>0</v>
      </c>
      <c r="T73" s="89">
        <f>'Invoeren INTERN personeel'!W91</f>
        <v>0</v>
      </c>
      <c r="U73" s="89">
        <f>'Invoeren INTERN personeel'!X91</f>
        <v>0</v>
      </c>
      <c r="V73" s="89">
        <f>'Invoeren INTERN personeel'!Y91</f>
        <v>0</v>
      </c>
      <c r="W73" s="89">
        <f>'Invoeren INTERN personeel'!Z91</f>
        <v>0</v>
      </c>
      <c r="X73" s="89">
        <f>'Invoeren INTERN personeel'!AA91</f>
        <v>0</v>
      </c>
      <c r="Y73" s="89">
        <f>'Invoeren INTERN personeel'!AB91</f>
        <v>0</v>
      </c>
      <c r="Z73" s="89">
        <f>'Invoeren INTERN personeel'!AC91</f>
        <v>0</v>
      </c>
      <c r="AA73" s="443">
        <f>'Invoeren INTERN personeel'!AD91</f>
        <v>0</v>
      </c>
      <c r="AB73" s="443">
        <f>'Invoeren INTERN personeel'!AE91</f>
        <v>0</v>
      </c>
      <c r="AC73" s="89">
        <f>'Invoeren INTERN personeel'!AF91</f>
        <v>0</v>
      </c>
      <c r="AD73" s="89">
        <f>'Invoeren INTERN personeel'!AG91</f>
        <v>0</v>
      </c>
      <c r="AE73" s="89">
        <f>'Invoeren INTERN personeel'!AH91</f>
        <v>0</v>
      </c>
      <c r="AF73" s="89">
        <f>'Invoeren INTERN personeel'!AI91</f>
        <v>0</v>
      </c>
      <c r="AG73" s="89">
        <f>'Invoeren INTERN personeel'!AJ91</f>
        <v>0</v>
      </c>
    </row>
    <row r="74" spans="1:33" x14ac:dyDescent="0.3">
      <c r="A74" s="89">
        <f>'Invoeren INTERN personeel'!D92</f>
        <v>73</v>
      </c>
      <c r="B74" s="89">
        <f>'Invoeren INTERN personeel'!E92</f>
        <v>0</v>
      </c>
      <c r="C74" s="89">
        <f>'Invoeren INTERN personeel'!F92</f>
        <v>0</v>
      </c>
      <c r="D74" s="89">
        <f>'Invoeren INTERN personeel'!G92</f>
        <v>0</v>
      </c>
      <c r="E74" s="89">
        <f>'Invoeren INTERN personeel'!H92</f>
        <v>0</v>
      </c>
      <c r="F74" s="89">
        <f>'Invoeren INTERN personeel'!I92</f>
        <v>0</v>
      </c>
      <c r="G74" s="89">
        <f>'Invoeren INTERN personeel'!J92</f>
        <v>0</v>
      </c>
      <c r="H74" s="89">
        <f>'Invoeren INTERN personeel'!K92</f>
        <v>0</v>
      </c>
      <c r="I74" s="89">
        <f>'Invoeren INTERN personeel'!L92</f>
        <v>0</v>
      </c>
      <c r="J74" s="89" t="str">
        <f>'Invoeren INTERN personeel'!M92</f>
        <v/>
      </c>
      <c r="K74" s="89" t="str">
        <f>'Invoeren INTERN personeel'!N92</f>
        <v>nee</v>
      </c>
      <c r="L74" s="89">
        <f>'Invoeren INTERN personeel'!O92</f>
        <v>0</v>
      </c>
      <c r="M74" s="89">
        <f>'Invoeren INTERN personeel'!P92</f>
        <v>0</v>
      </c>
      <c r="N74" s="443">
        <f>'Invoeren INTERN personeel'!Q92</f>
        <v>0</v>
      </c>
      <c r="O74" s="443">
        <f>'Invoeren INTERN personeel'!R92</f>
        <v>0</v>
      </c>
      <c r="P74" s="89">
        <f>'Invoeren INTERN personeel'!S92</f>
        <v>0</v>
      </c>
      <c r="Q74" s="89">
        <f>'Invoeren INTERN personeel'!T92</f>
        <v>0</v>
      </c>
      <c r="R74" s="89">
        <f>'Invoeren INTERN personeel'!U92</f>
        <v>0</v>
      </c>
      <c r="S74" s="89">
        <f>'Invoeren INTERN personeel'!V92</f>
        <v>0</v>
      </c>
      <c r="T74" s="89">
        <f>'Invoeren INTERN personeel'!W92</f>
        <v>0</v>
      </c>
      <c r="U74" s="89">
        <f>'Invoeren INTERN personeel'!X92</f>
        <v>0</v>
      </c>
      <c r="V74" s="89">
        <f>'Invoeren INTERN personeel'!Y92</f>
        <v>0</v>
      </c>
      <c r="W74" s="89">
        <f>'Invoeren INTERN personeel'!Z92</f>
        <v>0</v>
      </c>
      <c r="X74" s="89">
        <f>'Invoeren INTERN personeel'!AA92</f>
        <v>0</v>
      </c>
      <c r="Y74" s="89">
        <f>'Invoeren INTERN personeel'!AB92</f>
        <v>0</v>
      </c>
      <c r="Z74" s="89">
        <f>'Invoeren INTERN personeel'!AC92</f>
        <v>0</v>
      </c>
      <c r="AA74" s="443">
        <f>'Invoeren INTERN personeel'!AD92</f>
        <v>0</v>
      </c>
      <c r="AB74" s="443">
        <f>'Invoeren INTERN personeel'!AE92</f>
        <v>0</v>
      </c>
      <c r="AC74" s="89">
        <f>'Invoeren INTERN personeel'!AF92</f>
        <v>0</v>
      </c>
      <c r="AD74" s="89">
        <f>'Invoeren INTERN personeel'!AG92</f>
        <v>0</v>
      </c>
      <c r="AE74" s="89">
        <f>'Invoeren INTERN personeel'!AH92</f>
        <v>0</v>
      </c>
      <c r="AF74" s="89">
        <f>'Invoeren INTERN personeel'!AI92</f>
        <v>0</v>
      </c>
      <c r="AG74" s="89">
        <f>'Invoeren INTERN personeel'!AJ92</f>
        <v>0</v>
      </c>
    </row>
    <row r="75" spans="1:33" x14ac:dyDescent="0.3">
      <c r="A75" s="89">
        <f>'Invoeren INTERN personeel'!D93</f>
        <v>74</v>
      </c>
      <c r="B75" s="89">
        <f>'Invoeren INTERN personeel'!E93</f>
        <v>0</v>
      </c>
      <c r="C75" s="89">
        <f>'Invoeren INTERN personeel'!F93</f>
        <v>0</v>
      </c>
      <c r="D75" s="89">
        <f>'Invoeren INTERN personeel'!G93</f>
        <v>0</v>
      </c>
      <c r="E75" s="89">
        <f>'Invoeren INTERN personeel'!H93</f>
        <v>0</v>
      </c>
      <c r="F75" s="89">
        <f>'Invoeren INTERN personeel'!I93</f>
        <v>0</v>
      </c>
      <c r="G75" s="89">
        <f>'Invoeren INTERN personeel'!J93</f>
        <v>0</v>
      </c>
      <c r="H75" s="89">
        <f>'Invoeren INTERN personeel'!K93</f>
        <v>0</v>
      </c>
      <c r="I75" s="89">
        <f>'Invoeren INTERN personeel'!L93</f>
        <v>0</v>
      </c>
      <c r="J75" s="89" t="str">
        <f>'Invoeren INTERN personeel'!M93</f>
        <v/>
      </c>
      <c r="K75" s="89" t="str">
        <f>'Invoeren INTERN personeel'!N93</f>
        <v>nee</v>
      </c>
      <c r="L75" s="89">
        <f>'Invoeren INTERN personeel'!O93</f>
        <v>0</v>
      </c>
      <c r="M75" s="89">
        <f>'Invoeren INTERN personeel'!P93</f>
        <v>0</v>
      </c>
      <c r="N75" s="443">
        <f>'Invoeren INTERN personeel'!Q93</f>
        <v>0</v>
      </c>
      <c r="O75" s="443">
        <f>'Invoeren INTERN personeel'!R93</f>
        <v>0</v>
      </c>
      <c r="P75" s="89">
        <f>'Invoeren INTERN personeel'!S93</f>
        <v>0</v>
      </c>
      <c r="Q75" s="89">
        <f>'Invoeren INTERN personeel'!T93</f>
        <v>0</v>
      </c>
      <c r="R75" s="89">
        <f>'Invoeren INTERN personeel'!U93</f>
        <v>0</v>
      </c>
      <c r="S75" s="89">
        <f>'Invoeren INTERN personeel'!V93</f>
        <v>0</v>
      </c>
      <c r="T75" s="89">
        <f>'Invoeren INTERN personeel'!W93</f>
        <v>0</v>
      </c>
      <c r="U75" s="89">
        <f>'Invoeren INTERN personeel'!X93</f>
        <v>0</v>
      </c>
      <c r="V75" s="89">
        <f>'Invoeren INTERN personeel'!Y93</f>
        <v>0</v>
      </c>
      <c r="W75" s="89">
        <f>'Invoeren INTERN personeel'!Z93</f>
        <v>0</v>
      </c>
      <c r="X75" s="89">
        <f>'Invoeren INTERN personeel'!AA93</f>
        <v>0</v>
      </c>
      <c r="Y75" s="89">
        <f>'Invoeren INTERN personeel'!AB93</f>
        <v>0</v>
      </c>
      <c r="Z75" s="89">
        <f>'Invoeren INTERN personeel'!AC93</f>
        <v>0</v>
      </c>
      <c r="AA75" s="443">
        <f>'Invoeren INTERN personeel'!AD93</f>
        <v>0</v>
      </c>
      <c r="AB75" s="443">
        <f>'Invoeren INTERN personeel'!AE93</f>
        <v>0</v>
      </c>
      <c r="AC75" s="89">
        <f>'Invoeren INTERN personeel'!AF93</f>
        <v>0</v>
      </c>
      <c r="AD75" s="89">
        <f>'Invoeren INTERN personeel'!AG93</f>
        <v>0</v>
      </c>
      <c r="AE75" s="89">
        <f>'Invoeren INTERN personeel'!AH93</f>
        <v>0</v>
      </c>
      <c r="AF75" s="89">
        <f>'Invoeren INTERN personeel'!AI93</f>
        <v>0</v>
      </c>
      <c r="AG75" s="89">
        <f>'Invoeren INTERN personeel'!AJ93</f>
        <v>0</v>
      </c>
    </row>
    <row r="76" spans="1:33" x14ac:dyDescent="0.3">
      <c r="A76" s="89">
        <f>'Invoeren INTERN personeel'!D94</f>
        <v>75</v>
      </c>
      <c r="B76" s="89">
        <f>'Invoeren INTERN personeel'!E94</f>
        <v>0</v>
      </c>
      <c r="C76" s="89">
        <f>'Invoeren INTERN personeel'!F94</f>
        <v>0</v>
      </c>
      <c r="D76" s="89">
        <f>'Invoeren INTERN personeel'!G94</f>
        <v>0</v>
      </c>
      <c r="E76" s="89">
        <f>'Invoeren INTERN personeel'!H94</f>
        <v>0</v>
      </c>
      <c r="F76" s="89">
        <f>'Invoeren INTERN personeel'!I94</f>
        <v>0</v>
      </c>
      <c r="G76" s="89">
        <f>'Invoeren INTERN personeel'!J94</f>
        <v>0</v>
      </c>
      <c r="H76" s="89">
        <f>'Invoeren INTERN personeel'!K94</f>
        <v>0</v>
      </c>
      <c r="I76" s="89">
        <f>'Invoeren INTERN personeel'!L94</f>
        <v>0</v>
      </c>
      <c r="J76" s="89" t="str">
        <f>'Invoeren INTERN personeel'!M94</f>
        <v/>
      </c>
      <c r="K76" s="89" t="str">
        <f>'Invoeren INTERN personeel'!N94</f>
        <v>nee</v>
      </c>
      <c r="L76" s="89">
        <f>'Invoeren INTERN personeel'!O94</f>
        <v>0</v>
      </c>
      <c r="M76" s="89">
        <f>'Invoeren INTERN personeel'!P94</f>
        <v>0</v>
      </c>
      <c r="N76" s="443">
        <f>'Invoeren INTERN personeel'!Q94</f>
        <v>0</v>
      </c>
      <c r="O76" s="443">
        <f>'Invoeren INTERN personeel'!R94</f>
        <v>0</v>
      </c>
      <c r="P76" s="89">
        <f>'Invoeren INTERN personeel'!S94</f>
        <v>0</v>
      </c>
      <c r="Q76" s="89">
        <f>'Invoeren INTERN personeel'!T94</f>
        <v>0</v>
      </c>
      <c r="R76" s="89">
        <f>'Invoeren INTERN personeel'!U94</f>
        <v>0</v>
      </c>
      <c r="S76" s="89">
        <f>'Invoeren INTERN personeel'!V94</f>
        <v>0</v>
      </c>
      <c r="T76" s="89">
        <f>'Invoeren INTERN personeel'!W94</f>
        <v>0</v>
      </c>
      <c r="U76" s="89">
        <f>'Invoeren INTERN personeel'!X94</f>
        <v>0</v>
      </c>
      <c r="V76" s="89">
        <f>'Invoeren INTERN personeel'!Y94</f>
        <v>0</v>
      </c>
      <c r="W76" s="89">
        <f>'Invoeren INTERN personeel'!Z94</f>
        <v>0</v>
      </c>
      <c r="X76" s="89">
        <f>'Invoeren INTERN personeel'!AA94</f>
        <v>0</v>
      </c>
      <c r="Y76" s="89">
        <f>'Invoeren INTERN personeel'!AB94</f>
        <v>0</v>
      </c>
      <c r="Z76" s="89">
        <f>'Invoeren INTERN personeel'!AC94</f>
        <v>0</v>
      </c>
      <c r="AA76" s="443">
        <f>'Invoeren INTERN personeel'!AD94</f>
        <v>0</v>
      </c>
      <c r="AB76" s="443">
        <f>'Invoeren INTERN personeel'!AE94</f>
        <v>0</v>
      </c>
      <c r="AC76" s="89">
        <f>'Invoeren INTERN personeel'!AF94</f>
        <v>0</v>
      </c>
      <c r="AD76" s="89">
        <f>'Invoeren INTERN personeel'!AG94</f>
        <v>0</v>
      </c>
      <c r="AE76" s="89">
        <f>'Invoeren INTERN personeel'!AH94</f>
        <v>0</v>
      </c>
      <c r="AF76" s="89">
        <f>'Invoeren INTERN personeel'!AI94</f>
        <v>0</v>
      </c>
      <c r="AG76" s="89">
        <f>'Invoeren INTERN personeel'!AJ94</f>
        <v>0</v>
      </c>
    </row>
    <row r="77" spans="1:33" x14ac:dyDescent="0.3">
      <c r="A77" s="89">
        <f>'Invoeren INTERN personeel'!D95</f>
        <v>76</v>
      </c>
      <c r="B77" s="89">
        <f>'Invoeren INTERN personeel'!E95</f>
        <v>0</v>
      </c>
      <c r="C77" s="89">
        <f>'Invoeren INTERN personeel'!F95</f>
        <v>0</v>
      </c>
      <c r="D77" s="89">
        <f>'Invoeren INTERN personeel'!G95</f>
        <v>0</v>
      </c>
      <c r="E77" s="89">
        <f>'Invoeren INTERN personeel'!H95</f>
        <v>0</v>
      </c>
      <c r="F77" s="89">
        <f>'Invoeren INTERN personeel'!I95</f>
        <v>0</v>
      </c>
      <c r="G77" s="89">
        <f>'Invoeren INTERN personeel'!J95</f>
        <v>0</v>
      </c>
      <c r="H77" s="89">
        <f>'Invoeren INTERN personeel'!K95</f>
        <v>0</v>
      </c>
      <c r="I77" s="89">
        <f>'Invoeren INTERN personeel'!L95</f>
        <v>0</v>
      </c>
      <c r="J77" s="89" t="str">
        <f>'Invoeren INTERN personeel'!M95</f>
        <v/>
      </c>
      <c r="K77" s="89" t="str">
        <f>'Invoeren INTERN personeel'!N95</f>
        <v>nee</v>
      </c>
      <c r="L77" s="89">
        <f>'Invoeren INTERN personeel'!O95</f>
        <v>0</v>
      </c>
      <c r="M77" s="89">
        <f>'Invoeren INTERN personeel'!P95</f>
        <v>0</v>
      </c>
      <c r="N77" s="443">
        <f>'Invoeren INTERN personeel'!Q95</f>
        <v>0</v>
      </c>
      <c r="O77" s="443">
        <f>'Invoeren INTERN personeel'!R95</f>
        <v>0</v>
      </c>
      <c r="P77" s="89">
        <f>'Invoeren INTERN personeel'!S95</f>
        <v>0</v>
      </c>
      <c r="Q77" s="89">
        <f>'Invoeren INTERN personeel'!T95</f>
        <v>0</v>
      </c>
      <c r="R77" s="89">
        <f>'Invoeren INTERN personeel'!U95</f>
        <v>0</v>
      </c>
      <c r="S77" s="89">
        <f>'Invoeren INTERN personeel'!V95</f>
        <v>0</v>
      </c>
      <c r="T77" s="89">
        <f>'Invoeren INTERN personeel'!W95</f>
        <v>0</v>
      </c>
      <c r="U77" s="89">
        <f>'Invoeren INTERN personeel'!X95</f>
        <v>0</v>
      </c>
      <c r="V77" s="89">
        <f>'Invoeren INTERN personeel'!Y95</f>
        <v>0</v>
      </c>
      <c r="W77" s="89">
        <f>'Invoeren INTERN personeel'!Z95</f>
        <v>0</v>
      </c>
      <c r="X77" s="89">
        <f>'Invoeren INTERN personeel'!AA95</f>
        <v>0</v>
      </c>
      <c r="Y77" s="89">
        <f>'Invoeren INTERN personeel'!AB95</f>
        <v>0</v>
      </c>
      <c r="Z77" s="89">
        <f>'Invoeren INTERN personeel'!AC95</f>
        <v>0</v>
      </c>
      <c r="AA77" s="443">
        <f>'Invoeren INTERN personeel'!AD95</f>
        <v>0</v>
      </c>
      <c r="AB77" s="443">
        <f>'Invoeren INTERN personeel'!AE95</f>
        <v>0</v>
      </c>
      <c r="AC77" s="89">
        <f>'Invoeren INTERN personeel'!AF95</f>
        <v>0</v>
      </c>
      <c r="AD77" s="89">
        <f>'Invoeren INTERN personeel'!AG95</f>
        <v>0</v>
      </c>
      <c r="AE77" s="89">
        <f>'Invoeren INTERN personeel'!AH95</f>
        <v>0</v>
      </c>
      <c r="AF77" s="89">
        <f>'Invoeren INTERN personeel'!AI95</f>
        <v>0</v>
      </c>
      <c r="AG77" s="89">
        <f>'Invoeren INTERN personeel'!AJ95</f>
        <v>0</v>
      </c>
    </row>
    <row r="78" spans="1:33" x14ac:dyDescent="0.3">
      <c r="A78" s="89">
        <f>'Invoeren INTERN personeel'!D96</f>
        <v>77</v>
      </c>
      <c r="B78" s="89">
        <f>'Invoeren INTERN personeel'!E96</f>
        <v>0</v>
      </c>
      <c r="C78" s="89">
        <f>'Invoeren INTERN personeel'!F96</f>
        <v>0</v>
      </c>
      <c r="D78" s="89">
        <f>'Invoeren INTERN personeel'!G96</f>
        <v>0</v>
      </c>
      <c r="E78" s="89">
        <f>'Invoeren INTERN personeel'!H96</f>
        <v>0</v>
      </c>
      <c r="F78" s="89">
        <f>'Invoeren INTERN personeel'!I96</f>
        <v>0</v>
      </c>
      <c r="G78" s="89">
        <f>'Invoeren INTERN personeel'!J96</f>
        <v>0</v>
      </c>
      <c r="H78" s="89">
        <f>'Invoeren INTERN personeel'!K96</f>
        <v>0</v>
      </c>
      <c r="I78" s="89">
        <f>'Invoeren INTERN personeel'!L96</f>
        <v>0</v>
      </c>
      <c r="J78" s="89" t="str">
        <f>'Invoeren INTERN personeel'!M96</f>
        <v/>
      </c>
      <c r="K78" s="89" t="str">
        <f>'Invoeren INTERN personeel'!N96</f>
        <v>nee</v>
      </c>
      <c r="L78" s="89">
        <f>'Invoeren INTERN personeel'!O96</f>
        <v>0</v>
      </c>
      <c r="M78" s="89">
        <f>'Invoeren INTERN personeel'!P96</f>
        <v>0</v>
      </c>
      <c r="N78" s="443">
        <f>'Invoeren INTERN personeel'!Q96</f>
        <v>0</v>
      </c>
      <c r="O78" s="443">
        <f>'Invoeren INTERN personeel'!R96</f>
        <v>0</v>
      </c>
      <c r="P78" s="89">
        <f>'Invoeren INTERN personeel'!S96</f>
        <v>0</v>
      </c>
      <c r="Q78" s="89">
        <f>'Invoeren INTERN personeel'!T96</f>
        <v>0</v>
      </c>
      <c r="R78" s="89">
        <f>'Invoeren INTERN personeel'!U96</f>
        <v>0</v>
      </c>
      <c r="S78" s="89">
        <f>'Invoeren INTERN personeel'!V96</f>
        <v>0</v>
      </c>
      <c r="T78" s="89">
        <f>'Invoeren INTERN personeel'!W96</f>
        <v>0</v>
      </c>
      <c r="U78" s="89">
        <f>'Invoeren INTERN personeel'!X96</f>
        <v>0</v>
      </c>
      <c r="V78" s="89">
        <f>'Invoeren INTERN personeel'!Y96</f>
        <v>0</v>
      </c>
      <c r="W78" s="89">
        <f>'Invoeren INTERN personeel'!Z96</f>
        <v>0</v>
      </c>
      <c r="X78" s="89">
        <f>'Invoeren INTERN personeel'!AA96</f>
        <v>0</v>
      </c>
      <c r="Y78" s="89">
        <f>'Invoeren INTERN personeel'!AB96</f>
        <v>0</v>
      </c>
      <c r="Z78" s="89">
        <f>'Invoeren INTERN personeel'!AC96</f>
        <v>0</v>
      </c>
      <c r="AA78" s="443">
        <f>'Invoeren INTERN personeel'!AD96</f>
        <v>0</v>
      </c>
      <c r="AB78" s="443">
        <f>'Invoeren INTERN personeel'!AE96</f>
        <v>0</v>
      </c>
      <c r="AC78" s="89">
        <f>'Invoeren INTERN personeel'!AF96</f>
        <v>0</v>
      </c>
      <c r="AD78" s="89">
        <f>'Invoeren INTERN personeel'!AG96</f>
        <v>0</v>
      </c>
      <c r="AE78" s="89">
        <f>'Invoeren INTERN personeel'!AH96</f>
        <v>0</v>
      </c>
      <c r="AF78" s="89">
        <f>'Invoeren INTERN personeel'!AI96</f>
        <v>0</v>
      </c>
      <c r="AG78" s="89">
        <f>'Invoeren INTERN personeel'!AJ96</f>
        <v>0</v>
      </c>
    </row>
    <row r="79" spans="1:33" x14ac:dyDescent="0.3">
      <c r="A79" s="89">
        <f>'Invoeren INTERN personeel'!D97</f>
        <v>78</v>
      </c>
      <c r="B79" s="89">
        <f>'Invoeren INTERN personeel'!E97</f>
        <v>0</v>
      </c>
      <c r="C79" s="89">
        <f>'Invoeren INTERN personeel'!F97</f>
        <v>0</v>
      </c>
      <c r="D79" s="89">
        <f>'Invoeren INTERN personeel'!G97</f>
        <v>0</v>
      </c>
      <c r="E79" s="89">
        <f>'Invoeren INTERN personeel'!H97</f>
        <v>0</v>
      </c>
      <c r="F79" s="89">
        <f>'Invoeren INTERN personeel'!I97</f>
        <v>0</v>
      </c>
      <c r="G79" s="89">
        <f>'Invoeren INTERN personeel'!J97</f>
        <v>0</v>
      </c>
      <c r="H79" s="89">
        <f>'Invoeren INTERN personeel'!K97</f>
        <v>0</v>
      </c>
      <c r="I79" s="89">
        <f>'Invoeren INTERN personeel'!L97</f>
        <v>0</v>
      </c>
      <c r="J79" s="89" t="str">
        <f>'Invoeren INTERN personeel'!M97</f>
        <v/>
      </c>
      <c r="K79" s="89" t="str">
        <f>'Invoeren INTERN personeel'!N97</f>
        <v>nee</v>
      </c>
      <c r="L79" s="89">
        <f>'Invoeren INTERN personeel'!O97</f>
        <v>0</v>
      </c>
      <c r="M79" s="89">
        <f>'Invoeren INTERN personeel'!P97</f>
        <v>0</v>
      </c>
      <c r="N79" s="443">
        <f>'Invoeren INTERN personeel'!Q97</f>
        <v>0</v>
      </c>
      <c r="O79" s="443">
        <f>'Invoeren INTERN personeel'!R97</f>
        <v>0</v>
      </c>
      <c r="P79" s="89">
        <f>'Invoeren INTERN personeel'!S97</f>
        <v>0</v>
      </c>
      <c r="Q79" s="89">
        <f>'Invoeren INTERN personeel'!T97</f>
        <v>0</v>
      </c>
      <c r="R79" s="89">
        <f>'Invoeren INTERN personeel'!U97</f>
        <v>0</v>
      </c>
      <c r="S79" s="89">
        <f>'Invoeren INTERN personeel'!V97</f>
        <v>0</v>
      </c>
      <c r="T79" s="89">
        <f>'Invoeren INTERN personeel'!W97</f>
        <v>0</v>
      </c>
      <c r="U79" s="89">
        <f>'Invoeren INTERN personeel'!X97</f>
        <v>0</v>
      </c>
      <c r="V79" s="89">
        <f>'Invoeren INTERN personeel'!Y97</f>
        <v>0</v>
      </c>
      <c r="W79" s="89">
        <f>'Invoeren INTERN personeel'!Z97</f>
        <v>0</v>
      </c>
      <c r="X79" s="89">
        <f>'Invoeren INTERN personeel'!AA97</f>
        <v>0</v>
      </c>
      <c r="Y79" s="89">
        <f>'Invoeren INTERN personeel'!AB97</f>
        <v>0</v>
      </c>
      <c r="Z79" s="89">
        <f>'Invoeren INTERN personeel'!AC97</f>
        <v>0</v>
      </c>
      <c r="AA79" s="443">
        <f>'Invoeren INTERN personeel'!AD97</f>
        <v>0</v>
      </c>
      <c r="AB79" s="443">
        <f>'Invoeren INTERN personeel'!AE97</f>
        <v>0</v>
      </c>
      <c r="AC79" s="89">
        <f>'Invoeren INTERN personeel'!AF97</f>
        <v>0</v>
      </c>
      <c r="AD79" s="89">
        <f>'Invoeren INTERN personeel'!AG97</f>
        <v>0</v>
      </c>
      <c r="AE79" s="89">
        <f>'Invoeren INTERN personeel'!AH97</f>
        <v>0</v>
      </c>
      <c r="AF79" s="89">
        <f>'Invoeren INTERN personeel'!AI97</f>
        <v>0</v>
      </c>
      <c r="AG79" s="89">
        <f>'Invoeren INTERN personeel'!AJ97</f>
        <v>0</v>
      </c>
    </row>
    <row r="80" spans="1:33" x14ac:dyDescent="0.3">
      <c r="A80" s="89">
        <f>'Invoeren INTERN personeel'!D98</f>
        <v>79</v>
      </c>
      <c r="B80" s="89">
        <f>'Invoeren INTERN personeel'!E98</f>
        <v>0</v>
      </c>
      <c r="C80" s="89">
        <f>'Invoeren INTERN personeel'!F98</f>
        <v>0</v>
      </c>
      <c r="D80" s="89">
        <f>'Invoeren INTERN personeel'!G98</f>
        <v>0</v>
      </c>
      <c r="E80" s="89">
        <f>'Invoeren INTERN personeel'!H98</f>
        <v>0</v>
      </c>
      <c r="F80" s="89">
        <f>'Invoeren INTERN personeel'!I98</f>
        <v>0</v>
      </c>
      <c r="G80" s="89">
        <f>'Invoeren INTERN personeel'!J98</f>
        <v>0</v>
      </c>
      <c r="H80" s="89">
        <f>'Invoeren INTERN personeel'!K98</f>
        <v>0</v>
      </c>
      <c r="I80" s="89">
        <f>'Invoeren INTERN personeel'!L98</f>
        <v>0</v>
      </c>
      <c r="J80" s="89" t="str">
        <f>'Invoeren INTERN personeel'!M98</f>
        <v/>
      </c>
      <c r="K80" s="89" t="str">
        <f>'Invoeren INTERN personeel'!N98</f>
        <v>nee</v>
      </c>
      <c r="L80" s="89">
        <f>'Invoeren INTERN personeel'!O98</f>
        <v>0</v>
      </c>
      <c r="M80" s="89">
        <f>'Invoeren INTERN personeel'!P98</f>
        <v>0</v>
      </c>
      <c r="N80" s="443">
        <f>'Invoeren INTERN personeel'!Q98</f>
        <v>0</v>
      </c>
      <c r="O80" s="443">
        <f>'Invoeren INTERN personeel'!R98</f>
        <v>0</v>
      </c>
      <c r="P80" s="89">
        <f>'Invoeren INTERN personeel'!S98</f>
        <v>0</v>
      </c>
      <c r="Q80" s="89">
        <f>'Invoeren INTERN personeel'!T98</f>
        <v>0</v>
      </c>
      <c r="R80" s="89">
        <f>'Invoeren INTERN personeel'!U98</f>
        <v>0</v>
      </c>
      <c r="S80" s="89">
        <f>'Invoeren INTERN personeel'!V98</f>
        <v>0</v>
      </c>
      <c r="T80" s="89">
        <f>'Invoeren INTERN personeel'!W98</f>
        <v>0</v>
      </c>
      <c r="U80" s="89">
        <f>'Invoeren INTERN personeel'!X98</f>
        <v>0</v>
      </c>
      <c r="V80" s="89">
        <f>'Invoeren INTERN personeel'!Y98</f>
        <v>0</v>
      </c>
      <c r="W80" s="89">
        <f>'Invoeren INTERN personeel'!Z98</f>
        <v>0</v>
      </c>
      <c r="X80" s="89">
        <f>'Invoeren INTERN personeel'!AA98</f>
        <v>0</v>
      </c>
      <c r="Y80" s="89">
        <f>'Invoeren INTERN personeel'!AB98</f>
        <v>0</v>
      </c>
      <c r="Z80" s="89">
        <f>'Invoeren INTERN personeel'!AC98</f>
        <v>0</v>
      </c>
      <c r="AA80" s="443">
        <f>'Invoeren INTERN personeel'!AD98</f>
        <v>0</v>
      </c>
      <c r="AB80" s="443">
        <f>'Invoeren INTERN personeel'!AE98</f>
        <v>0</v>
      </c>
      <c r="AC80" s="89">
        <f>'Invoeren INTERN personeel'!AF98</f>
        <v>0</v>
      </c>
      <c r="AD80" s="89">
        <f>'Invoeren INTERN personeel'!AG98</f>
        <v>0</v>
      </c>
      <c r="AE80" s="89">
        <f>'Invoeren INTERN personeel'!AH98</f>
        <v>0</v>
      </c>
      <c r="AF80" s="89">
        <f>'Invoeren INTERN personeel'!AI98</f>
        <v>0</v>
      </c>
      <c r="AG80" s="89">
        <f>'Invoeren INTERN personeel'!AJ98</f>
        <v>0</v>
      </c>
    </row>
    <row r="81" spans="1:33" x14ac:dyDescent="0.3">
      <c r="A81" s="89">
        <f>'Invoeren INTERN personeel'!D99</f>
        <v>80</v>
      </c>
      <c r="B81" s="89">
        <f>'Invoeren INTERN personeel'!E99</f>
        <v>0</v>
      </c>
      <c r="C81" s="89">
        <f>'Invoeren INTERN personeel'!F99</f>
        <v>0</v>
      </c>
      <c r="D81" s="89">
        <f>'Invoeren INTERN personeel'!G99</f>
        <v>0</v>
      </c>
      <c r="E81" s="89">
        <f>'Invoeren INTERN personeel'!H99</f>
        <v>0</v>
      </c>
      <c r="F81" s="89">
        <f>'Invoeren INTERN personeel'!I99</f>
        <v>0</v>
      </c>
      <c r="G81" s="89">
        <f>'Invoeren INTERN personeel'!J99</f>
        <v>0</v>
      </c>
      <c r="H81" s="89">
        <f>'Invoeren INTERN personeel'!K99</f>
        <v>0</v>
      </c>
      <c r="I81" s="89">
        <f>'Invoeren INTERN personeel'!L99</f>
        <v>0</v>
      </c>
      <c r="J81" s="89" t="str">
        <f>'Invoeren INTERN personeel'!M99</f>
        <v/>
      </c>
      <c r="K81" s="89" t="str">
        <f>'Invoeren INTERN personeel'!N99</f>
        <v>nee</v>
      </c>
      <c r="L81" s="89">
        <f>'Invoeren INTERN personeel'!O99</f>
        <v>0</v>
      </c>
      <c r="M81" s="89">
        <f>'Invoeren INTERN personeel'!P99</f>
        <v>0</v>
      </c>
      <c r="N81" s="443">
        <f>'Invoeren INTERN personeel'!Q99</f>
        <v>0</v>
      </c>
      <c r="O81" s="443">
        <f>'Invoeren INTERN personeel'!R99</f>
        <v>0</v>
      </c>
      <c r="P81" s="89">
        <f>'Invoeren INTERN personeel'!S99</f>
        <v>0</v>
      </c>
      <c r="Q81" s="89">
        <f>'Invoeren INTERN personeel'!T99</f>
        <v>0</v>
      </c>
      <c r="R81" s="89">
        <f>'Invoeren INTERN personeel'!U99</f>
        <v>0</v>
      </c>
      <c r="S81" s="89">
        <f>'Invoeren INTERN personeel'!V99</f>
        <v>0</v>
      </c>
      <c r="T81" s="89">
        <f>'Invoeren INTERN personeel'!W99</f>
        <v>0</v>
      </c>
      <c r="U81" s="89">
        <f>'Invoeren INTERN personeel'!X99</f>
        <v>0</v>
      </c>
      <c r="V81" s="89">
        <f>'Invoeren INTERN personeel'!Y99</f>
        <v>0</v>
      </c>
      <c r="W81" s="89">
        <f>'Invoeren INTERN personeel'!Z99</f>
        <v>0</v>
      </c>
      <c r="X81" s="89">
        <f>'Invoeren INTERN personeel'!AA99</f>
        <v>0</v>
      </c>
      <c r="Y81" s="89">
        <f>'Invoeren INTERN personeel'!AB99</f>
        <v>0</v>
      </c>
      <c r="Z81" s="89">
        <f>'Invoeren INTERN personeel'!AC99</f>
        <v>0</v>
      </c>
      <c r="AA81" s="443">
        <f>'Invoeren INTERN personeel'!AD99</f>
        <v>0</v>
      </c>
      <c r="AB81" s="443">
        <f>'Invoeren INTERN personeel'!AE99</f>
        <v>0</v>
      </c>
      <c r="AC81" s="89">
        <f>'Invoeren INTERN personeel'!AF99</f>
        <v>0</v>
      </c>
      <c r="AD81" s="89">
        <f>'Invoeren INTERN personeel'!AG99</f>
        <v>0</v>
      </c>
      <c r="AE81" s="89">
        <f>'Invoeren INTERN personeel'!AH99</f>
        <v>0</v>
      </c>
      <c r="AF81" s="89">
        <f>'Invoeren INTERN personeel'!AI99</f>
        <v>0</v>
      </c>
      <c r="AG81" s="89">
        <f>'Invoeren INTERN personeel'!AJ99</f>
        <v>0</v>
      </c>
    </row>
    <row r="82" spans="1:33" x14ac:dyDescent="0.3">
      <c r="A82" s="89">
        <f>'Invoeren INTERN personeel'!D100</f>
        <v>81</v>
      </c>
      <c r="B82" s="89">
        <f>'Invoeren INTERN personeel'!E100</f>
        <v>0</v>
      </c>
      <c r="C82" s="89">
        <f>'Invoeren INTERN personeel'!F100</f>
        <v>0</v>
      </c>
      <c r="D82" s="89">
        <f>'Invoeren INTERN personeel'!G100</f>
        <v>0</v>
      </c>
      <c r="E82" s="89">
        <f>'Invoeren INTERN personeel'!H100</f>
        <v>0</v>
      </c>
      <c r="F82" s="89">
        <f>'Invoeren INTERN personeel'!I100</f>
        <v>0</v>
      </c>
      <c r="G82" s="89">
        <f>'Invoeren INTERN personeel'!J100</f>
        <v>0</v>
      </c>
      <c r="H82" s="89">
        <f>'Invoeren INTERN personeel'!K100</f>
        <v>0</v>
      </c>
      <c r="I82" s="89">
        <f>'Invoeren INTERN personeel'!L100</f>
        <v>0</v>
      </c>
      <c r="J82" s="89" t="str">
        <f>'Invoeren INTERN personeel'!M100</f>
        <v/>
      </c>
      <c r="K82" s="89" t="str">
        <f>'Invoeren INTERN personeel'!N100</f>
        <v>nee</v>
      </c>
      <c r="L82" s="89">
        <f>'Invoeren INTERN personeel'!O100</f>
        <v>0</v>
      </c>
      <c r="M82" s="89">
        <f>'Invoeren INTERN personeel'!P100</f>
        <v>0</v>
      </c>
      <c r="N82" s="443">
        <f>'Invoeren INTERN personeel'!Q100</f>
        <v>0</v>
      </c>
      <c r="O82" s="443">
        <f>'Invoeren INTERN personeel'!R100</f>
        <v>0</v>
      </c>
      <c r="P82" s="89">
        <f>'Invoeren INTERN personeel'!S100</f>
        <v>0</v>
      </c>
      <c r="Q82" s="89">
        <f>'Invoeren INTERN personeel'!T100</f>
        <v>0</v>
      </c>
      <c r="R82" s="89">
        <f>'Invoeren INTERN personeel'!U100</f>
        <v>0</v>
      </c>
      <c r="S82" s="89">
        <f>'Invoeren INTERN personeel'!V100</f>
        <v>0</v>
      </c>
      <c r="T82" s="89">
        <f>'Invoeren INTERN personeel'!W100</f>
        <v>0</v>
      </c>
      <c r="U82" s="89">
        <f>'Invoeren INTERN personeel'!X100</f>
        <v>0</v>
      </c>
      <c r="V82" s="89">
        <f>'Invoeren INTERN personeel'!Y100</f>
        <v>0</v>
      </c>
      <c r="W82" s="89">
        <f>'Invoeren INTERN personeel'!Z100</f>
        <v>0</v>
      </c>
      <c r="X82" s="89">
        <f>'Invoeren INTERN personeel'!AA100</f>
        <v>0</v>
      </c>
      <c r="Y82" s="89">
        <f>'Invoeren INTERN personeel'!AB100</f>
        <v>0</v>
      </c>
      <c r="Z82" s="89">
        <f>'Invoeren INTERN personeel'!AC100</f>
        <v>0</v>
      </c>
      <c r="AA82" s="443">
        <f>'Invoeren INTERN personeel'!AD100</f>
        <v>0</v>
      </c>
      <c r="AB82" s="443">
        <f>'Invoeren INTERN personeel'!AE100</f>
        <v>0</v>
      </c>
      <c r="AC82" s="89">
        <f>'Invoeren INTERN personeel'!AF100</f>
        <v>0</v>
      </c>
      <c r="AD82" s="89">
        <f>'Invoeren INTERN personeel'!AG100</f>
        <v>0</v>
      </c>
      <c r="AE82" s="89">
        <f>'Invoeren INTERN personeel'!AH100</f>
        <v>0</v>
      </c>
      <c r="AF82" s="89">
        <f>'Invoeren INTERN personeel'!AI100</f>
        <v>0</v>
      </c>
      <c r="AG82" s="89">
        <f>'Invoeren INTERN personeel'!AJ100</f>
        <v>0</v>
      </c>
    </row>
    <row r="83" spans="1:33" x14ac:dyDescent="0.3">
      <c r="A83" s="89">
        <f>'Invoeren INTERN personeel'!D101</f>
        <v>82</v>
      </c>
      <c r="B83" s="89">
        <f>'Invoeren INTERN personeel'!E101</f>
        <v>0</v>
      </c>
      <c r="C83" s="89">
        <f>'Invoeren INTERN personeel'!F101</f>
        <v>0</v>
      </c>
      <c r="D83" s="89">
        <f>'Invoeren INTERN personeel'!G101</f>
        <v>0</v>
      </c>
      <c r="E83" s="89">
        <f>'Invoeren INTERN personeel'!H101</f>
        <v>0</v>
      </c>
      <c r="F83" s="89">
        <f>'Invoeren INTERN personeel'!I101</f>
        <v>0</v>
      </c>
      <c r="G83" s="89">
        <f>'Invoeren INTERN personeel'!J101</f>
        <v>0</v>
      </c>
      <c r="H83" s="89">
        <f>'Invoeren INTERN personeel'!K101</f>
        <v>0</v>
      </c>
      <c r="I83" s="89">
        <f>'Invoeren INTERN personeel'!L101</f>
        <v>0</v>
      </c>
      <c r="J83" s="89" t="str">
        <f>'Invoeren INTERN personeel'!M101</f>
        <v/>
      </c>
      <c r="K83" s="89" t="str">
        <f>'Invoeren INTERN personeel'!N101</f>
        <v>nee</v>
      </c>
      <c r="L83" s="89">
        <f>'Invoeren INTERN personeel'!O101</f>
        <v>0</v>
      </c>
      <c r="M83" s="89">
        <f>'Invoeren INTERN personeel'!P101</f>
        <v>0</v>
      </c>
      <c r="N83" s="443">
        <f>'Invoeren INTERN personeel'!Q101</f>
        <v>0</v>
      </c>
      <c r="O83" s="443">
        <f>'Invoeren INTERN personeel'!R101</f>
        <v>0</v>
      </c>
      <c r="P83" s="89">
        <f>'Invoeren INTERN personeel'!S101</f>
        <v>0</v>
      </c>
      <c r="Q83" s="89">
        <f>'Invoeren INTERN personeel'!T101</f>
        <v>0</v>
      </c>
      <c r="R83" s="89">
        <f>'Invoeren INTERN personeel'!U101</f>
        <v>0</v>
      </c>
      <c r="S83" s="89">
        <f>'Invoeren INTERN personeel'!V101</f>
        <v>0</v>
      </c>
      <c r="T83" s="89">
        <f>'Invoeren INTERN personeel'!W101</f>
        <v>0</v>
      </c>
      <c r="U83" s="89">
        <f>'Invoeren INTERN personeel'!X101</f>
        <v>0</v>
      </c>
      <c r="V83" s="89">
        <f>'Invoeren INTERN personeel'!Y101</f>
        <v>0</v>
      </c>
      <c r="W83" s="89">
        <f>'Invoeren INTERN personeel'!Z101</f>
        <v>0</v>
      </c>
      <c r="X83" s="89">
        <f>'Invoeren INTERN personeel'!AA101</f>
        <v>0</v>
      </c>
      <c r="Y83" s="89">
        <f>'Invoeren INTERN personeel'!AB101</f>
        <v>0</v>
      </c>
      <c r="Z83" s="89">
        <f>'Invoeren INTERN personeel'!AC101</f>
        <v>0</v>
      </c>
      <c r="AA83" s="443">
        <f>'Invoeren INTERN personeel'!AD101</f>
        <v>0</v>
      </c>
      <c r="AB83" s="443">
        <f>'Invoeren INTERN personeel'!AE101</f>
        <v>0</v>
      </c>
      <c r="AC83" s="89">
        <f>'Invoeren INTERN personeel'!AF101</f>
        <v>0</v>
      </c>
      <c r="AD83" s="89">
        <f>'Invoeren INTERN personeel'!AG101</f>
        <v>0</v>
      </c>
      <c r="AE83" s="89">
        <f>'Invoeren INTERN personeel'!AH101</f>
        <v>0</v>
      </c>
      <c r="AF83" s="89">
        <f>'Invoeren INTERN personeel'!AI101</f>
        <v>0</v>
      </c>
      <c r="AG83" s="89">
        <f>'Invoeren INTERN personeel'!AJ101</f>
        <v>0</v>
      </c>
    </row>
    <row r="84" spans="1:33" x14ac:dyDescent="0.3">
      <c r="A84" s="89">
        <f>'Invoeren INTERN personeel'!D102</f>
        <v>83</v>
      </c>
      <c r="B84" s="89">
        <f>'Invoeren INTERN personeel'!E102</f>
        <v>0</v>
      </c>
      <c r="C84" s="89">
        <f>'Invoeren INTERN personeel'!F102</f>
        <v>0</v>
      </c>
      <c r="D84" s="89">
        <f>'Invoeren INTERN personeel'!G102</f>
        <v>0</v>
      </c>
      <c r="E84" s="89">
        <f>'Invoeren INTERN personeel'!H102</f>
        <v>0</v>
      </c>
      <c r="F84" s="89">
        <f>'Invoeren INTERN personeel'!I102</f>
        <v>0</v>
      </c>
      <c r="G84" s="89">
        <f>'Invoeren INTERN personeel'!J102</f>
        <v>0</v>
      </c>
      <c r="H84" s="89">
        <f>'Invoeren INTERN personeel'!K102</f>
        <v>0</v>
      </c>
      <c r="I84" s="89">
        <f>'Invoeren INTERN personeel'!L102</f>
        <v>0</v>
      </c>
      <c r="J84" s="89" t="str">
        <f>'Invoeren INTERN personeel'!M102</f>
        <v/>
      </c>
      <c r="K84" s="89" t="str">
        <f>'Invoeren INTERN personeel'!N102</f>
        <v>nee</v>
      </c>
      <c r="L84" s="89">
        <f>'Invoeren INTERN personeel'!O102</f>
        <v>0</v>
      </c>
      <c r="M84" s="89">
        <f>'Invoeren INTERN personeel'!P102</f>
        <v>0</v>
      </c>
      <c r="N84" s="443">
        <f>'Invoeren INTERN personeel'!Q102</f>
        <v>0</v>
      </c>
      <c r="O84" s="443">
        <f>'Invoeren INTERN personeel'!R102</f>
        <v>0</v>
      </c>
      <c r="P84" s="89">
        <f>'Invoeren INTERN personeel'!S102</f>
        <v>0</v>
      </c>
      <c r="Q84" s="89">
        <f>'Invoeren INTERN personeel'!T102</f>
        <v>0</v>
      </c>
      <c r="R84" s="89">
        <f>'Invoeren INTERN personeel'!U102</f>
        <v>0</v>
      </c>
      <c r="S84" s="89">
        <f>'Invoeren INTERN personeel'!V102</f>
        <v>0</v>
      </c>
      <c r="T84" s="89">
        <f>'Invoeren INTERN personeel'!W102</f>
        <v>0</v>
      </c>
      <c r="U84" s="89">
        <f>'Invoeren INTERN personeel'!X102</f>
        <v>0</v>
      </c>
      <c r="V84" s="89">
        <f>'Invoeren INTERN personeel'!Y102</f>
        <v>0</v>
      </c>
      <c r="W84" s="89">
        <f>'Invoeren INTERN personeel'!Z102</f>
        <v>0</v>
      </c>
      <c r="X84" s="89">
        <f>'Invoeren INTERN personeel'!AA102</f>
        <v>0</v>
      </c>
      <c r="Y84" s="89">
        <f>'Invoeren INTERN personeel'!AB102</f>
        <v>0</v>
      </c>
      <c r="Z84" s="89">
        <f>'Invoeren INTERN personeel'!AC102</f>
        <v>0</v>
      </c>
      <c r="AA84" s="443">
        <f>'Invoeren INTERN personeel'!AD102</f>
        <v>0</v>
      </c>
      <c r="AB84" s="443">
        <f>'Invoeren INTERN personeel'!AE102</f>
        <v>0</v>
      </c>
      <c r="AC84" s="89">
        <f>'Invoeren INTERN personeel'!AF102</f>
        <v>0</v>
      </c>
      <c r="AD84" s="89">
        <f>'Invoeren INTERN personeel'!AG102</f>
        <v>0</v>
      </c>
      <c r="AE84" s="89">
        <f>'Invoeren INTERN personeel'!AH102</f>
        <v>0</v>
      </c>
      <c r="AF84" s="89">
        <f>'Invoeren INTERN personeel'!AI102</f>
        <v>0</v>
      </c>
      <c r="AG84" s="89">
        <f>'Invoeren INTERN personeel'!AJ102</f>
        <v>0</v>
      </c>
    </row>
    <row r="85" spans="1:33" x14ac:dyDescent="0.3">
      <c r="A85" s="89">
        <f>'Invoeren INTERN personeel'!D103</f>
        <v>84</v>
      </c>
      <c r="B85" s="89">
        <f>'Invoeren INTERN personeel'!E103</f>
        <v>0</v>
      </c>
      <c r="C85" s="89">
        <f>'Invoeren INTERN personeel'!F103</f>
        <v>0</v>
      </c>
      <c r="D85" s="89">
        <f>'Invoeren INTERN personeel'!G103</f>
        <v>0</v>
      </c>
      <c r="E85" s="89">
        <f>'Invoeren INTERN personeel'!H103</f>
        <v>0</v>
      </c>
      <c r="F85" s="89">
        <f>'Invoeren INTERN personeel'!I103</f>
        <v>0</v>
      </c>
      <c r="G85" s="89">
        <f>'Invoeren INTERN personeel'!J103</f>
        <v>0</v>
      </c>
      <c r="H85" s="89">
        <f>'Invoeren INTERN personeel'!K103</f>
        <v>0</v>
      </c>
      <c r="I85" s="89">
        <f>'Invoeren INTERN personeel'!L103</f>
        <v>0</v>
      </c>
      <c r="J85" s="89" t="str">
        <f>'Invoeren INTERN personeel'!M103</f>
        <v/>
      </c>
      <c r="K85" s="89" t="str">
        <f>'Invoeren INTERN personeel'!N103</f>
        <v>nee</v>
      </c>
      <c r="L85" s="89">
        <f>'Invoeren INTERN personeel'!O103</f>
        <v>0</v>
      </c>
      <c r="M85" s="89">
        <f>'Invoeren INTERN personeel'!P103</f>
        <v>0</v>
      </c>
      <c r="N85" s="443">
        <f>'Invoeren INTERN personeel'!Q103</f>
        <v>0</v>
      </c>
      <c r="O85" s="443">
        <f>'Invoeren INTERN personeel'!R103</f>
        <v>0</v>
      </c>
      <c r="P85" s="89">
        <f>'Invoeren INTERN personeel'!S103</f>
        <v>0</v>
      </c>
      <c r="Q85" s="89">
        <f>'Invoeren INTERN personeel'!T103</f>
        <v>0</v>
      </c>
      <c r="R85" s="89">
        <f>'Invoeren INTERN personeel'!U103</f>
        <v>0</v>
      </c>
      <c r="S85" s="89">
        <f>'Invoeren INTERN personeel'!V103</f>
        <v>0</v>
      </c>
      <c r="T85" s="89">
        <f>'Invoeren INTERN personeel'!W103</f>
        <v>0</v>
      </c>
      <c r="U85" s="89">
        <f>'Invoeren INTERN personeel'!X103</f>
        <v>0</v>
      </c>
      <c r="V85" s="89">
        <f>'Invoeren INTERN personeel'!Y103</f>
        <v>0</v>
      </c>
      <c r="W85" s="89">
        <f>'Invoeren INTERN personeel'!Z103</f>
        <v>0</v>
      </c>
      <c r="X85" s="89">
        <f>'Invoeren INTERN personeel'!AA103</f>
        <v>0</v>
      </c>
      <c r="Y85" s="89">
        <f>'Invoeren INTERN personeel'!AB103</f>
        <v>0</v>
      </c>
      <c r="Z85" s="89">
        <f>'Invoeren INTERN personeel'!AC103</f>
        <v>0</v>
      </c>
      <c r="AA85" s="443">
        <f>'Invoeren INTERN personeel'!AD103</f>
        <v>0</v>
      </c>
      <c r="AB85" s="443">
        <f>'Invoeren INTERN personeel'!AE103</f>
        <v>0</v>
      </c>
      <c r="AC85" s="89">
        <f>'Invoeren INTERN personeel'!AF103</f>
        <v>0</v>
      </c>
      <c r="AD85" s="89">
        <f>'Invoeren INTERN personeel'!AG103</f>
        <v>0</v>
      </c>
      <c r="AE85" s="89">
        <f>'Invoeren INTERN personeel'!AH103</f>
        <v>0</v>
      </c>
      <c r="AF85" s="89">
        <f>'Invoeren INTERN personeel'!AI103</f>
        <v>0</v>
      </c>
      <c r="AG85" s="89">
        <f>'Invoeren INTERN personeel'!AJ103</f>
        <v>0</v>
      </c>
    </row>
    <row r="86" spans="1:33" x14ac:dyDescent="0.3">
      <c r="A86" s="89">
        <f>'Invoeren INTERN personeel'!D104</f>
        <v>85</v>
      </c>
      <c r="B86" s="89">
        <f>'Invoeren INTERN personeel'!E104</f>
        <v>0</v>
      </c>
      <c r="C86" s="89">
        <f>'Invoeren INTERN personeel'!F104</f>
        <v>0</v>
      </c>
      <c r="D86" s="89">
        <f>'Invoeren INTERN personeel'!G104</f>
        <v>0</v>
      </c>
      <c r="E86" s="89">
        <f>'Invoeren INTERN personeel'!H104</f>
        <v>0</v>
      </c>
      <c r="F86" s="89">
        <f>'Invoeren INTERN personeel'!I104</f>
        <v>0</v>
      </c>
      <c r="G86" s="89">
        <f>'Invoeren INTERN personeel'!J104</f>
        <v>0</v>
      </c>
      <c r="H86" s="89">
        <f>'Invoeren INTERN personeel'!K104</f>
        <v>0</v>
      </c>
      <c r="I86" s="89">
        <f>'Invoeren INTERN personeel'!L104</f>
        <v>0</v>
      </c>
      <c r="J86" s="89" t="str">
        <f>'Invoeren INTERN personeel'!M104</f>
        <v/>
      </c>
      <c r="K86" s="89" t="str">
        <f>'Invoeren INTERN personeel'!N104</f>
        <v>nee</v>
      </c>
      <c r="L86" s="89">
        <f>'Invoeren INTERN personeel'!O104</f>
        <v>0</v>
      </c>
      <c r="M86" s="89">
        <f>'Invoeren INTERN personeel'!P104</f>
        <v>0</v>
      </c>
      <c r="N86" s="443">
        <f>'Invoeren INTERN personeel'!Q104</f>
        <v>0</v>
      </c>
      <c r="O86" s="443">
        <f>'Invoeren INTERN personeel'!R104</f>
        <v>0</v>
      </c>
      <c r="P86" s="89">
        <f>'Invoeren INTERN personeel'!S104</f>
        <v>0</v>
      </c>
      <c r="Q86" s="89">
        <f>'Invoeren INTERN personeel'!T104</f>
        <v>0</v>
      </c>
      <c r="R86" s="89">
        <f>'Invoeren INTERN personeel'!U104</f>
        <v>0</v>
      </c>
      <c r="S86" s="89">
        <f>'Invoeren INTERN personeel'!V104</f>
        <v>0</v>
      </c>
      <c r="T86" s="89">
        <f>'Invoeren INTERN personeel'!W104</f>
        <v>0</v>
      </c>
      <c r="U86" s="89">
        <f>'Invoeren INTERN personeel'!X104</f>
        <v>0</v>
      </c>
      <c r="V86" s="89">
        <f>'Invoeren INTERN personeel'!Y104</f>
        <v>0</v>
      </c>
      <c r="W86" s="89">
        <f>'Invoeren INTERN personeel'!Z104</f>
        <v>0</v>
      </c>
      <c r="X86" s="89">
        <f>'Invoeren INTERN personeel'!AA104</f>
        <v>0</v>
      </c>
      <c r="Y86" s="89">
        <f>'Invoeren INTERN personeel'!AB104</f>
        <v>0</v>
      </c>
      <c r="Z86" s="89">
        <f>'Invoeren INTERN personeel'!AC104</f>
        <v>0</v>
      </c>
      <c r="AA86" s="443">
        <f>'Invoeren INTERN personeel'!AD104</f>
        <v>0</v>
      </c>
      <c r="AB86" s="443">
        <f>'Invoeren INTERN personeel'!AE104</f>
        <v>0</v>
      </c>
      <c r="AC86" s="89">
        <f>'Invoeren INTERN personeel'!AF104</f>
        <v>0</v>
      </c>
      <c r="AD86" s="89">
        <f>'Invoeren INTERN personeel'!AG104</f>
        <v>0</v>
      </c>
      <c r="AE86" s="89">
        <f>'Invoeren INTERN personeel'!AH104</f>
        <v>0</v>
      </c>
      <c r="AF86" s="89">
        <f>'Invoeren INTERN personeel'!AI104</f>
        <v>0</v>
      </c>
      <c r="AG86" s="89">
        <f>'Invoeren INTERN personeel'!AJ104</f>
        <v>0</v>
      </c>
    </row>
    <row r="87" spans="1:33" x14ac:dyDescent="0.3">
      <c r="A87" s="89">
        <f>'Invoeren INTERN personeel'!D105</f>
        <v>86</v>
      </c>
      <c r="B87" s="89">
        <f>'Invoeren INTERN personeel'!E105</f>
        <v>0</v>
      </c>
      <c r="C87" s="89">
        <f>'Invoeren INTERN personeel'!F105</f>
        <v>0</v>
      </c>
      <c r="D87" s="89">
        <f>'Invoeren INTERN personeel'!G105</f>
        <v>0</v>
      </c>
      <c r="E87" s="89">
        <f>'Invoeren INTERN personeel'!H105</f>
        <v>0</v>
      </c>
      <c r="F87" s="89">
        <f>'Invoeren INTERN personeel'!I105</f>
        <v>0</v>
      </c>
      <c r="G87" s="89">
        <f>'Invoeren INTERN personeel'!J105</f>
        <v>0</v>
      </c>
      <c r="H87" s="89">
        <f>'Invoeren INTERN personeel'!K105</f>
        <v>0</v>
      </c>
      <c r="I87" s="89">
        <f>'Invoeren INTERN personeel'!L105</f>
        <v>0</v>
      </c>
      <c r="J87" s="89" t="str">
        <f>'Invoeren INTERN personeel'!M105</f>
        <v/>
      </c>
      <c r="K87" s="89" t="str">
        <f>'Invoeren INTERN personeel'!N105</f>
        <v>nee</v>
      </c>
      <c r="L87" s="89">
        <f>'Invoeren INTERN personeel'!O105</f>
        <v>0</v>
      </c>
      <c r="M87" s="89">
        <f>'Invoeren INTERN personeel'!P105</f>
        <v>0</v>
      </c>
      <c r="N87" s="443">
        <f>'Invoeren INTERN personeel'!Q105</f>
        <v>0</v>
      </c>
      <c r="O87" s="443">
        <f>'Invoeren INTERN personeel'!R105</f>
        <v>0</v>
      </c>
      <c r="P87" s="89">
        <f>'Invoeren INTERN personeel'!S105</f>
        <v>0</v>
      </c>
      <c r="Q87" s="89">
        <f>'Invoeren INTERN personeel'!T105</f>
        <v>0</v>
      </c>
      <c r="R87" s="89">
        <f>'Invoeren INTERN personeel'!U105</f>
        <v>0</v>
      </c>
      <c r="S87" s="89">
        <f>'Invoeren INTERN personeel'!V105</f>
        <v>0</v>
      </c>
      <c r="T87" s="89">
        <f>'Invoeren INTERN personeel'!W105</f>
        <v>0</v>
      </c>
      <c r="U87" s="89">
        <f>'Invoeren INTERN personeel'!X105</f>
        <v>0</v>
      </c>
      <c r="V87" s="89">
        <f>'Invoeren INTERN personeel'!Y105</f>
        <v>0</v>
      </c>
      <c r="W87" s="89">
        <f>'Invoeren INTERN personeel'!Z105</f>
        <v>0</v>
      </c>
      <c r="X87" s="89">
        <f>'Invoeren INTERN personeel'!AA105</f>
        <v>0</v>
      </c>
      <c r="Y87" s="89">
        <f>'Invoeren INTERN personeel'!AB105</f>
        <v>0</v>
      </c>
      <c r="Z87" s="89">
        <f>'Invoeren INTERN personeel'!AC105</f>
        <v>0</v>
      </c>
      <c r="AA87" s="443">
        <f>'Invoeren INTERN personeel'!AD105</f>
        <v>0</v>
      </c>
      <c r="AB87" s="443">
        <f>'Invoeren INTERN personeel'!AE105</f>
        <v>0</v>
      </c>
      <c r="AC87" s="89">
        <f>'Invoeren INTERN personeel'!AF105</f>
        <v>0</v>
      </c>
      <c r="AD87" s="89">
        <f>'Invoeren INTERN personeel'!AG105</f>
        <v>0</v>
      </c>
      <c r="AE87" s="89">
        <f>'Invoeren INTERN personeel'!AH105</f>
        <v>0</v>
      </c>
      <c r="AF87" s="89">
        <f>'Invoeren INTERN personeel'!AI105</f>
        <v>0</v>
      </c>
      <c r="AG87" s="89">
        <f>'Invoeren INTERN personeel'!AJ105</f>
        <v>0</v>
      </c>
    </row>
    <row r="88" spans="1:33" x14ac:dyDescent="0.3">
      <c r="A88" s="89">
        <f>'Invoeren INTERN personeel'!D106</f>
        <v>87</v>
      </c>
      <c r="B88" s="89">
        <f>'Invoeren INTERN personeel'!E106</f>
        <v>0</v>
      </c>
      <c r="C88" s="89">
        <f>'Invoeren INTERN personeel'!F106</f>
        <v>0</v>
      </c>
      <c r="D88" s="89">
        <f>'Invoeren INTERN personeel'!G106</f>
        <v>0</v>
      </c>
      <c r="E88" s="89">
        <f>'Invoeren INTERN personeel'!H106</f>
        <v>0</v>
      </c>
      <c r="F88" s="89">
        <f>'Invoeren INTERN personeel'!I106</f>
        <v>0</v>
      </c>
      <c r="G88" s="89">
        <f>'Invoeren INTERN personeel'!J106</f>
        <v>0</v>
      </c>
      <c r="H88" s="89">
        <f>'Invoeren INTERN personeel'!K106</f>
        <v>0</v>
      </c>
      <c r="I88" s="89">
        <f>'Invoeren INTERN personeel'!L106</f>
        <v>0</v>
      </c>
      <c r="J88" s="89" t="str">
        <f>'Invoeren INTERN personeel'!M106</f>
        <v/>
      </c>
      <c r="K88" s="89" t="str">
        <f>'Invoeren INTERN personeel'!N106</f>
        <v>nee</v>
      </c>
      <c r="L88" s="89">
        <f>'Invoeren INTERN personeel'!O106</f>
        <v>0</v>
      </c>
      <c r="M88" s="89">
        <f>'Invoeren INTERN personeel'!P106</f>
        <v>0</v>
      </c>
      <c r="N88" s="443">
        <f>'Invoeren INTERN personeel'!Q106</f>
        <v>0</v>
      </c>
      <c r="O88" s="443">
        <f>'Invoeren INTERN personeel'!R106</f>
        <v>0</v>
      </c>
      <c r="P88" s="89">
        <f>'Invoeren INTERN personeel'!S106</f>
        <v>0</v>
      </c>
      <c r="Q88" s="89">
        <f>'Invoeren INTERN personeel'!T106</f>
        <v>0</v>
      </c>
      <c r="R88" s="89">
        <f>'Invoeren INTERN personeel'!U106</f>
        <v>0</v>
      </c>
      <c r="S88" s="89">
        <f>'Invoeren INTERN personeel'!V106</f>
        <v>0</v>
      </c>
      <c r="T88" s="89">
        <f>'Invoeren INTERN personeel'!W106</f>
        <v>0</v>
      </c>
      <c r="U88" s="89">
        <f>'Invoeren INTERN personeel'!X106</f>
        <v>0</v>
      </c>
      <c r="V88" s="89">
        <f>'Invoeren INTERN personeel'!Y106</f>
        <v>0</v>
      </c>
      <c r="W88" s="89">
        <f>'Invoeren INTERN personeel'!Z106</f>
        <v>0</v>
      </c>
      <c r="X88" s="89">
        <f>'Invoeren INTERN personeel'!AA106</f>
        <v>0</v>
      </c>
      <c r="Y88" s="89">
        <f>'Invoeren INTERN personeel'!AB106</f>
        <v>0</v>
      </c>
      <c r="Z88" s="89">
        <f>'Invoeren INTERN personeel'!AC106</f>
        <v>0</v>
      </c>
      <c r="AA88" s="443">
        <f>'Invoeren INTERN personeel'!AD106</f>
        <v>0</v>
      </c>
      <c r="AB88" s="443">
        <f>'Invoeren INTERN personeel'!AE106</f>
        <v>0</v>
      </c>
      <c r="AC88" s="89">
        <f>'Invoeren INTERN personeel'!AF106</f>
        <v>0</v>
      </c>
      <c r="AD88" s="89">
        <f>'Invoeren INTERN personeel'!AG106</f>
        <v>0</v>
      </c>
      <c r="AE88" s="89">
        <f>'Invoeren INTERN personeel'!AH106</f>
        <v>0</v>
      </c>
      <c r="AF88" s="89">
        <f>'Invoeren INTERN personeel'!AI106</f>
        <v>0</v>
      </c>
      <c r="AG88" s="89">
        <f>'Invoeren INTERN personeel'!AJ106</f>
        <v>0</v>
      </c>
    </row>
    <row r="89" spans="1:33" x14ac:dyDescent="0.3">
      <c r="A89" s="89">
        <f>'Invoeren INTERN personeel'!D107</f>
        <v>88</v>
      </c>
      <c r="B89" s="89">
        <f>'Invoeren INTERN personeel'!E107</f>
        <v>0</v>
      </c>
      <c r="C89" s="89">
        <f>'Invoeren INTERN personeel'!F107</f>
        <v>0</v>
      </c>
      <c r="D89" s="89">
        <f>'Invoeren INTERN personeel'!G107</f>
        <v>0</v>
      </c>
      <c r="E89" s="89">
        <f>'Invoeren INTERN personeel'!H107</f>
        <v>0</v>
      </c>
      <c r="F89" s="89">
        <f>'Invoeren INTERN personeel'!I107</f>
        <v>0</v>
      </c>
      <c r="G89" s="89">
        <f>'Invoeren INTERN personeel'!J107</f>
        <v>0</v>
      </c>
      <c r="H89" s="89">
        <f>'Invoeren INTERN personeel'!K107</f>
        <v>0</v>
      </c>
      <c r="I89" s="89">
        <f>'Invoeren INTERN personeel'!L107</f>
        <v>0</v>
      </c>
      <c r="J89" s="89" t="str">
        <f>'Invoeren INTERN personeel'!M107</f>
        <v/>
      </c>
      <c r="K89" s="89" t="str">
        <f>'Invoeren INTERN personeel'!N107</f>
        <v>nee</v>
      </c>
      <c r="L89" s="89">
        <f>'Invoeren INTERN personeel'!O107</f>
        <v>0</v>
      </c>
      <c r="M89" s="89">
        <f>'Invoeren INTERN personeel'!P107</f>
        <v>0</v>
      </c>
      <c r="N89" s="443">
        <f>'Invoeren INTERN personeel'!Q107</f>
        <v>0</v>
      </c>
      <c r="O89" s="443">
        <f>'Invoeren INTERN personeel'!R107</f>
        <v>0</v>
      </c>
      <c r="P89" s="89">
        <f>'Invoeren INTERN personeel'!S107</f>
        <v>0</v>
      </c>
      <c r="Q89" s="89">
        <f>'Invoeren INTERN personeel'!T107</f>
        <v>0</v>
      </c>
      <c r="R89" s="89">
        <f>'Invoeren INTERN personeel'!U107</f>
        <v>0</v>
      </c>
      <c r="S89" s="89">
        <f>'Invoeren INTERN personeel'!V107</f>
        <v>0</v>
      </c>
      <c r="T89" s="89">
        <f>'Invoeren INTERN personeel'!W107</f>
        <v>0</v>
      </c>
      <c r="U89" s="89">
        <f>'Invoeren INTERN personeel'!X107</f>
        <v>0</v>
      </c>
      <c r="V89" s="89">
        <f>'Invoeren INTERN personeel'!Y107</f>
        <v>0</v>
      </c>
      <c r="W89" s="89">
        <f>'Invoeren INTERN personeel'!Z107</f>
        <v>0</v>
      </c>
      <c r="X89" s="89">
        <f>'Invoeren INTERN personeel'!AA107</f>
        <v>0</v>
      </c>
      <c r="Y89" s="89">
        <f>'Invoeren INTERN personeel'!AB107</f>
        <v>0</v>
      </c>
      <c r="Z89" s="89">
        <f>'Invoeren INTERN personeel'!AC107</f>
        <v>0</v>
      </c>
      <c r="AA89" s="443">
        <f>'Invoeren INTERN personeel'!AD107</f>
        <v>0</v>
      </c>
      <c r="AB89" s="443">
        <f>'Invoeren INTERN personeel'!AE107</f>
        <v>0</v>
      </c>
      <c r="AC89" s="89">
        <f>'Invoeren INTERN personeel'!AF107</f>
        <v>0</v>
      </c>
      <c r="AD89" s="89">
        <f>'Invoeren INTERN personeel'!AG107</f>
        <v>0</v>
      </c>
      <c r="AE89" s="89">
        <f>'Invoeren INTERN personeel'!AH107</f>
        <v>0</v>
      </c>
      <c r="AF89" s="89">
        <f>'Invoeren INTERN personeel'!AI107</f>
        <v>0</v>
      </c>
      <c r="AG89" s="89">
        <f>'Invoeren INTERN personeel'!AJ107</f>
        <v>0</v>
      </c>
    </row>
    <row r="90" spans="1:33" x14ac:dyDescent="0.3">
      <c r="A90" s="89">
        <f>'Invoeren INTERN personeel'!D108</f>
        <v>89</v>
      </c>
      <c r="B90" s="89">
        <f>'Invoeren INTERN personeel'!E108</f>
        <v>0</v>
      </c>
      <c r="C90" s="89">
        <f>'Invoeren INTERN personeel'!F108</f>
        <v>0</v>
      </c>
      <c r="D90" s="89">
        <f>'Invoeren INTERN personeel'!G108</f>
        <v>0</v>
      </c>
      <c r="E90" s="89">
        <f>'Invoeren INTERN personeel'!H108</f>
        <v>0</v>
      </c>
      <c r="F90" s="89">
        <f>'Invoeren INTERN personeel'!I108</f>
        <v>0</v>
      </c>
      <c r="G90" s="89">
        <f>'Invoeren INTERN personeel'!J108</f>
        <v>0</v>
      </c>
      <c r="H90" s="89">
        <f>'Invoeren INTERN personeel'!K108</f>
        <v>0</v>
      </c>
      <c r="I90" s="89">
        <f>'Invoeren INTERN personeel'!L108</f>
        <v>0</v>
      </c>
      <c r="J90" s="89" t="str">
        <f>'Invoeren INTERN personeel'!M108</f>
        <v/>
      </c>
      <c r="K90" s="89" t="str">
        <f>'Invoeren INTERN personeel'!N108</f>
        <v>nee</v>
      </c>
      <c r="L90" s="89">
        <f>'Invoeren INTERN personeel'!O108</f>
        <v>0</v>
      </c>
      <c r="M90" s="89">
        <f>'Invoeren INTERN personeel'!P108</f>
        <v>0</v>
      </c>
      <c r="N90" s="443">
        <f>'Invoeren INTERN personeel'!Q108</f>
        <v>0</v>
      </c>
      <c r="O90" s="443">
        <f>'Invoeren INTERN personeel'!R108</f>
        <v>0</v>
      </c>
      <c r="P90" s="89">
        <f>'Invoeren INTERN personeel'!S108</f>
        <v>0</v>
      </c>
      <c r="Q90" s="89">
        <f>'Invoeren INTERN personeel'!T108</f>
        <v>0</v>
      </c>
      <c r="R90" s="89">
        <f>'Invoeren INTERN personeel'!U108</f>
        <v>0</v>
      </c>
      <c r="S90" s="89">
        <f>'Invoeren INTERN personeel'!V108</f>
        <v>0</v>
      </c>
      <c r="T90" s="89">
        <f>'Invoeren INTERN personeel'!W108</f>
        <v>0</v>
      </c>
      <c r="U90" s="89">
        <f>'Invoeren INTERN personeel'!X108</f>
        <v>0</v>
      </c>
      <c r="V90" s="89">
        <f>'Invoeren INTERN personeel'!Y108</f>
        <v>0</v>
      </c>
      <c r="W90" s="89">
        <f>'Invoeren INTERN personeel'!Z108</f>
        <v>0</v>
      </c>
      <c r="X90" s="89">
        <f>'Invoeren INTERN personeel'!AA108</f>
        <v>0</v>
      </c>
      <c r="Y90" s="89">
        <f>'Invoeren INTERN personeel'!AB108</f>
        <v>0</v>
      </c>
      <c r="Z90" s="89">
        <f>'Invoeren INTERN personeel'!AC108</f>
        <v>0</v>
      </c>
      <c r="AA90" s="443">
        <f>'Invoeren INTERN personeel'!AD108</f>
        <v>0</v>
      </c>
      <c r="AB90" s="443">
        <f>'Invoeren INTERN personeel'!AE108</f>
        <v>0</v>
      </c>
      <c r="AC90" s="89">
        <f>'Invoeren INTERN personeel'!AF108</f>
        <v>0</v>
      </c>
      <c r="AD90" s="89">
        <f>'Invoeren INTERN personeel'!AG108</f>
        <v>0</v>
      </c>
      <c r="AE90" s="89">
        <f>'Invoeren INTERN personeel'!AH108</f>
        <v>0</v>
      </c>
      <c r="AF90" s="89">
        <f>'Invoeren INTERN personeel'!AI108</f>
        <v>0</v>
      </c>
      <c r="AG90" s="89">
        <f>'Invoeren INTERN personeel'!AJ108</f>
        <v>0</v>
      </c>
    </row>
    <row r="91" spans="1:33" x14ac:dyDescent="0.3">
      <c r="A91" s="89">
        <f>'Invoeren INTERN personeel'!D109</f>
        <v>90</v>
      </c>
      <c r="B91" s="89">
        <f>'Invoeren INTERN personeel'!E109</f>
        <v>0</v>
      </c>
      <c r="C91" s="89">
        <f>'Invoeren INTERN personeel'!F109</f>
        <v>0</v>
      </c>
      <c r="D91" s="89">
        <f>'Invoeren INTERN personeel'!G109</f>
        <v>0</v>
      </c>
      <c r="E91" s="89">
        <f>'Invoeren INTERN personeel'!H109</f>
        <v>0</v>
      </c>
      <c r="F91" s="89">
        <f>'Invoeren INTERN personeel'!I109</f>
        <v>0</v>
      </c>
      <c r="G91" s="89">
        <f>'Invoeren INTERN personeel'!J109</f>
        <v>0</v>
      </c>
      <c r="H91" s="89">
        <f>'Invoeren INTERN personeel'!K109</f>
        <v>0</v>
      </c>
      <c r="I91" s="89">
        <f>'Invoeren INTERN personeel'!L109</f>
        <v>0</v>
      </c>
      <c r="J91" s="89" t="str">
        <f>'Invoeren INTERN personeel'!M109</f>
        <v/>
      </c>
      <c r="K91" s="89" t="str">
        <f>'Invoeren INTERN personeel'!N109</f>
        <v>nee</v>
      </c>
      <c r="L91" s="89">
        <f>'Invoeren INTERN personeel'!O109</f>
        <v>0</v>
      </c>
      <c r="M91" s="89">
        <f>'Invoeren INTERN personeel'!P109</f>
        <v>0</v>
      </c>
      <c r="N91" s="443">
        <f>'Invoeren INTERN personeel'!Q109</f>
        <v>0</v>
      </c>
      <c r="O91" s="443">
        <f>'Invoeren INTERN personeel'!R109</f>
        <v>0</v>
      </c>
      <c r="P91" s="89">
        <f>'Invoeren INTERN personeel'!S109</f>
        <v>0</v>
      </c>
      <c r="Q91" s="89">
        <f>'Invoeren INTERN personeel'!T109</f>
        <v>0</v>
      </c>
      <c r="R91" s="89">
        <f>'Invoeren INTERN personeel'!U109</f>
        <v>0</v>
      </c>
      <c r="S91" s="89">
        <f>'Invoeren INTERN personeel'!V109</f>
        <v>0</v>
      </c>
      <c r="T91" s="89">
        <f>'Invoeren INTERN personeel'!W109</f>
        <v>0</v>
      </c>
      <c r="U91" s="89">
        <f>'Invoeren INTERN personeel'!X109</f>
        <v>0</v>
      </c>
      <c r="V91" s="89">
        <f>'Invoeren INTERN personeel'!Y109</f>
        <v>0</v>
      </c>
      <c r="W91" s="89">
        <f>'Invoeren INTERN personeel'!Z109</f>
        <v>0</v>
      </c>
      <c r="X91" s="89">
        <f>'Invoeren INTERN personeel'!AA109</f>
        <v>0</v>
      </c>
      <c r="Y91" s="89">
        <f>'Invoeren INTERN personeel'!AB109</f>
        <v>0</v>
      </c>
      <c r="Z91" s="89">
        <f>'Invoeren INTERN personeel'!AC109</f>
        <v>0</v>
      </c>
      <c r="AA91" s="443">
        <f>'Invoeren INTERN personeel'!AD109</f>
        <v>0</v>
      </c>
      <c r="AB91" s="443">
        <f>'Invoeren INTERN personeel'!AE109</f>
        <v>0</v>
      </c>
      <c r="AC91" s="89">
        <f>'Invoeren INTERN personeel'!AF109</f>
        <v>0</v>
      </c>
      <c r="AD91" s="89">
        <f>'Invoeren INTERN personeel'!AG109</f>
        <v>0</v>
      </c>
      <c r="AE91" s="89">
        <f>'Invoeren INTERN personeel'!AH109</f>
        <v>0</v>
      </c>
      <c r="AF91" s="89">
        <f>'Invoeren INTERN personeel'!AI109</f>
        <v>0</v>
      </c>
      <c r="AG91" s="89">
        <f>'Invoeren INTERN personeel'!AJ109</f>
        <v>0</v>
      </c>
    </row>
    <row r="92" spans="1:33" x14ac:dyDescent="0.3">
      <c r="A92" s="89">
        <f>'Invoeren INTERN personeel'!D110</f>
        <v>91</v>
      </c>
      <c r="B92" s="89">
        <f>'Invoeren INTERN personeel'!E110</f>
        <v>0</v>
      </c>
      <c r="C92" s="89">
        <f>'Invoeren INTERN personeel'!F110</f>
        <v>0</v>
      </c>
      <c r="D92" s="89">
        <f>'Invoeren INTERN personeel'!G110</f>
        <v>0</v>
      </c>
      <c r="E92" s="89">
        <f>'Invoeren INTERN personeel'!H110</f>
        <v>0</v>
      </c>
      <c r="F92" s="89">
        <f>'Invoeren INTERN personeel'!I110</f>
        <v>0</v>
      </c>
      <c r="G92" s="89">
        <f>'Invoeren INTERN personeel'!J110</f>
        <v>0</v>
      </c>
      <c r="H92" s="89">
        <f>'Invoeren INTERN personeel'!K110</f>
        <v>0</v>
      </c>
      <c r="I92" s="89">
        <f>'Invoeren INTERN personeel'!L110</f>
        <v>0</v>
      </c>
      <c r="J92" s="89" t="str">
        <f>'Invoeren INTERN personeel'!M110</f>
        <v/>
      </c>
      <c r="K92" s="89" t="str">
        <f>'Invoeren INTERN personeel'!N110</f>
        <v>nee</v>
      </c>
      <c r="L92" s="89">
        <f>'Invoeren INTERN personeel'!O110</f>
        <v>0</v>
      </c>
      <c r="M92" s="89">
        <f>'Invoeren INTERN personeel'!P110</f>
        <v>0</v>
      </c>
      <c r="N92" s="443">
        <f>'Invoeren INTERN personeel'!Q110</f>
        <v>0</v>
      </c>
      <c r="O92" s="443">
        <f>'Invoeren INTERN personeel'!R110</f>
        <v>0</v>
      </c>
      <c r="P92" s="89">
        <f>'Invoeren INTERN personeel'!S110</f>
        <v>0</v>
      </c>
      <c r="Q92" s="89">
        <f>'Invoeren INTERN personeel'!T110</f>
        <v>0</v>
      </c>
      <c r="R92" s="89">
        <f>'Invoeren INTERN personeel'!U110</f>
        <v>0</v>
      </c>
      <c r="S92" s="89">
        <f>'Invoeren INTERN personeel'!V110</f>
        <v>0</v>
      </c>
      <c r="T92" s="89">
        <f>'Invoeren INTERN personeel'!W110</f>
        <v>0</v>
      </c>
      <c r="U92" s="89">
        <f>'Invoeren INTERN personeel'!X110</f>
        <v>0</v>
      </c>
      <c r="V92" s="89">
        <f>'Invoeren INTERN personeel'!Y110</f>
        <v>0</v>
      </c>
      <c r="W92" s="89">
        <f>'Invoeren INTERN personeel'!Z110</f>
        <v>0</v>
      </c>
      <c r="X92" s="89">
        <f>'Invoeren INTERN personeel'!AA110</f>
        <v>0</v>
      </c>
      <c r="Y92" s="89">
        <f>'Invoeren INTERN personeel'!AB110</f>
        <v>0</v>
      </c>
      <c r="Z92" s="89">
        <f>'Invoeren INTERN personeel'!AC110</f>
        <v>0</v>
      </c>
      <c r="AA92" s="443">
        <f>'Invoeren INTERN personeel'!AD110</f>
        <v>0</v>
      </c>
      <c r="AB92" s="443">
        <f>'Invoeren INTERN personeel'!AE110</f>
        <v>0</v>
      </c>
      <c r="AC92" s="89">
        <f>'Invoeren INTERN personeel'!AF110</f>
        <v>0</v>
      </c>
      <c r="AD92" s="89">
        <f>'Invoeren INTERN personeel'!AG110</f>
        <v>0</v>
      </c>
      <c r="AE92" s="89">
        <f>'Invoeren INTERN personeel'!AH110</f>
        <v>0</v>
      </c>
      <c r="AF92" s="89">
        <f>'Invoeren INTERN personeel'!AI110</f>
        <v>0</v>
      </c>
      <c r="AG92" s="89">
        <f>'Invoeren INTERN personeel'!AJ110</f>
        <v>0</v>
      </c>
    </row>
    <row r="93" spans="1:33" x14ac:dyDescent="0.3">
      <c r="A93" s="89">
        <f>'Invoeren INTERN personeel'!D111</f>
        <v>92</v>
      </c>
      <c r="B93" s="89">
        <f>'Invoeren INTERN personeel'!E111</f>
        <v>0</v>
      </c>
      <c r="C93" s="89">
        <f>'Invoeren INTERN personeel'!F111</f>
        <v>0</v>
      </c>
      <c r="D93" s="89">
        <f>'Invoeren INTERN personeel'!G111</f>
        <v>0</v>
      </c>
      <c r="E93" s="89">
        <f>'Invoeren INTERN personeel'!H111</f>
        <v>0</v>
      </c>
      <c r="F93" s="89">
        <f>'Invoeren INTERN personeel'!I111</f>
        <v>0</v>
      </c>
      <c r="G93" s="89">
        <f>'Invoeren INTERN personeel'!J111</f>
        <v>0</v>
      </c>
      <c r="H93" s="89">
        <f>'Invoeren INTERN personeel'!K111</f>
        <v>0</v>
      </c>
      <c r="I93" s="89">
        <f>'Invoeren INTERN personeel'!L111</f>
        <v>0</v>
      </c>
      <c r="J93" s="89" t="str">
        <f>'Invoeren INTERN personeel'!M111</f>
        <v/>
      </c>
      <c r="K93" s="89" t="str">
        <f>'Invoeren INTERN personeel'!N111</f>
        <v>nee</v>
      </c>
      <c r="L93" s="89">
        <f>'Invoeren INTERN personeel'!O111</f>
        <v>0</v>
      </c>
      <c r="M93" s="89">
        <f>'Invoeren INTERN personeel'!P111</f>
        <v>0</v>
      </c>
      <c r="N93" s="443">
        <f>'Invoeren INTERN personeel'!Q111</f>
        <v>0</v>
      </c>
      <c r="O93" s="443">
        <f>'Invoeren INTERN personeel'!R111</f>
        <v>0</v>
      </c>
      <c r="P93" s="89">
        <f>'Invoeren INTERN personeel'!S111</f>
        <v>0</v>
      </c>
      <c r="Q93" s="89">
        <f>'Invoeren INTERN personeel'!T111</f>
        <v>0</v>
      </c>
      <c r="R93" s="89">
        <f>'Invoeren INTERN personeel'!U111</f>
        <v>0</v>
      </c>
      <c r="S93" s="89">
        <f>'Invoeren INTERN personeel'!V111</f>
        <v>0</v>
      </c>
      <c r="T93" s="89">
        <f>'Invoeren INTERN personeel'!W111</f>
        <v>0</v>
      </c>
      <c r="U93" s="89">
        <f>'Invoeren INTERN personeel'!X111</f>
        <v>0</v>
      </c>
      <c r="V93" s="89">
        <f>'Invoeren INTERN personeel'!Y111</f>
        <v>0</v>
      </c>
      <c r="W93" s="89">
        <f>'Invoeren INTERN personeel'!Z111</f>
        <v>0</v>
      </c>
      <c r="X93" s="89">
        <f>'Invoeren INTERN personeel'!AA111</f>
        <v>0</v>
      </c>
      <c r="Y93" s="89">
        <f>'Invoeren INTERN personeel'!AB111</f>
        <v>0</v>
      </c>
      <c r="Z93" s="89">
        <f>'Invoeren INTERN personeel'!AC111</f>
        <v>0</v>
      </c>
      <c r="AA93" s="443">
        <f>'Invoeren INTERN personeel'!AD111</f>
        <v>0</v>
      </c>
      <c r="AB93" s="443">
        <f>'Invoeren INTERN personeel'!AE111</f>
        <v>0</v>
      </c>
      <c r="AC93" s="89">
        <f>'Invoeren INTERN personeel'!AF111</f>
        <v>0</v>
      </c>
      <c r="AD93" s="89">
        <f>'Invoeren INTERN personeel'!AG111</f>
        <v>0</v>
      </c>
      <c r="AE93" s="89">
        <f>'Invoeren INTERN personeel'!AH111</f>
        <v>0</v>
      </c>
      <c r="AF93" s="89">
        <f>'Invoeren INTERN personeel'!AI111</f>
        <v>0</v>
      </c>
      <c r="AG93" s="89">
        <f>'Invoeren INTERN personeel'!AJ111</f>
        <v>0</v>
      </c>
    </row>
    <row r="94" spans="1:33" x14ac:dyDescent="0.3">
      <c r="A94" s="89">
        <f>'Invoeren INTERN personeel'!D112</f>
        <v>93</v>
      </c>
      <c r="B94" s="89">
        <f>'Invoeren INTERN personeel'!E112</f>
        <v>0</v>
      </c>
      <c r="C94" s="89">
        <f>'Invoeren INTERN personeel'!F112</f>
        <v>0</v>
      </c>
      <c r="D94" s="89">
        <f>'Invoeren INTERN personeel'!G112</f>
        <v>0</v>
      </c>
      <c r="E94" s="89">
        <f>'Invoeren INTERN personeel'!H112</f>
        <v>0</v>
      </c>
      <c r="F94" s="89">
        <f>'Invoeren INTERN personeel'!I112</f>
        <v>0</v>
      </c>
      <c r="G94" s="89">
        <f>'Invoeren INTERN personeel'!J112</f>
        <v>0</v>
      </c>
      <c r="H94" s="89">
        <f>'Invoeren INTERN personeel'!K112</f>
        <v>0</v>
      </c>
      <c r="I94" s="89">
        <f>'Invoeren INTERN personeel'!L112</f>
        <v>0</v>
      </c>
      <c r="J94" s="89" t="str">
        <f>'Invoeren INTERN personeel'!M112</f>
        <v/>
      </c>
      <c r="K94" s="89" t="str">
        <f>'Invoeren INTERN personeel'!N112</f>
        <v>nee</v>
      </c>
      <c r="L94" s="89">
        <f>'Invoeren INTERN personeel'!O112</f>
        <v>0</v>
      </c>
      <c r="M94" s="89">
        <f>'Invoeren INTERN personeel'!P112</f>
        <v>0</v>
      </c>
      <c r="N94" s="443">
        <f>'Invoeren INTERN personeel'!Q112</f>
        <v>0</v>
      </c>
      <c r="O94" s="443">
        <f>'Invoeren INTERN personeel'!R112</f>
        <v>0</v>
      </c>
      <c r="P94" s="89">
        <f>'Invoeren INTERN personeel'!S112</f>
        <v>0</v>
      </c>
      <c r="Q94" s="89">
        <f>'Invoeren INTERN personeel'!T112</f>
        <v>0</v>
      </c>
      <c r="R94" s="89">
        <f>'Invoeren INTERN personeel'!U112</f>
        <v>0</v>
      </c>
      <c r="S94" s="89">
        <f>'Invoeren INTERN personeel'!V112</f>
        <v>0</v>
      </c>
      <c r="T94" s="89">
        <f>'Invoeren INTERN personeel'!W112</f>
        <v>0</v>
      </c>
      <c r="U94" s="89">
        <f>'Invoeren INTERN personeel'!X112</f>
        <v>0</v>
      </c>
      <c r="V94" s="89">
        <f>'Invoeren INTERN personeel'!Y112</f>
        <v>0</v>
      </c>
      <c r="W94" s="89">
        <f>'Invoeren INTERN personeel'!Z112</f>
        <v>0</v>
      </c>
      <c r="X94" s="89">
        <f>'Invoeren INTERN personeel'!AA112</f>
        <v>0</v>
      </c>
      <c r="Y94" s="89">
        <f>'Invoeren INTERN personeel'!AB112</f>
        <v>0</v>
      </c>
      <c r="Z94" s="89">
        <f>'Invoeren INTERN personeel'!AC112</f>
        <v>0</v>
      </c>
      <c r="AA94" s="443">
        <f>'Invoeren INTERN personeel'!AD112</f>
        <v>0</v>
      </c>
      <c r="AB94" s="443">
        <f>'Invoeren INTERN personeel'!AE112</f>
        <v>0</v>
      </c>
      <c r="AC94" s="89">
        <f>'Invoeren INTERN personeel'!AF112</f>
        <v>0</v>
      </c>
      <c r="AD94" s="89">
        <f>'Invoeren INTERN personeel'!AG112</f>
        <v>0</v>
      </c>
      <c r="AE94" s="89">
        <f>'Invoeren INTERN personeel'!AH112</f>
        <v>0</v>
      </c>
      <c r="AF94" s="89">
        <f>'Invoeren INTERN personeel'!AI112</f>
        <v>0</v>
      </c>
      <c r="AG94" s="89">
        <f>'Invoeren INTERN personeel'!AJ112</f>
        <v>0</v>
      </c>
    </row>
    <row r="95" spans="1:33" x14ac:dyDescent="0.3">
      <c r="A95" s="89">
        <f>'Invoeren INTERN personeel'!D113</f>
        <v>94</v>
      </c>
      <c r="B95" s="89">
        <f>'Invoeren INTERN personeel'!E113</f>
        <v>0</v>
      </c>
      <c r="C95" s="89">
        <f>'Invoeren INTERN personeel'!F113</f>
        <v>0</v>
      </c>
      <c r="D95" s="89">
        <f>'Invoeren INTERN personeel'!G113</f>
        <v>0</v>
      </c>
      <c r="E95" s="89">
        <f>'Invoeren INTERN personeel'!H113</f>
        <v>0</v>
      </c>
      <c r="F95" s="89">
        <f>'Invoeren INTERN personeel'!I113</f>
        <v>0</v>
      </c>
      <c r="G95" s="89">
        <f>'Invoeren INTERN personeel'!J113</f>
        <v>0</v>
      </c>
      <c r="H95" s="89">
        <f>'Invoeren INTERN personeel'!K113</f>
        <v>0</v>
      </c>
      <c r="I95" s="89">
        <f>'Invoeren INTERN personeel'!L113</f>
        <v>0</v>
      </c>
      <c r="J95" s="89" t="str">
        <f>'Invoeren INTERN personeel'!M113</f>
        <v/>
      </c>
      <c r="K95" s="89" t="str">
        <f>'Invoeren INTERN personeel'!N113</f>
        <v>nee</v>
      </c>
      <c r="L95" s="89">
        <f>'Invoeren INTERN personeel'!O113</f>
        <v>0</v>
      </c>
      <c r="M95" s="89">
        <f>'Invoeren INTERN personeel'!P113</f>
        <v>0</v>
      </c>
      <c r="N95" s="443">
        <f>'Invoeren INTERN personeel'!Q113</f>
        <v>0</v>
      </c>
      <c r="O95" s="443">
        <f>'Invoeren INTERN personeel'!R113</f>
        <v>0</v>
      </c>
      <c r="P95" s="89">
        <f>'Invoeren INTERN personeel'!S113</f>
        <v>0</v>
      </c>
      <c r="Q95" s="89">
        <f>'Invoeren INTERN personeel'!T113</f>
        <v>0</v>
      </c>
      <c r="R95" s="89">
        <f>'Invoeren INTERN personeel'!U113</f>
        <v>0</v>
      </c>
      <c r="S95" s="89">
        <f>'Invoeren INTERN personeel'!V113</f>
        <v>0</v>
      </c>
      <c r="T95" s="89">
        <f>'Invoeren INTERN personeel'!W113</f>
        <v>0</v>
      </c>
      <c r="U95" s="89">
        <f>'Invoeren INTERN personeel'!X113</f>
        <v>0</v>
      </c>
      <c r="V95" s="89">
        <f>'Invoeren INTERN personeel'!Y113</f>
        <v>0</v>
      </c>
      <c r="W95" s="89">
        <f>'Invoeren INTERN personeel'!Z113</f>
        <v>0</v>
      </c>
      <c r="X95" s="89">
        <f>'Invoeren INTERN personeel'!AA113</f>
        <v>0</v>
      </c>
      <c r="Y95" s="89">
        <f>'Invoeren INTERN personeel'!AB113</f>
        <v>0</v>
      </c>
      <c r="Z95" s="89">
        <f>'Invoeren INTERN personeel'!AC113</f>
        <v>0</v>
      </c>
      <c r="AA95" s="443">
        <f>'Invoeren INTERN personeel'!AD113</f>
        <v>0</v>
      </c>
      <c r="AB95" s="443">
        <f>'Invoeren INTERN personeel'!AE113</f>
        <v>0</v>
      </c>
      <c r="AC95" s="89">
        <f>'Invoeren INTERN personeel'!AF113</f>
        <v>0</v>
      </c>
      <c r="AD95" s="89">
        <f>'Invoeren INTERN personeel'!AG113</f>
        <v>0</v>
      </c>
      <c r="AE95" s="89">
        <f>'Invoeren INTERN personeel'!AH113</f>
        <v>0</v>
      </c>
      <c r="AF95" s="89">
        <f>'Invoeren INTERN personeel'!AI113</f>
        <v>0</v>
      </c>
      <c r="AG95" s="89">
        <f>'Invoeren INTERN personeel'!AJ113</f>
        <v>0</v>
      </c>
    </row>
    <row r="96" spans="1:33" x14ac:dyDescent="0.3">
      <c r="A96" s="89">
        <f>'Invoeren INTERN personeel'!D114</f>
        <v>95</v>
      </c>
      <c r="B96" s="89">
        <f>'Invoeren INTERN personeel'!E114</f>
        <v>0</v>
      </c>
      <c r="C96" s="89">
        <f>'Invoeren INTERN personeel'!F114</f>
        <v>0</v>
      </c>
      <c r="D96" s="89">
        <f>'Invoeren INTERN personeel'!G114</f>
        <v>0</v>
      </c>
      <c r="E96" s="89">
        <f>'Invoeren INTERN personeel'!H114</f>
        <v>0</v>
      </c>
      <c r="F96" s="89">
        <f>'Invoeren INTERN personeel'!I114</f>
        <v>0</v>
      </c>
      <c r="G96" s="89">
        <f>'Invoeren INTERN personeel'!J114</f>
        <v>0</v>
      </c>
      <c r="H96" s="89">
        <f>'Invoeren INTERN personeel'!K114</f>
        <v>0</v>
      </c>
      <c r="I96" s="89">
        <f>'Invoeren INTERN personeel'!L114</f>
        <v>0</v>
      </c>
      <c r="J96" s="89" t="str">
        <f>'Invoeren INTERN personeel'!M114</f>
        <v/>
      </c>
      <c r="K96" s="89" t="str">
        <f>'Invoeren INTERN personeel'!N114</f>
        <v>nee</v>
      </c>
      <c r="L96" s="89">
        <f>'Invoeren INTERN personeel'!O114</f>
        <v>0</v>
      </c>
      <c r="M96" s="89">
        <f>'Invoeren INTERN personeel'!P114</f>
        <v>0</v>
      </c>
      <c r="N96" s="443">
        <f>'Invoeren INTERN personeel'!Q114</f>
        <v>0</v>
      </c>
      <c r="O96" s="443">
        <f>'Invoeren INTERN personeel'!R114</f>
        <v>0</v>
      </c>
      <c r="P96" s="89">
        <f>'Invoeren INTERN personeel'!S114</f>
        <v>0</v>
      </c>
      <c r="Q96" s="89">
        <f>'Invoeren INTERN personeel'!T114</f>
        <v>0</v>
      </c>
      <c r="R96" s="89">
        <f>'Invoeren INTERN personeel'!U114</f>
        <v>0</v>
      </c>
      <c r="S96" s="89">
        <f>'Invoeren INTERN personeel'!V114</f>
        <v>0</v>
      </c>
      <c r="T96" s="89">
        <f>'Invoeren INTERN personeel'!W114</f>
        <v>0</v>
      </c>
      <c r="U96" s="89">
        <f>'Invoeren INTERN personeel'!X114</f>
        <v>0</v>
      </c>
      <c r="V96" s="89">
        <f>'Invoeren INTERN personeel'!Y114</f>
        <v>0</v>
      </c>
      <c r="W96" s="89">
        <f>'Invoeren INTERN personeel'!Z114</f>
        <v>0</v>
      </c>
      <c r="X96" s="89">
        <f>'Invoeren INTERN personeel'!AA114</f>
        <v>0</v>
      </c>
      <c r="Y96" s="89">
        <f>'Invoeren INTERN personeel'!AB114</f>
        <v>0</v>
      </c>
      <c r="Z96" s="89">
        <f>'Invoeren INTERN personeel'!AC114</f>
        <v>0</v>
      </c>
      <c r="AA96" s="443">
        <f>'Invoeren INTERN personeel'!AD114</f>
        <v>0</v>
      </c>
      <c r="AB96" s="443">
        <f>'Invoeren INTERN personeel'!AE114</f>
        <v>0</v>
      </c>
      <c r="AC96" s="89">
        <f>'Invoeren INTERN personeel'!AF114</f>
        <v>0</v>
      </c>
      <c r="AD96" s="89">
        <f>'Invoeren INTERN personeel'!AG114</f>
        <v>0</v>
      </c>
      <c r="AE96" s="89">
        <f>'Invoeren INTERN personeel'!AH114</f>
        <v>0</v>
      </c>
      <c r="AF96" s="89">
        <f>'Invoeren INTERN personeel'!AI114</f>
        <v>0</v>
      </c>
      <c r="AG96" s="89">
        <f>'Invoeren INTERN personeel'!AJ114</f>
        <v>0</v>
      </c>
    </row>
    <row r="97" spans="1:33" x14ac:dyDescent="0.3">
      <c r="A97" s="89">
        <f>'Invoeren INTERN personeel'!D115</f>
        <v>96</v>
      </c>
      <c r="B97" s="89">
        <f>'Invoeren INTERN personeel'!E115</f>
        <v>0</v>
      </c>
      <c r="C97" s="89">
        <f>'Invoeren INTERN personeel'!F115</f>
        <v>0</v>
      </c>
      <c r="D97" s="89">
        <f>'Invoeren INTERN personeel'!G115</f>
        <v>0</v>
      </c>
      <c r="E97" s="89">
        <f>'Invoeren INTERN personeel'!H115</f>
        <v>0</v>
      </c>
      <c r="F97" s="89">
        <f>'Invoeren INTERN personeel'!I115</f>
        <v>0</v>
      </c>
      <c r="G97" s="89">
        <f>'Invoeren INTERN personeel'!J115</f>
        <v>0</v>
      </c>
      <c r="H97" s="89">
        <f>'Invoeren INTERN personeel'!K115</f>
        <v>0</v>
      </c>
      <c r="I97" s="89">
        <f>'Invoeren INTERN personeel'!L115</f>
        <v>0</v>
      </c>
      <c r="J97" s="89" t="str">
        <f>'Invoeren INTERN personeel'!M115</f>
        <v/>
      </c>
      <c r="K97" s="89" t="str">
        <f>'Invoeren INTERN personeel'!N115</f>
        <v>nee</v>
      </c>
      <c r="L97" s="89">
        <f>'Invoeren INTERN personeel'!O115</f>
        <v>0</v>
      </c>
      <c r="M97" s="89">
        <f>'Invoeren INTERN personeel'!P115</f>
        <v>0</v>
      </c>
      <c r="N97" s="443">
        <f>'Invoeren INTERN personeel'!Q115</f>
        <v>0</v>
      </c>
      <c r="O97" s="443">
        <f>'Invoeren INTERN personeel'!R115</f>
        <v>0</v>
      </c>
      <c r="P97" s="89">
        <f>'Invoeren INTERN personeel'!S115</f>
        <v>0</v>
      </c>
      <c r="Q97" s="89">
        <f>'Invoeren INTERN personeel'!T115</f>
        <v>0</v>
      </c>
      <c r="R97" s="89">
        <f>'Invoeren INTERN personeel'!U115</f>
        <v>0</v>
      </c>
      <c r="S97" s="89">
        <f>'Invoeren INTERN personeel'!V115</f>
        <v>0</v>
      </c>
      <c r="T97" s="89">
        <f>'Invoeren INTERN personeel'!W115</f>
        <v>0</v>
      </c>
      <c r="U97" s="89">
        <f>'Invoeren INTERN personeel'!X115</f>
        <v>0</v>
      </c>
      <c r="V97" s="89">
        <f>'Invoeren INTERN personeel'!Y115</f>
        <v>0</v>
      </c>
      <c r="W97" s="89">
        <f>'Invoeren INTERN personeel'!Z115</f>
        <v>0</v>
      </c>
      <c r="X97" s="89">
        <f>'Invoeren INTERN personeel'!AA115</f>
        <v>0</v>
      </c>
      <c r="Y97" s="89">
        <f>'Invoeren INTERN personeel'!AB115</f>
        <v>0</v>
      </c>
      <c r="Z97" s="89">
        <f>'Invoeren INTERN personeel'!AC115</f>
        <v>0</v>
      </c>
      <c r="AA97" s="443">
        <f>'Invoeren INTERN personeel'!AD115</f>
        <v>0</v>
      </c>
      <c r="AB97" s="443">
        <f>'Invoeren INTERN personeel'!AE115</f>
        <v>0</v>
      </c>
      <c r="AC97" s="89">
        <f>'Invoeren INTERN personeel'!AF115</f>
        <v>0</v>
      </c>
      <c r="AD97" s="89">
        <f>'Invoeren INTERN personeel'!AG115</f>
        <v>0</v>
      </c>
      <c r="AE97" s="89">
        <f>'Invoeren INTERN personeel'!AH115</f>
        <v>0</v>
      </c>
      <c r="AF97" s="89">
        <f>'Invoeren INTERN personeel'!AI115</f>
        <v>0</v>
      </c>
      <c r="AG97" s="89">
        <f>'Invoeren INTERN personeel'!AJ115</f>
        <v>0</v>
      </c>
    </row>
    <row r="98" spans="1:33" x14ac:dyDescent="0.3">
      <c r="A98" s="89">
        <f>'Invoeren INTERN personeel'!D116</f>
        <v>97</v>
      </c>
      <c r="B98" s="89">
        <f>'Invoeren INTERN personeel'!E116</f>
        <v>0</v>
      </c>
      <c r="C98" s="89">
        <f>'Invoeren INTERN personeel'!F116</f>
        <v>0</v>
      </c>
      <c r="D98" s="89">
        <f>'Invoeren INTERN personeel'!G116</f>
        <v>0</v>
      </c>
      <c r="E98" s="89">
        <f>'Invoeren INTERN personeel'!H116</f>
        <v>0</v>
      </c>
      <c r="F98" s="89">
        <f>'Invoeren INTERN personeel'!I116</f>
        <v>0</v>
      </c>
      <c r="G98" s="89">
        <f>'Invoeren INTERN personeel'!J116</f>
        <v>0</v>
      </c>
      <c r="H98" s="89">
        <f>'Invoeren INTERN personeel'!K116</f>
        <v>0</v>
      </c>
      <c r="I98" s="89">
        <f>'Invoeren INTERN personeel'!L116</f>
        <v>0</v>
      </c>
      <c r="J98" s="89" t="str">
        <f>'Invoeren INTERN personeel'!M116</f>
        <v/>
      </c>
      <c r="K98" s="89" t="str">
        <f>'Invoeren INTERN personeel'!N116</f>
        <v>nee</v>
      </c>
      <c r="L98" s="89">
        <f>'Invoeren INTERN personeel'!O116</f>
        <v>0</v>
      </c>
      <c r="M98" s="89">
        <f>'Invoeren INTERN personeel'!P116</f>
        <v>0</v>
      </c>
      <c r="N98" s="443">
        <f>'Invoeren INTERN personeel'!Q116</f>
        <v>0</v>
      </c>
      <c r="O98" s="443">
        <f>'Invoeren INTERN personeel'!R116</f>
        <v>0</v>
      </c>
      <c r="P98" s="89">
        <f>'Invoeren INTERN personeel'!S116</f>
        <v>0</v>
      </c>
      <c r="Q98" s="89">
        <f>'Invoeren INTERN personeel'!T116</f>
        <v>0</v>
      </c>
      <c r="R98" s="89">
        <f>'Invoeren INTERN personeel'!U116</f>
        <v>0</v>
      </c>
      <c r="S98" s="89">
        <f>'Invoeren INTERN personeel'!V116</f>
        <v>0</v>
      </c>
      <c r="T98" s="89">
        <f>'Invoeren INTERN personeel'!W116</f>
        <v>0</v>
      </c>
      <c r="U98" s="89">
        <f>'Invoeren INTERN personeel'!X116</f>
        <v>0</v>
      </c>
      <c r="V98" s="89">
        <f>'Invoeren INTERN personeel'!Y116</f>
        <v>0</v>
      </c>
      <c r="W98" s="89">
        <f>'Invoeren INTERN personeel'!Z116</f>
        <v>0</v>
      </c>
      <c r="X98" s="89">
        <f>'Invoeren INTERN personeel'!AA116</f>
        <v>0</v>
      </c>
      <c r="Y98" s="89">
        <f>'Invoeren INTERN personeel'!AB116</f>
        <v>0</v>
      </c>
      <c r="Z98" s="89">
        <f>'Invoeren INTERN personeel'!AC116</f>
        <v>0</v>
      </c>
      <c r="AA98" s="443">
        <f>'Invoeren INTERN personeel'!AD116</f>
        <v>0</v>
      </c>
      <c r="AB98" s="443">
        <f>'Invoeren INTERN personeel'!AE116</f>
        <v>0</v>
      </c>
      <c r="AC98" s="89">
        <f>'Invoeren INTERN personeel'!AF116</f>
        <v>0</v>
      </c>
      <c r="AD98" s="89">
        <f>'Invoeren INTERN personeel'!AG116</f>
        <v>0</v>
      </c>
      <c r="AE98" s="89">
        <f>'Invoeren INTERN personeel'!AH116</f>
        <v>0</v>
      </c>
      <c r="AF98" s="89">
        <f>'Invoeren INTERN personeel'!AI116</f>
        <v>0</v>
      </c>
      <c r="AG98" s="89">
        <f>'Invoeren INTERN personeel'!AJ116</f>
        <v>0</v>
      </c>
    </row>
    <row r="99" spans="1:33" x14ac:dyDescent="0.3">
      <c r="A99" s="89">
        <f>'Invoeren INTERN personeel'!D117</f>
        <v>98</v>
      </c>
      <c r="B99" s="89">
        <f>'Invoeren INTERN personeel'!E117</f>
        <v>0</v>
      </c>
      <c r="C99" s="89">
        <f>'Invoeren INTERN personeel'!F117</f>
        <v>0</v>
      </c>
      <c r="D99" s="89">
        <f>'Invoeren INTERN personeel'!G117</f>
        <v>0</v>
      </c>
      <c r="E99" s="89">
        <f>'Invoeren INTERN personeel'!H117</f>
        <v>0</v>
      </c>
      <c r="F99" s="89">
        <f>'Invoeren INTERN personeel'!I117</f>
        <v>0</v>
      </c>
      <c r="G99" s="89">
        <f>'Invoeren INTERN personeel'!J117</f>
        <v>0</v>
      </c>
      <c r="H99" s="89">
        <f>'Invoeren INTERN personeel'!K117</f>
        <v>0</v>
      </c>
      <c r="I99" s="89">
        <f>'Invoeren INTERN personeel'!L117</f>
        <v>0</v>
      </c>
      <c r="J99" s="89" t="str">
        <f>'Invoeren INTERN personeel'!M117</f>
        <v/>
      </c>
      <c r="K99" s="89" t="str">
        <f>'Invoeren INTERN personeel'!N117</f>
        <v>nee</v>
      </c>
      <c r="L99" s="89">
        <f>'Invoeren INTERN personeel'!O117</f>
        <v>0</v>
      </c>
      <c r="M99" s="89">
        <f>'Invoeren INTERN personeel'!P117</f>
        <v>0</v>
      </c>
      <c r="N99" s="443">
        <f>'Invoeren INTERN personeel'!Q117</f>
        <v>0</v>
      </c>
      <c r="O99" s="443">
        <f>'Invoeren INTERN personeel'!R117</f>
        <v>0</v>
      </c>
      <c r="P99" s="89">
        <f>'Invoeren INTERN personeel'!S117</f>
        <v>0</v>
      </c>
      <c r="Q99" s="89">
        <f>'Invoeren INTERN personeel'!T117</f>
        <v>0</v>
      </c>
      <c r="R99" s="89">
        <f>'Invoeren INTERN personeel'!U117</f>
        <v>0</v>
      </c>
      <c r="S99" s="89">
        <f>'Invoeren INTERN personeel'!V117</f>
        <v>0</v>
      </c>
      <c r="T99" s="89">
        <f>'Invoeren INTERN personeel'!W117</f>
        <v>0</v>
      </c>
      <c r="U99" s="89">
        <f>'Invoeren INTERN personeel'!X117</f>
        <v>0</v>
      </c>
      <c r="V99" s="89">
        <f>'Invoeren INTERN personeel'!Y117</f>
        <v>0</v>
      </c>
      <c r="W99" s="89">
        <f>'Invoeren INTERN personeel'!Z117</f>
        <v>0</v>
      </c>
      <c r="X99" s="89">
        <f>'Invoeren INTERN personeel'!AA117</f>
        <v>0</v>
      </c>
      <c r="Y99" s="89">
        <f>'Invoeren INTERN personeel'!AB117</f>
        <v>0</v>
      </c>
      <c r="Z99" s="89">
        <f>'Invoeren INTERN personeel'!AC117</f>
        <v>0</v>
      </c>
      <c r="AA99" s="443">
        <f>'Invoeren INTERN personeel'!AD117</f>
        <v>0</v>
      </c>
      <c r="AB99" s="443">
        <f>'Invoeren INTERN personeel'!AE117</f>
        <v>0</v>
      </c>
      <c r="AC99" s="89">
        <f>'Invoeren INTERN personeel'!AF117</f>
        <v>0</v>
      </c>
      <c r="AD99" s="89">
        <f>'Invoeren INTERN personeel'!AG117</f>
        <v>0</v>
      </c>
      <c r="AE99" s="89">
        <f>'Invoeren INTERN personeel'!AH117</f>
        <v>0</v>
      </c>
      <c r="AF99" s="89">
        <f>'Invoeren INTERN personeel'!AI117</f>
        <v>0</v>
      </c>
      <c r="AG99" s="89">
        <f>'Invoeren INTERN personeel'!AJ117</f>
        <v>0</v>
      </c>
    </row>
    <row r="100" spans="1:33" x14ac:dyDescent="0.3">
      <c r="A100" s="89">
        <f>'Invoeren INTERN personeel'!D118</f>
        <v>99</v>
      </c>
      <c r="B100" s="89">
        <f>'Invoeren INTERN personeel'!E118</f>
        <v>0</v>
      </c>
      <c r="C100" s="89">
        <f>'Invoeren INTERN personeel'!F118</f>
        <v>0</v>
      </c>
      <c r="D100" s="89">
        <f>'Invoeren INTERN personeel'!G118</f>
        <v>0</v>
      </c>
      <c r="E100" s="89">
        <f>'Invoeren INTERN personeel'!H118</f>
        <v>0</v>
      </c>
      <c r="F100" s="89">
        <f>'Invoeren INTERN personeel'!I118</f>
        <v>0</v>
      </c>
      <c r="G100" s="89">
        <f>'Invoeren INTERN personeel'!J118</f>
        <v>0</v>
      </c>
      <c r="H100" s="89">
        <f>'Invoeren INTERN personeel'!K118</f>
        <v>0</v>
      </c>
      <c r="I100" s="89">
        <f>'Invoeren INTERN personeel'!L118</f>
        <v>0</v>
      </c>
      <c r="J100" s="89" t="str">
        <f>'Invoeren INTERN personeel'!M118</f>
        <v/>
      </c>
      <c r="K100" s="89" t="str">
        <f>'Invoeren INTERN personeel'!N118</f>
        <v>nee</v>
      </c>
      <c r="L100" s="89">
        <f>'Invoeren INTERN personeel'!O118</f>
        <v>0</v>
      </c>
      <c r="M100" s="89">
        <f>'Invoeren INTERN personeel'!P118</f>
        <v>0</v>
      </c>
      <c r="N100" s="443">
        <f>'Invoeren INTERN personeel'!Q118</f>
        <v>0</v>
      </c>
      <c r="O100" s="443">
        <f>'Invoeren INTERN personeel'!R118</f>
        <v>0</v>
      </c>
      <c r="P100" s="89">
        <f>'Invoeren INTERN personeel'!S118</f>
        <v>0</v>
      </c>
      <c r="Q100" s="89">
        <f>'Invoeren INTERN personeel'!T118</f>
        <v>0</v>
      </c>
      <c r="R100" s="89">
        <f>'Invoeren INTERN personeel'!U118</f>
        <v>0</v>
      </c>
      <c r="S100" s="89">
        <f>'Invoeren INTERN personeel'!V118</f>
        <v>0</v>
      </c>
      <c r="T100" s="89">
        <f>'Invoeren INTERN personeel'!W118</f>
        <v>0</v>
      </c>
      <c r="U100" s="89">
        <f>'Invoeren INTERN personeel'!X118</f>
        <v>0</v>
      </c>
      <c r="V100" s="89">
        <f>'Invoeren INTERN personeel'!Y118</f>
        <v>0</v>
      </c>
      <c r="W100" s="89">
        <f>'Invoeren INTERN personeel'!Z118</f>
        <v>0</v>
      </c>
      <c r="X100" s="89">
        <f>'Invoeren INTERN personeel'!AA118</f>
        <v>0</v>
      </c>
      <c r="Y100" s="89">
        <f>'Invoeren INTERN personeel'!AB118</f>
        <v>0</v>
      </c>
      <c r="Z100" s="89">
        <f>'Invoeren INTERN personeel'!AC118</f>
        <v>0</v>
      </c>
      <c r="AA100" s="443">
        <f>'Invoeren INTERN personeel'!AD118</f>
        <v>0</v>
      </c>
      <c r="AB100" s="443">
        <f>'Invoeren INTERN personeel'!AE118</f>
        <v>0</v>
      </c>
      <c r="AC100" s="89">
        <f>'Invoeren INTERN personeel'!AF118</f>
        <v>0</v>
      </c>
      <c r="AD100" s="89">
        <f>'Invoeren INTERN personeel'!AG118</f>
        <v>0</v>
      </c>
      <c r="AE100" s="89">
        <f>'Invoeren INTERN personeel'!AH118</f>
        <v>0</v>
      </c>
      <c r="AF100" s="89">
        <f>'Invoeren INTERN personeel'!AI118</f>
        <v>0</v>
      </c>
      <c r="AG100" s="89">
        <f>'Invoeren INTERN personeel'!AJ118</f>
        <v>0</v>
      </c>
    </row>
    <row r="101" spans="1:33" x14ac:dyDescent="0.3">
      <c r="A101" s="89">
        <f>'Invoeren INTERN personeel'!D119</f>
        <v>100</v>
      </c>
      <c r="B101" s="89">
        <f>'Invoeren INTERN personeel'!E119</f>
        <v>0</v>
      </c>
      <c r="C101" s="89">
        <f>'Invoeren INTERN personeel'!F119</f>
        <v>0</v>
      </c>
      <c r="D101" s="89">
        <f>'Invoeren INTERN personeel'!G119</f>
        <v>0</v>
      </c>
      <c r="E101" s="89">
        <f>'Invoeren INTERN personeel'!H119</f>
        <v>0</v>
      </c>
      <c r="F101" s="89">
        <f>'Invoeren INTERN personeel'!I119</f>
        <v>0</v>
      </c>
      <c r="G101" s="89">
        <f>'Invoeren INTERN personeel'!J119</f>
        <v>0</v>
      </c>
      <c r="H101" s="89">
        <f>'Invoeren INTERN personeel'!K119</f>
        <v>0</v>
      </c>
      <c r="I101" s="89">
        <f>'Invoeren INTERN personeel'!L119</f>
        <v>0</v>
      </c>
      <c r="J101" s="89" t="str">
        <f>'Invoeren INTERN personeel'!M119</f>
        <v/>
      </c>
      <c r="K101" s="89" t="str">
        <f>'Invoeren INTERN personeel'!N119</f>
        <v>nee</v>
      </c>
      <c r="L101" s="89">
        <f>'Invoeren INTERN personeel'!O119</f>
        <v>0</v>
      </c>
      <c r="M101" s="89">
        <f>'Invoeren INTERN personeel'!P119</f>
        <v>0</v>
      </c>
      <c r="N101" s="443">
        <f>'Invoeren INTERN personeel'!Q119</f>
        <v>0</v>
      </c>
      <c r="O101" s="443">
        <f>'Invoeren INTERN personeel'!R119</f>
        <v>0</v>
      </c>
      <c r="P101" s="89">
        <f>'Invoeren INTERN personeel'!S119</f>
        <v>0</v>
      </c>
      <c r="Q101" s="89">
        <f>'Invoeren INTERN personeel'!T119</f>
        <v>0</v>
      </c>
      <c r="R101" s="89">
        <f>'Invoeren INTERN personeel'!U119</f>
        <v>0</v>
      </c>
      <c r="S101" s="89">
        <f>'Invoeren INTERN personeel'!V119</f>
        <v>0</v>
      </c>
      <c r="T101" s="89">
        <f>'Invoeren INTERN personeel'!W119</f>
        <v>0</v>
      </c>
      <c r="U101" s="89">
        <f>'Invoeren INTERN personeel'!X119</f>
        <v>0</v>
      </c>
      <c r="V101" s="89">
        <f>'Invoeren INTERN personeel'!Y119</f>
        <v>0</v>
      </c>
      <c r="W101" s="89">
        <f>'Invoeren INTERN personeel'!Z119</f>
        <v>0</v>
      </c>
      <c r="X101" s="89">
        <f>'Invoeren INTERN personeel'!AA119</f>
        <v>0</v>
      </c>
      <c r="Y101" s="89">
        <f>'Invoeren INTERN personeel'!AB119</f>
        <v>0</v>
      </c>
      <c r="Z101" s="89">
        <f>'Invoeren INTERN personeel'!AC119</f>
        <v>0</v>
      </c>
      <c r="AA101" s="443">
        <f>'Invoeren INTERN personeel'!AD119</f>
        <v>0</v>
      </c>
      <c r="AB101" s="443">
        <f>'Invoeren INTERN personeel'!AE119</f>
        <v>0</v>
      </c>
      <c r="AC101" s="89">
        <f>'Invoeren INTERN personeel'!AF119</f>
        <v>0</v>
      </c>
      <c r="AD101" s="89">
        <f>'Invoeren INTERN personeel'!AG119</f>
        <v>0</v>
      </c>
      <c r="AE101" s="89">
        <f>'Invoeren INTERN personeel'!AH119</f>
        <v>0</v>
      </c>
      <c r="AF101" s="89">
        <f>'Invoeren INTERN personeel'!AI119</f>
        <v>0</v>
      </c>
      <c r="AG101" s="89">
        <f>'Invoeren INTERN personeel'!AJ119</f>
        <v>0</v>
      </c>
    </row>
    <row r="102" spans="1:33" x14ac:dyDescent="0.3">
      <c r="A102" s="89">
        <f>'Invoeren INTERN personeel'!D120</f>
        <v>101</v>
      </c>
      <c r="B102" s="89">
        <f>'Invoeren INTERN personeel'!E120</f>
        <v>0</v>
      </c>
      <c r="C102" s="89">
        <f>'Invoeren INTERN personeel'!F120</f>
        <v>0</v>
      </c>
      <c r="D102" s="89">
        <f>'Invoeren INTERN personeel'!G120</f>
        <v>0</v>
      </c>
      <c r="E102" s="89">
        <f>'Invoeren INTERN personeel'!H120</f>
        <v>0</v>
      </c>
      <c r="F102" s="89">
        <f>'Invoeren INTERN personeel'!I120</f>
        <v>0</v>
      </c>
      <c r="G102" s="89">
        <f>'Invoeren INTERN personeel'!J120</f>
        <v>0</v>
      </c>
      <c r="H102" s="89">
        <f>'Invoeren INTERN personeel'!K120</f>
        <v>0</v>
      </c>
      <c r="I102" s="89">
        <f>'Invoeren INTERN personeel'!L120</f>
        <v>0</v>
      </c>
      <c r="J102" s="89" t="str">
        <f>'Invoeren INTERN personeel'!M120</f>
        <v/>
      </c>
      <c r="K102" s="89" t="str">
        <f>'Invoeren INTERN personeel'!N120</f>
        <v>nee</v>
      </c>
      <c r="L102" s="89">
        <f>'Invoeren INTERN personeel'!O120</f>
        <v>0</v>
      </c>
      <c r="M102" s="89">
        <f>'Invoeren INTERN personeel'!P120</f>
        <v>0</v>
      </c>
      <c r="N102" s="443">
        <f>'Invoeren INTERN personeel'!Q120</f>
        <v>0</v>
      </c>
      <c r="O102" s="443">
        <f>'Invoeren INTERN personeel'!R120</f>
        <v>0</v>
      </c>
      <c r="P102" s="89">
        <f>'Invoeren INTERN personeel'!S120</f>
        <v>0</v>
      </c>
      <c r="Q102" s="89">
        <f>'Invoeren INTERN personeel'!T120</f>
        <v>0</v>
      </c>
      <c r="R102" s="89">
        <f>'Invoeren INTERN personeel'!U120</f>
        <v>0</v>
      </c>
      <c r="S102" s="89">
        <f>'Invoeren INTERN personeel'!V120</f>
        <v>0</v>
      </c>
      <c r="T102" s="89">
        <f>'Invoeren INTERN personeel'!W120</f>
        <v>0</v>
      </c>
      <c r="U102" s="89">
        <f>'Invoeren INTERN personeel'!X120</f>
        <v>0</v>
      </c>
      <c r="V102" s="89">
        <f>'Invoeren INTERN personeel'!Y120</f>
        <v>0</v>
      </c>
      <c r="W102" s="89">
        <f>'Invoeren INTERN personeel'!Z120</f>
        <v>0</v>
      </c>
      <c r="X102" s="89">
        <f>'Invoeren INTERN personeel'!AA120</f>
        <v>0</v>
      </c>
      <c r="Y102" s="89">
        <f>'Invoeren INTERN personeel'!AB120</f>
        <v>0</v>
      </c>
      <c r="Z102" s="89">
        <f>'Invoeren INTERN personeel'!AC120</f>
        <v>0</v>
      </c>
      <c r="AA102" s="443">
        <f>'Invoeren INTERN personeel'!AD120</f>
        <v>0</v>
      </c>
      <c r="AB102" s="443">
        <f>'Invoeren INTERN personeel'!AE120</f>
        <v>0</v>
      </c>
      <c r="AC102" s="89">
        <f>'Invoeren INTERN personeel'!AF120</f>
        <v>0</v>
      </c>
      <c r="AD102" s="89">
        <f>'Invoeren INTERN personeel'!AG120</f>
        <v>0</v>
      </c>
      <c r="AE102" s="89">
        <f>'Invoeren INTERN personeel'!AH120</f>
        <v>0</v>
      </c>
      <c r="AF102" s="89">
        <f>'Invoeren INTERN personeel'!AI120</f>
        <v>0</v>
      </c>
      <c r="AG102" s="89">
        <f>'Invoeren INTERN personeel'!AJ120</f>
        <v>0</v>
      </c>
    </row>
    <row r="103" spans="1:33" x14ac:dyDescent="0.3">
      <c r="A103" s="89">
        <f>'Invoeren INTERN personeel'!D121</f>
        <v>102</v>
      </c>
      <c r="B103" s="89">
        <f>'Invoeren INTERN personeel'!E121</f>
        <v>0</v>
      </c>
      <c r="C103" s="89">
        <f>'Invoeren INTERN personeel'!F121</f>
        <v>0</v>
      </c>
      <c r="D103" s="89">
        <f>'Invoeren INTERN personeel'!G121</f>
        <v>0</v>
      </c>
      <c r="E103" s="89">
        <f>'Invoeren INTERN personeel'!H121</f>
        <v>0</v>
      </c>
      <c r="F103" s="89">
        <f>'Invoeren INTERN personeel'!I121</f>
        <v>0</v>
      </c>
      <c r="G103" s="89">
        <f>'Invoeren INTERN personeel'!J121</f>
        <v>0</v>
      </c>
      <c r="H103" s="89">
        <f>'Invoeren INTERN personeel'!K121</f>
        <v>0</v>
      </c>
      <c r="I103" s="89">
        <f>'Invoeren INTERN personeel'!L121</f>
        <v>0</v>
      </c>
      <c r="J103" s="89" t="str">
        <f>'Invoeren INTERN personeel'!M121</f>
        <v/>
      </c>
      <c r="K103" s="89" t="str">
        <f>'Invoeren INTERN personeel'!N121</f>
        <v>nee</v>
      </c>
      <c r="L103" s="89">
        <f>'Invoeren INTERN personeel'!O121</f>
        <v>0</v>
      </c>
      <c r="M103" s="89">
        <f>'Invoeren INTERN personeel'!P121</f>
        <v>0</v>
      </c>
      <c r="N103" s="443">
        <f>'Invoeren INTERN personeel'!Q121</f>
        <v>0</v>
      </c>
      <c r="O103" s="443">
        <f>'Invoeren INTERN personeel'!R121</f>
        <v>0</v>
      </c>
      <c r="P103" s="89">
        <f>'Invoeren INTERN personeel'!S121</f>
        <v>0</v>
      </c>
      <c r="Q103" s="89">
        <f>'Invoeren INTERN personeel'!T121</f>
        <v>0</v>
      </c>
      <c r="R103" s="89">
        <f>'Invoeren INTERN personeel'!U121</f>
        <v>0</v>
      </c>
      <c r="S103" s="89">
        <f>'Invoeren INTERN personeel'!V121</f>
        <v>0</v>
      </c>
      <c r="T103" s="89">
        <f>'Invoeren INTERN personeel'!W121</f>
        <v>0</v>
      </c>
      <c r="U103" s="89">
        <f>'Invoeren INTERN personeel'!X121</f>
        <v>0</v>
      </c>
      <c r="V103" s="89">
        <f>'Invoeren INTERN personeel'!Y121</f>
        <v>0</v>
      </c>
      <c r="W103" s="89">
        <f>'Invoeren INTERN personeel'!Z121</f>
        <v>0</v>
      </c>
      <c r="X103" s="89">
        <f>'Invoeren INTERN personeel'!AA121</f>
        <v>0</v>
      </c>
      <c r="Y103" s="89">
        <f>'Invoeren INTERN personeel'!AB121</f>
        <v>0</v>
      </c>
      <c r="Z103" s="89">
        <f>'Invoeren INTERN personeel'!AC121</f>
        <v>0</v>
      </c>
      <c r="AA103" s="443">
        <f>'Invoeren INTERN personeel'!AD121</f>
        <v>0</v>
      </c>
      <c r="AB103" s="443">
        <f>'Invoeren INTERN personeel'!AE121</f>
        <v>0</v>
      </c>
      <c r="AC103" s="89">
        <f>'Invoeren INTERN personeel'!AF121</f>
        <v>0</v>
      </c>
      <c r="AD103" s="89">
        <f>'Invoeren INTERN personeel'!AG121</f>
        <v>0</v>
      </c>
      <c r="AE103" s="89">
        <f>'Invoeren INTERN personeel'!AH121</f>
        <v>0</v>
      </c>
      <c r="AF103" s="89">
        <f>'Invoeren INTERN personeel'!AI121</f>
        <v>0</v>
      </c>
      <c r="AG103" s="89">
        <f>'Invoeren INTERN personeel'!AJ121</f>
        <v>0</v>
      </c>
    </row>
    <row r="104" spans="1:33" x14ac:dyDescent="0.3">
      <c r="A104" s="89">
        <f>'Invoeren INTERN personeel'!D122</f>
        <v>103</v>
      </c>
      <c r="B104" s="89">
        <f>'Invoeren INTERN personeel'!E122</f>
        <v>0</v>
      </c>
      <c r="C104" s="89">
        <f>'Invoeren INTERN personeel'!F122</f>
        <v>0</v>
      </c>
      <c r="D104" s="89">
        <f>'Invoeren INTERN personeel'!G122</f>
        <v>0</v>
      </c>
      <c r="E104" s="89">
        <f>'Invoeren INTERN personeel'!H122</f>
        <v>0</v>
      </c>
      <c r="F104" s="89">
        <f>'Invoeren INTERN personeel'!I122</f>
        <v>0</v>
      </c>
      <c r="G104" s="89">
        <f>'Invoeren INTERN personeel'!J122</f>
        <v>0</v>
      </c>
      <c r="H104" s="89">
        <f>'Invoeren INTERN personeel'!K122</f>
        <v>0</v>
      </c>
      <c r="I104" s="89">
        <f>'Invoeren INTERN personeel'!L122</f>
        <v>0</v>
      </c>
      <c r="J104" s="89" t="str">
        <f>'Invoeren INTERN personeel'!M122</f>
        <v/>
      </c>
      <c r="K104" s="89" t="str">
        <f>'Invoeren INTERN personeel'!N122</f>
        <v>nee</v>
      </c>
      <c r="L104" s="89">
        <f>'Invoeren INTERN personeel'!O122</f>
        <v>0</v>
      </c>
      <c r="M104" s="89">
        <f>'Invoeren INTERN personeel'!P122</f>
        <v>0</v>
      </c>
      <c r="N104" s="443">
        <f>'Invoeren INTERN personeel'!Q122</f>
        <v>0</v>
      </c>
      <c r="O104" s="443">
        <f>'Invoeren INTERN personeel'!R122</f>
        <v>0</v>
      </c>
      <c r="P104" s="89">
        <f>'Invoeren INTERN personeel'!S122</f>
        <v>0</v>
      </c>
      <c r="Q104" s="89">
        <f>'Invoeren INTERN personeel'!T122</f>
        <v>0</v>
      </c>
      <c r="R104" s="89">
        <f>'Invoeren INTERN personeel'!U122</f>
        <v>0</v>
      </c>
      <c r="S104" s="89">
        <f>'Invoeren INTERN personeel'!V122</f>
        <v>0</v>
      </c>
      <c r="T104" s="89">
        <f>'Invoeren INTERN personeel'!W122</f>
        <v>0</v>
      </c>
      <c r="U104" s="89">
        <f>'Invoeren INTERN personeel'!X122</f>
        <v>0</v>
      </c>
      <c r="V104" s="89">
        <f>'Invoeren INTERN personeel'!Y122</f>
        <v>0</v>
      </c>
      <c r="W104" s="89">
        <f>'Invoeren INTERN personeel'!Z122</f>
        <v>0</v>
      </c>
      <c r="X104" s="89">
        <f>'Invoeren INTERN personeel'!AA122</f>
        <v>0</v>
      </c>
      <c r="Y104" s="89">
        <f>'Invoeren INTERN personeel'!AB122</f>
        <v>0</v>
      </c>
      <c r="Z104" s="89">
        <f>'Invoeren INTERN personeel'!AC122</f>
        <v>0</v>
      </c>
      <c r="AA104" s="443">
        <f>'Invoeren INTERN personeel'!AD122</f>
        <v>0</v>
      </c>
      <c r="AB104" s="443">
        <f>'Invoeren INTERN personeel'!AE122</f>
        <v>0</v>
      </c>
      <c r="AC104" s="89">
        <f>'Invoeren INTERN personeel'!AF122</f>
        <v>0</v>
      </c>
      <c r="AD104" s="89">
        <f>'Invoeren INTERN personeel'!AG122</f>
        <v>0</v>
      </c>
      <c r="AE104" s="89">
        <f>'Invoeren INTERN personeel'!AH122</f>
        <v>0</v>
      </c>
      <c r="AF104" s="89">
        <f>'Invoeren INTERN personeel'!AI122</f>
        <v>0</v>
      </c>
      <c r="AG104" s="89">
        <f>'Invoeren INTERN personeel'!AJ122</f>
        <v>0</v>
      </c>
    </row>
    <row r="105" spans="1:33" x14ac:dyDescent="0.3">
      <c r="A105" s="89">
        <f>'Invoeren INTERN personeel'!D123</f>
        <v>104</v>
      </c>
      <c r="B105" s="89">
        <f>'Invoeren INTERN personeel'!E123</f>
        <v>0</v>
      </c>
      <c r="C105" s="89">
        <f>'Invoeren INTERN personeel'!F123</f>
        <v>0</v>
      </c>
      <c r="D105" s="89">
        <f>'Invoeren INTERN personeel'!G123</f>
        <v>0</v>
      </c>
      <c r="E105" s="89">
        <f>'Invoeren INTERN personeel'!H123</f>
        <v>0</v>
      </c>
      <c r="F105" s="89">
        <f>'Invoeren INTERN personeel'!I123</f>
        <v>0</v>
      </c>
      <c r="G105" s="89">
        <f>'Invoeren INTERN personeel'!J123</f>
        <v>0</v>
      </c>
      <c r="H105" s="89">
        <f>'Invoeren INTERN personeel'!K123</f>
        <v>0</v>
      </c>
      <c r="I105" s="89">
        <f>'Invoeren INTERN personeel'!L123</f>
        <v>0</v>
      </c>
      <c r="J105" s="89" t="str">
        <f>'Invoeren INTERN personeel'!M123</f>
        <v/>
      </c>
      <c r="K105" s="89" t="str">
        <f>'Invoeren INTERN personeel'!N123</f>
        <v>nee</v>
      </c>
      <c r="L105" s="89">
        <f>'Invoeren INTERN personeel'!O123</f>
        <v>0</v>
      </c>
      <c r="M105" s="89">
        <f>'Invoeren INTERN personeel'!P123</f>
        <v>0</v>
      </c>
      <c r="N105" s="443">
        <f>'Invoeren INTERN personeel'!Q123</f>
        <v>0</v>
      </c>
      <c r="O105" s="443">
        <f>'Invoeren INTERN personeel'!R123</f>
        <v>0</v>
      </c>
      <c r="P105" s="89">
        <f>'Invoeren INTERN personeel'!S123</f>
        <v>0</v>
      </c>
      <c r="Q105" s="89">
        <f>'Invoeren INTERN personeel'!T123</f>
        <v>0</v>
      </c>
      <c r="R105" s="89">
        <f>'Invoeren INTERN personeel'!U123</f>
        <v>0</v>
      </c>
      <c r="S105" s="89">
        <f>'Invoeren INTERN personeel'!V123</f>
        <v>0</v>
      </c>
      <c r="T105" s="89">
        <f>'Invoeren INTERN personeel'!W123</f>
        <v>0</v>
      </c>
      <c r="U105" s="89">
        <f>'Invoeren INTERN personeel'!X123</f>
        <v>0</v>
      </c>
      <c r="V105" s="89">
        <f>'Invoeren INTERN personeel'!Y123</f>
        <v>0</v>
      </c>
      <c r="W105" s="89">
        <f>'Invoeren INTERN personeel'!Z123</f>
        <v>0</v>
      </c>
      <c r="X105" s="89">
        <f>'Invoeren INTERN personeel'!AA123</f>
        <v>0</v>
      </c>
      <c r="Y105" s="89">
        <f>'Invoeren INTERN personeel'!AB123</f>
        <v>0</v>
      </c>
      <c r="Z105" s="89">
        <f>'Invoeren INTERN personeel'!AC123</f>
        <v>0</v>
      </c>
      <c r="AA105" s="443">
        <f>'Invoeren INTERN personeel'!AD123</f>
        <v>0</v>
      </c>
      <c r="AB105" s="443">
        <f>'Invoeren INTERN personeel'!AE123</f>
        <v>0</v>
      </c>
      <c r="AC105" s="89">
        <f>'Invoeren INTERN personeel'!AF123</f>
        <v>0</v>
      </c>
      <c r="AD105" s="89">
        <f>'Invoeren INTERN personeel'!AG123</f>
        <v>0</v>
      </c>
      <c r="AE105" s="89">
        <f>'Invoeren INTERN personeel'!AH123</f>
        <v>0</v>
      </c>
      <c r="AF105" s="89">
        <f>'Invoeren INTERN personeel'!AI123</f>
        <v>0</v>
      </c>
      <c r="AG105" s="89">
        <f>'Invoeren INTERN personeel'!AJ123</f>
        <v>0</v>
      </c>
    </row>
    <row r="106" spans="1:33" x14ac:dyDescent="0.3">
      <c r="A106" s="89">
        <f>'Invoeren INTERN personeel'!D124</f>
        <v>105</v>
      </c>
      <c r="B106" s="89">
        <f>'Invoeren INTERN personeel'!E124</f>
        <v>0</v>
      </c>
      <c r="C106" s="89">
        <f>'Invoeren INTERN personeel'!F124</f>
        <v>0</v>
      </c>
      <c r="D106" s="89">
        <f>'Invoeren INTERN personeel'!G124</f>
        <v>0</v>
      </c>
      <c r="E106" s="89">
        <f>'Invoeren INTERN personeel'!H124</f>
        <v>0</v>
      </c>
      <c r="F106" s="89">
        <f>'Invoeren INTERN personeel'!I124</f>
        <v>0</v>
      </c>
      <c r="G106" s="89">
        <f>'Invoeren INTERN personeel'!J124</f>
        <v>0</v>
      </c>
      <c r="H106" s="89">
        <f>'Invoeren INTERN personeel'!K124</f>
        <v>0</v>
      </c>
      <c r="I106" s="89">
        <f>'Invoeren INTERN personeel'!L124</f>
        <v>0</v>
      </c>
      <c r="J106" s="89" t="str">
        <f>'Invoeren INTERN personeel'!M124</f>
        <v/>
      </c>
      <c r="K106" s="89" t="str">
        <f>'Invoeren INTERN personeel'!N124</f>
        <v>nee</v>
      </c>
      <c r="L106" s="89">
        <f>'Invoeren INTERN personeel'!O124</f>
        <v>0</v>
      </c>
      <c r="M106" s="89">
        <f>'Invoeren INTERN personeel'!P124</f>
        <v>0</v>
      </c>
      <c r="N106" s="443">
        <f>'Invoeren INTERN personeel'!Q124</f>
        <v>0</v>
      </c>
      <c r="O106" s="443">
        <f>'Invoeren INTERN personeel'!R124</f>
        <v>0</v>
      </c>
      <c r="P106" s="89">
        <f>'Invoeren INTERN personeel'!S124</f>
        <v>0</v>
      </c>
      <c r="Q106" s="89">
        <f>'Invoeren INTERN personeel'!T124</f>
        <v>0</v>
      </c>
      <c r="R106" s="89">
        <f>'Invoeren INTERN personeel'!U124</f>
        <v>0</v>
      </c>
      <c r="S106" s="89">
        <f>'Invoeren INTERN personeel'!V124</f>
        <v>0</v>
      </c>
      <c r="T106" s="89">
        <f>'Invoeren INTERN personeel'!W124</f>
        <v>0</v>
      </c>
      <c r="U106" s="89">
        <f>'Invoeren INTERN personeel'!X124</f>
        <v>0</v>
      </c>
      <c r="V106" s="89">
        <f>'Invoeren INTERN personeel'!Y124</f>
        <v>0</v>
      </c>
      <c r="W106" s="89">
        <f>'Invoeren INTERN personeel'!Z124</f>
        <v>0</v>
      </c>
      <c r="X106" s="89">
        <f>'Invoeren INTERN personeel'!AA124</f>
        <v>0</v>
      </c>
      <c r="Y106" s="89">
        <f>'Invoeren INTERN personeel'!AB124</f>
        <v>0</v>
      </c>
      <c r="Z106" s="89">
        <f>'Invoeren INTERN personeel'!AC124</f>
        <v>0</v>
      </c>
      <c r="AA106" s="443">
        <f>'Invoeren INTERN personeel'!AD124</f>
        <v>0</v>
      </c>
      <c r="AB106" s="443">
        <f>'Invoeren INTERN personeel'!AE124</f>
        <v>0</v>
      </c>
      <c r="AC106" s="89">
        <f>'Invoeren INTERN personeel'!AF124</f>
        <v>0</v>
      </c>
      <c r="AD106" s="89">
        <f>'Invoeren INTERN personeel'!AG124</f>
        <v>0</v>
      </c>
      <c r="AE106" s="89">
        <f>'Invoeren INTERN personeel'!AH124</f>
        <v>0</v>
      </c>
      <c r="AF106" s="89">
        <f>'Invoeren INTERN personeel'!AI124</f>
        <v>0</v>
      </c>
      <c r="AG106" s="89">
        <f>'Invoeren INTERN personeel'!AJ124</f>
        <v>0</v>
      </c>
    </row>
    <row r="107" spans="1:33" x14ac:dyDescent="0.3">
      <c r="A107" s="89">
        <f>'Invoeren INTERN personeel'!D125</f>
        <v>106</v>
      </c>
      <c r="B107" s="89">
        <f>'Invoeren INTERN personeel'!E125</f>
        <v>0</v>
      </c>
      <c r="C107" s="89">
        <f>'Invoeren INTERN personeel'!F125</f>
        <v>0</v>
      </c>
      <c r="D107" s="89">
        <f>'Invoeren INTERN personeel'!G125</f>
        <v>0</v>
      </c>
      <c r="E107" s="89">
        <f>'Invoeren INTERN personeel'!H125</f>
        <v>0</v>
      </c>
      <c r="F107" s="89">
        <f>'Invoeren INTERN personeel'!I125</f>
        <v>0</v>
      </c>
      <c r="G107" s="89">
        <f>'Invoeren INTERN personeel'!J125</f>
        <v>0</v>
      </c>
      <c r="H107" s="89">
        <f>'Invoeren INTERN personeel'!K125</f>
        <v>0</v>
      </c>
      <c r="I107" s="89">
        <f>'Invoeren INTERN personeel'!L125</f>
        <v>0</v>
      </c>
      <c r="J107" s="89" t="str">
        <f>'Invoeren INTERN personeel'!M125</f>
        <v/>
      </c>
      <c r="K107" s="89" t="str">
        <f>'Invoeren INTERN personeel'!N125</f>
        <v>nee</v>
      </c>
      <c r="L107" s="89">
        <f>'Invoeren INTERN personeel'!O125</f>
        <v>0</v>
      </c>
      <c r="M107" s="89">
        <f>'Invoeren INTERN personeel'!P125</f>
        <v>0</v>
      </c>
      <c r="N107" s="443">
        <f>'Invoeren INTERN personeel'!Q125</f>
        <v>0</v>
      </c>
      <c r="O107" s="443">
        <f>'Invoeren INTERN personeel'!R125</f>
        <v>0</v>
      </c>
      <c r="P107" s="89">
        <f>'Invoeren INTERN personeel'!S125</f>
        <v>0</v>
      </c>
      <c r="Q107" s="89">
        <f>'Invoeren INTERN personeel'!T125</f>
        <v>0</v>
      </c>
      <c r="R107" s="89">
        <f>'Invoeren INTERN personeel'!U125</f>
        <v>0</v>
      </c>
      <c r="S107" s="89">
        <f>'Invoeren INTERN personeel'!V125</f>
        <v>0</v>
      </c>
      <c r="T107" s="89">
        <f>'Invoeren INTERN personeel'!W125</f>
        <v>0</v>
      </c>
      <c r="U107" s="89">
        <f>'Invoeren INTERN personeel'!X125</f>
        <v>0</v>
      </c>
      <c r="V107" s="89">
        <f>'Invoeren INTERN personeel'!Y125</f>
        <v>0</v>
      </c>
      <c r="W107" s="89">
        <f>'Invoeren INTERN personeel'!Z125</f>
        <v>0</v>
      </c>
      <c r="X107" s="89">
        <f>'Invoeren INTERN personeel'!AA125</f>
        <v>0</v>
      </c>
      <c r="Y107" s="89">
        <f>'Invoeren INTERN personeel'!AB125</f>
        <v>0</v>
      </c>
      <c r="Z107" s="89">
        <f>'Invoeren INTERN personeel'!AC125</f>
        <v>0</v>
      </c>
      <c r="AA107" s="443">
        <f>'Invoeren INTERN personeel'!AD125</f>
        <v>0</v>
      </c>
      <c r="AB107" s="443">
        <f>'Invoeren INTERN personeel'!AE125</f>
        <v>0</v>
      </c>
      <c r="AC107" s="89">
        <f>'Invoeren INTERN personeel'!AF125</f>
        <v>0</v>
      </c>
      <c r="AD107" s="89">
        <f>'Invoeren INTERN personeel'!AG125</f>
        <v>0</v>
      </c>
      <c r="AE107" s="89">
        <f>'Invoeren INTERN personeel'!AH125</f>
        <v>0</v>
      </c>
      <c r="AF107" s="89">
        <f>'Invoeren INTERN personeel'!AI125</f>
        <v>0</v>
      </c>
      <c r="AG107" s="89">
        <f>'Invoeren INTERN personeel'!AJ125</f>
        <v>0</v>
      </c>
    </row>
    <row r="108" spans="1:33" x14ac:dyDescent="0.3">
      <c r="A108" s="89">
        <f>'Invoeren INTERN personeel'!D126</f>
        <v>107</v>
      </c>
      <c r="B108" s="89">
        <f>'Invoeren INTERN personeel'!E126</f>
        <v>0</v>
      </c>
      <c r="C108" s="89">
        <f>'Invoeren INTERN personeel'!F126</f>
        <v>0</v>
      </c>
      <c r="D108" s="89">
        <f>'Invoeren INTERN personeel'!G126</f>
        <v>0</v>
      </c>
      <c r="E108" s="89">
        <f>'Invoeren INTERN personeel'!H126</f>
        <v>0</v>
      </c>
      <c r="F108" s="89">
        <f>'Invoeren INTERN personeel'!I126</f>
        <v>0</v>
      </c>
      <c r="G108" s="89">
        <f>'Invoeren INTERN personeel'!J126</f>
        <v>0</v>
      </c>
      <c r="H108" s="89">
        <f>'Invoeren INTERN personeel'!K126</f>
        <v>0</v>
      </c>
      <c r="I108" s="89">
        <f>'Invoeren INTERN personeel'!L126</f>
        <v>0</v>
      </c>
      <c r="J108" s="89" t="str">
        <f>'Invoeren INTERN personeel'!M126</f>
        <v/>
      </c>
      <c r="K108" s="89" t="str">
        <f>'Invoeren INTERN personeel'!N126</f>
        <v>nee</v>
      </c>
      <c r="L108" s="89">
        <f>'Invoeren INTERN personeel'!O126</f>
        <v>0</v>
      </c>
      <c r="M108" s="89">
        <f>'Invoeren INTERN personeel'!P126</f>
        <v>0</v>
      </c>
      <c r="N108" s="443">
        <f>'Invoeren INTERN personeel'!Q126</f>
        <v>0</v>
      </c>
      <c r="O108" s="443">
        <f>'Invoeren INTERN personeel'!R126</f>
        <v>0</v>
      </c>
      <c r="P108" s="89">
        <f>'Invoeren INTERN personeel'!S126</f>
        <v>0</v>
      </c>
      <c r="Q108" s="89">
        <f>'Invoeren INTERN personeel'!T126</f>
        <v>0</v>
      </c>
      <c r="R108" s="89">
        <f>'Invoeren INTERN personeel'!U126</f>
        <v>0</v>
      </c>
      <c r="S108" s="89">
        <f>'Invoeren INTERN personeel'!V126</f>
        <v>0</v>
      </c>
      <c r="T108" s="89">
        <f>'Invoeren INTERN personeel'!W126</f>
        <v>0</v>
      </c>
      <c r="U108" s="89">
        <f>'Invoeren INTERN personeel'!X126</f>
        <v>0</v>
      </c>
      <c r="V108" s="89">
        <f>'Invoeren INTERN personeel'!Y126</f>
        <v>0</v>
      </c>
      <c r="W108" s="89">
        <f>'Invoeren INTERN personeel'!Z126</f>
        <v>0</v>
      </c>
      <c r="X108" s="89">
        <f>'Invoeren INTERN personeel'!AA126</f>
        <v>0</v>
      </c>
      <c r="Y108" s="89">
        <f>'Invoeren INTERN personeel'!AB126</f>
        <v>0</v>
      </c>
      <c r="Z108" s="89">
        <f>'Invoeren INTERN personeel'!AC126</f>
        <v>0</v>
      </c>
      <c r="AA108" s="443">
        <f>'Invoeren INTERN personeel'!AD126</f>
        <v>0</v>
      </c>
      <c r="AB108" s="443">
        <f>'Invoeren INTERN personeel'!AE126</f>
        <v>0</v>
      </c>
      <c r="AC108" s="89">
        <f>'Invoeren INTERN personeel'!AF126</f>
        <v>0</v>
      </c>
      <c r="AD108" s="89">
        <f>'Invoeren INTERN personeel'!AG126</f>
        <v>0</v>
      </c>
      <c r="AE108" s="89">
        <f>'Invoeren INTERN personeel'!AH126</f>
        <v>0</v>
      </c>
      <c r="AF108" s="89">
        <f>'Invoeren INTERN personeel'!AI126</f>
        <v>0</v>
      </c>
      <c r="AG108" s="89">
        <f>'Invoeren INTERN personeel'!AJ126</f>
        <v>0</v>
      </c>
    </row>
    <row r="109" spans="1:33" x14ac:dyDescent="0.3">
      <c r="A109" s="89">
        <f>'Invoeren INTERN personeel'!D127</f>
        <v>108</v>
      </c>
      <c r="B109" s="89">
        <f>'Invoeren INTERN personeel'!E127</f>
        <v>0</v>
      </c>
      <c r="C109" s="89">
        <f>'Invoeren INTERN personeel'!F127</f>
        <v>0</v>
      </c>
      <c r="D109" s="89">
        <f>'Invoeren INTERN personeel'!G127</f>
        <v>0</v>
      </c>
      <c r="E109" s="89">
        <f>'Invoeren INTERN personeel'!H127</f>
        <v>0</v>
      </c>
      <c r="F109" s="89">
        <f>'Invoeren INTERN personeel'!I127</f>
        <v>0</v>
      </c>
      <c r="G109" s="89">
        <f>'Invoeren INTERN personeel'!J127</f>
        <v>0</v>
      </c>
      <c r="H109" s="89">
        <f>'Invoeren INTERN personeel'!K127</f>
        <v>0</v>
      </c>
      <c r="I109" s="89">
        <f>'Invoeren INTERN personeel'!L127</f>
        <v>0</v>
      </c>
      <c r="J109" s="89" t="str">
        <f>'Invoeren INTERN personeel'!M127</f>
        <v/>
      </c>
      <c r="K109" s="89" t="str">
        <f>'Invoeren INTERN personeel'!N127</f>
        <v>nee</v>
      </c>
      <c r="L109" s="89">
        <f>'Invoeren INTERN personeel'!O127</f>
        <v>0</v>
      </c>
      <c r="M109" s="89">
        <f>'Invoeren INTERN personeel'!P127</f>
        <v>0</v>
      </c>
      <c r="N109" s="443">
        <f>'Invoeren INTERN personeel'!Q127</f>
        <v>0</v>
      </c>
      <c r="O109" s="443">
        <f>'Invoeren INTERN personeel'!R127</f>
        <v>0</v>
      </c>
      <c r="P109" s="89">
        <f>'Invoeren INTERN personeel'!S127</f>
        <v>0</v>
      </c>
      <c r="Q109" s="89">
        <f>'Invoeren INTERN personeel'!T127</f>
        <v>0</v>
      </c>
      <c r="R109" s="89">
        <f>'Invoeren INTERN personeel'!U127</f>
        <v>0</v>
      </c>
      <c r="S109" s="89">
        <f>'Invoeren INTERN personeel'!V127</f>
        <v>0</v>
      </c>
      <c r="T109" s="89">
        <f>'Invoeren INTERN personeel'!W127</f>
        <v>0</v>
      </c>
      <c r="U109" s="89">
        <f>'Invoeren INTERN personeel'!X127</f>
        <v>0</v>
      </c>
      <c r="V109" s="89">
        <f>'Invoeren INTERN personeel'!Y127</f>
        <v>0</v>
      </c>
      <c r="W109" s="89">
        <f>'Invoeren INTERN personeel'!Z127</f>
        <v>0</v>
      </c>
      <c r="X109" s="89">
        <f>'Invoeren INTERN personeel'!AA127</f>
        <v>0</v>
      </c>
      <c r="Y109" s="89">
        <f>'Invoeren INTERN personeel'!AB127</f>
        <v>0</v>
      </c>
      <c r="Z109" s="89">
        <f>'Invoeren INTERN personeel'!AC127</f>
        <v>0</v>
      </c>
      <c r="AA109" s="443">
        <f>'Invoeren INTERN personeel'!AD127</f>
        <v>0</v>
      </c>
      <c r="AB109" s="443">
        <f>'Invoeren INTERN personeel'!AE127</f>
        <v>0</v>
      </c>
      <c r="AC109" s="89">
        <f>'Invoeren INTERN personeel'!AF127</f>
        <v>0</v>
      </c>
      <c r="AD109" s="89">
        <f>'Invoeren INTERN personeel'!AG127</f>
        <v>0</v>
      </c>
      <c r="AE109" s="89">
        <f>'Invoeren INTERN personeel'!AH127</f>
        <v>0</v>
      </c>
      <c r="AF109" s="89">
        <f>'Invoeren INTERN personeel'!AI127</f>
        <v>0</v>
      </c>
      <c r="AG109" s="89">
        <f>'Invoeren INTERN personeel'!AJ127</f>
        <v>0</v>
      </c>
    </row>
    <row r="110" spans="1:33" x14ac:dyDescent="0.3">
      <c r="A110" s="89">
        <f>'Invoeren INTERN personeel'!D128</f>
        <v>109</v>
      </c>
      <c r="B110" s="89">
        <f>'Invoeren INTERN personeel'!E128</f>
        <v>0</v>
      </c>
      <c r="C110" s="89">
        <f>'Invoeren INTERN personeel'!F128</f>
        <v>0</v>
      </c>
      <c r="D110" s="89">
        <f>'Invoeren INTERN personeel'!G128</f>
        <v>0</v>
      </c>
      <c r="E110" s="89">
        <f>'Invoeren INTERN personeel'!H128</f>
        <v>0</v>
      </c>
      <c r="F110" s="89">
        <f>'Invoeren INTERN personeel'!I128</f>
        <v>0</v>
      </c>
      <c r="G110" s="89">
        <f>'Invoeren INTERN personeel'!J128</f>
        <v>0</v>
      </c>
      <c r="H110" s="89">
        <f>'Invoeren INTERN personeel'!K128</f>
        <v>0</v>
      </c>
      <c r="I110" s="89">
        <f>'Invoeren INTERN personeel'!L128</f>
        <v>0</v>
      </c>
      <c r="J110" s="89" t="str">
        <f>'Invoeren INTERN personeel'!M128</f>
        <v/>
      </c>
      <c r="K110" s="89" t="str">
        <f>'Invoeren INTERN personeel'!N128</f>
        <v>nee</v>
      </c>
      <c r="L110" s="89">
        <f>'Invoeren INTERN personeel'!O128</f>
        <v>0</v>
      </c>
      <c r="M110" s="89">
        <f>'Invoeren INTERN personeel'!P128</f>
        <v>0</v>
      </c>
      <c r="N110" s="443">
        <f>'Invoeren INTERN personeel'!Q128</f>
        <v>0</v>
      </c>
      <c r="O110" s="443">
        <f>'Invoeren INTERN personeel'!R128</f>
        <v>0</v>
      </c>
      <c r="P110" s="89">
        <f>'Invoeren INTERN personeel'!S128</f>
        <v>0</v>
      </c>
      <c r="Q110" s="89">
        <f>'Invoeren INTERN personeel'!T128</f>
        <v>0</v>
      </c>
      <c r="R110" s="89">
        <f>'Invoeren INTERN personeel'!U128</f>
        <v>0</v>
      </c>
      <c r="S110" s="89">
        <f>'Invoeren INTERN personeel'!V128</f>
        <v>0</v>
      </c>
      <c r="T110" s="89">
        <f>'Invoeren INTERN personeel'!W128</f>
        <v>0</v>
      </c>
      <c r="U110" s="89">
        <f>'Invoeren INTERN personeel'!X128</f>
        <v>0</v>
      </c>
      <c r="V110" s="89">
        <f>'Invoeren INTERN personeel'!Y128</f>
        <v>0</v>
      </c>
      <c r="W110" s="89">
        <f>'Invoeren INTERN personeel'!Z128</f>
        <v>0</v>
      </c>
      <c r="X110" s="89">
        <f>'Invoeren INTERN personeel'!AA128</f>
        <v>0</v>
      </c>
      <c r="Y110" s="89">
        <f>'Invoeren INTERN personeel'!AB128</f>
        <v>0</v>
      </c>
      <c r="Z110" s="89">
        <f>'Invoeren INTERN personeel'!AC128</f>
        <v>0</v>
      </c>
      <c r="AA110" s="443">
        <f>'Invoeren INTERN personeel'!AD128</f>
        <v>0</v>
      </c>
      <c r="AB110" s="443">
        <f>'Invoeren INTERN personeel'!AE128</f>
        <v>0</v>
      </c>
      <c r="AC110" s="89">
        <f>'Invoeren INTERN personeel'!AF128</f>
        <v>0</v>
      </c>
      <c r="AD110" s="89">
        <f>'Invoeren INTERN personeel'!AG128</f>
        <v>0</v>
      </c>
      <c r="AE110" s="89">
        <f>'Invoeren INTERN personeel'!AH128</f>
        <v>0</v>
      </c>
      <c r="AF110" s="89">
        <f>'Invoeren INTERN personeel'!AI128</f>
        <v>0</v>
      </c>
      <c r="AG110" s="89">
        <f>'Invoeren INTERN personeel'!AJ128</f>
        <v>0</v>
      </c>
    </row>
    <row r="111" spans="1:33" x14ac:dyDescent="0.3">
      <c r="A111" s="89">
        <f>'Invoeren INTERN personeel'!D129</f>
        <v>110</v>
      </c>
      <c r="B111" s="89">
        <f>'Invoeren INTERN personeel'!E129</f>
        <v>0</v>
      </c>
      <c r="C111" s="89">
        <f>'Invoeren INTERN personeel'!F129</f>
        <v>0</v>
      </c>
      <c r="D111" s="89">
        <f>'Invoeren INTERN personeel'!G129</f>
        <v>0</v>
      </c>
      <c r="E111" s="89">
        <f>'Invoeren INTERN personeel'!H129</f>
        <v>0</v>
      </c>
      <c r="F111" s="89">
        <f>'Invoeren INTERN personeel'!I129</f>
        <v>0</v>
      </c>
      <c r="G111" s="89">
        <f>'Invoeren INTERN personeel'!J129</f>
        <v>0</v>
      </c>
      <c r="H111" s="89">
        <f>'Invoeren INTERN personeel'!K129</f>
        <v>0</v>
      </c>
      <c r="I111" s="89">
        <f>'Invoeren INTERN personeel'!L129</f>
        <v>0</v>
      </c>
      <c r="J111" s="89" t="str">
        <f>'Invoeren INTERN personeel'!M129</f>
        <v/>
      </c>
      <c r="K111" s="89" t="str">
        <f>'Invoeren INTERN personeel'!N129</f>
        <v>nee</v>
      </c>
      <c r="L111" s="89">
        <f>'Invoeren INTERN personeel'!O129</f>
        <v>0</v>
      </c>
      <c r="M111" s="89">
        <f>'Invoeren INTERN personeel'!P129</f>
        <v>0</v>
      </c>
      <c r="N111" s="443">
        <f>'Invoeren INTERN personeel'!Q129</f>
        <v>0</v>
      </c>
      <c r="O111" s="443">
        <f>'Invoeren INTERN personeel'!R129</f>
        <v>0</v>
      </c>
      <c r="P111" s="89">
        <f>'Invoeren INTERN personeel'!S129</f>
        <v>0</v>
      </c>
      <c r="Q111" s="89">
        <f>'Invoeren INTERN personeel'!T129</f>
        <v>0</v>
      </c>
      <c r="R111" s="89">
        <f>'Invoeren INTERN personeel'!U129</f>
        <v>0</v>
      </c>
      <c r="S111" s="89">
        <f>'Invoeren INTERN personeel'!V129</f>
        <v>0</v>
      </c>
      <c r="T111" s="89">
        <f>'Invoeren INTERN personeel'!W129</f>
        <v>0</v>
      </c>
      <c r="U111" s="89">
        <f>'Invoeren INTERN personeel'!X129</f>
        <v>0</v>
      </c>
      <c r="V111" s="89">
        <f>'Invoeren INTERN personeel'!Y129</f>
        <v>0</v>
      </c>
      <c r="W111" s="89">
        <f>'Invoeren INTERN personeel'!Z129</f>
        <v>0</v>
      </c>
      <c r="X111" s="89">
        <f>'Invoeren INTERN personeel'!AA129</f>
        <v>0</v>
      </c>
      <c r="Y111" s="89">
        <f>'Invoeren INTERN personeel'!AB129</f>
        <v>0</v>
      </c>
      <c r="Z111" s="89">
        <f>'Invoeren INTERN personeel'!AC129</f>
        <v>0</v>
      </c>
      <c r="AA111" s="443">
        <f>'Invoeren INTERN personeel'!AD129</f>
        <v>0</v>
      </c>
      <c r="AB111" s="443">
        <f>'Invoeren INTERN personeel'!AE129</f>
        <v>0</v>
      </c>
      <c r="AC111" s="89">
        <f>'Invoeren INTERN personeel'!AF129</f>
        <v>0</v>
      </c>
      <c r="AD111" s="89">
        <f>'Invoeren INTERN personeel'!AG129</f>
        <v>0</v>
      </c>
      <c r="AE111" s="89">
        <f>'Invoeren INTERN personeel'!AH129</f>
        <v>0</v>
      </c>
      <c r="AF111" s="89">
        <f>'Invoeren INTERN personeel'!AI129</f>
        <v>0</v>
      </c>
      <c r="AG111" s="89">
        <f>'Invoeren INTERN personeel'!AJ129</f>
        <v>0</v>
      </c>
    </row>
    <row r="112" spans="1:33" x14ac:dyDescent="0.3">
      <c r="A112" s="89">
        <f>'Invoeren INTERN personeel'!D130</f>
        <v>111</v>
      </c>
      <c r="B112" s="89">
        <f>'Invoeren INTERN personeel'!E130</f>
        <v>0</v>
      </c>
      <c r="C112" s="89">
        <f>'Invoeren INTERN personeel'!F130</f>
        <v>0</v>
      </c>
      <c r="D112" s="89">
        <f>'Invoeren INTERN personeel'!G130</f>
        <v>0</v>
      </c>
      <c r="E112" s="89">
        <f>'Invoeren INTERN personeel'!H130</f>
        <v>0</v>
      </c>
      <c r="F112" s="89">
        <f>'Invoeren INTERN personeel'!I130</f>
        <v>0</v>
      </c>
      <c r="G112" s="89">
        <f>'Invoeren INTERN personeel'!J130</f>
        <v>0</v>
      </c>
      <c r="H112" s="89">
        <f>'Invoeren INTERN personeel'!K130</f>
        <v>0</v>
      </c>
      <c r="I112" s="89">
        <f>'Invoeren INTERN personeel'!L130</f>
        <v>0</v>
      </c>
      <c r="J112" s="89" t="str">
        <f>'Invoeren INTERN personeel'!M130</f>
        <v/>
      </c>
      <c r="K112" s="89" t="str">
        <f>'Invoeren INTERN personeel'!N130</f>
        <v>nee</v>
      </c>
      <c r="L112" s="89">
        <f>'Invoeren INTERN personeel'!O130</f>
        <v>0</v>
      </c>
      <c r="M112" s="89">
        <f>'Invoeren INTERN personeel'!P130</f>
        <v>0</v>
      </c>
      <c r="N112" s="443">
        <f>'Invoeren INTERN personeel'!Q130</f>
        <v>0</v>
      </c>
      <c r="O112" s="443">
        <f>'Invoeren INTERN personeel'!R130</f>
        <v>0</v>
      </c>
      <c r="P112" s="89">
        <f>'Invoeren INTERN personeel'!S130</f>
        <v>0</v>
      </c>
      <c r="Q112" s="89">
        <f>'Invoeren INTERN personeel'!T130</f>
        <v>0</v>
      </c>
      <c r="R112" s="89">
        <f>'Invoeren INTERN personeel'!U130</f>
        <v>0</v>
      </c>
      <c r="S112" s="89">
        <f>'Invoeren INTERN personeel'!V130</f>
        <v>0</v>
      </c>
      <c r="T112" s="89">
        <f>'Invoeren INTERN personeel'!W130</f>
        <v>0</v>
      </c>
      <c r="U112" s="89">
        <f>'Invoeren INTERN personeel'!X130</f>
        <v>0</v>
      </c>
      <c r="V112" s="89">
        <f>'Invoeren INTERN personeel'!Y130</f>
        <v>0</v>
      </c>
      <c r="W112" s="89">
        <f>'Invoeren INTERN personeel'!Z130</f>
        <v>0</v>
      </c>
      <c r="X112" s="89">
        <f>'Invoeren INTERN personeel'!AA130</f>
        <v>0</v>
      </c>
      <c r="Y112" s="89">
        <f>'Invoeren INTERN personeel'!AB130</f>
        <v>0</v>
      </c>
      <c r="Z112" s="89">
        <f>'Invoeren INTERN personeel'!AC130</f>
        <v>0</v>
      </c>
      <c r="AA112" s="443">
        <f>'Invoeren INTERN personeel'!AD130</f>
        <v>0</v>
      </c>
      <c r="AB112" s="443">
        <f>'Invoeren INTERN personeel'!AE130</f>
        <v>0</v>
      </c>
      <c r="AC112" s="89">
        <f>'Invoeren INTERN personeel'!AF130</f>
        <v>0</v>
      </c>
      <c r="AD112" s="89">
        <f>'Invoeren INTERN personeel'!AG130</f>
        <v>0</v>
      </c>
      <c r="AE112" s="89">
        <f>'Invoeren INTERN personeel'!AH130</f>
        <v>0</v>
      </c>
      <c r="AF112" s="89">
        <f>'Invoeren INTERN personeel'!AI130</f>
        <v>0</v>
      </c>
      <c r="AG112" s="89">
        <f>'Invoeren INTERN personeel'!AJ130</f>
        <v>0</v>
      </c>
    </row>
    <row r="113" spans="1:33" x14ac:dyDescent="0.3">
      <c r="A113" s="89">
        <f>'Invoeren INTERN personeel'!D131</f>
        <v>112</v>
      </c>
      <c r="B113" s="89">
        <f>'Invoeren INTERN personeel'!E131</f>
        <v>0</v>
      </c>
      <c r="C113" s="89">
        <f>'Invoeren INTERN personeel'!F131</f>
        <v>0</v>
      </c>
      <c r="D113" s="89">
        <f>'Invoeren INTERN personeel'!G131</f>
        <v>0</v>
      </c>
      <c r="E113" s="89">
        <f>'Invoeren INTERN personeel'!H131</f>
        <v>0</v>
      </c>
      <c r="F113" s="89">
        <f>'Invoeren INTERN personeel'!I131</f>
        <v>0</v>
      </c>
      <c r="G113" s="89">
        <f>'Invoeren INTERN personeel'!J131</f>
        <v>0</v>
      </c>
      <c r="H113" s="89">
        <f>'Invoeren INTERN personeel'!K131</f>
        <v>0</v>
      </c>
      <c r="I113" s="89">
        <f>'Invoeren INTERN personeel'!L131</f>
        <v>0</v>
      </c>
      <c r="J113" s="89" t="str">
        <f>'Invoeren INTERN personeel'!M131</f>
        <v/>
      </c>
      <c r="K113" s="89" t="str">
        <f>'Invoeren INTERN personeel'!N131</f>
        <v>nee</v>
      </c>
      <c r="L113" s="89">
        <f>'Invoeren INTERN personeel'!O131</f>
        <v>0</v>
      </c>
      <c r="M113" s="89">
        <f>'Invoeren INTERN personeel'!P131</f>
        <v>0</v>
      </c>
      <c r="N113" s="443">
        <f>'Invoeren INTERN personeel'!Q131</f>
        <v>0</v>
      </c>
      <c r="O113" s="443">
        <f>'Invoeren INTERN personeel'!R131</f>
        <v>0</v>
      </c>
      <c r="P113" s="89">
        <f>'Invoeren INTERN personeel'!S131</f>
        <v>0</v>
      </c>
      <c r="Q113" s="89">
        <f>'Invoeren INTERN personeel'!T131</f>
        <v>0</v>
      </c>
      <c r="R113" s="89">
        <f>'Invoeren INTERN personeel'!U131</f>
        <v>0</v>
      </c>
      <c r="S113" s="89">
        <f>'Invoeren INTERN personeel'!V131</f>
        <v>0</v>
      </c>
      <c r="T113" s="89">
        <f>'Invoeren INTERN personeel'!W131</f>
        <v>0</v>
      </c>
      <c r="U113" s="89">
        <f>'Invoeren INTERN personeel'!X131</f>
        <v>0</v>
      </c>
      <c r="V113" s="89">
        <f>'Invoeren INTERN personeel'!Y131</f>
        <v>0</v>
      </c>
      <c r="W113" s="89">
        <f>'Invoeren INTERN personeel'!Z131</f>
        <v>0</v>
      </c>
      <c r="X113" s="89">
        <f>'Invoeren INTERN personeel'!AA131</f>
        <v>0</v>
      </c>
      <c r="Y113" s="89">
        <f>'Invoeren INTERN personeel'!AB131</f>
        <v>0</v>
      </c>
      <c r="Z113" s="89">
        <f>'Invoeren INTERN personeel'!AC131</f>
        <v>0</v>
      </c>
      <c r="AA113" s="443">
        <f>'Invoeren INTERN personeel'!AD131</f>
        <v>0</v>
      </c>
      <c r="AB113" s="443">
        <f>'Invoeren INTERN personeel'!AE131</f>
        <v>0</v>
      </c>
      <c r="AC113" s="89">
        <f>'Invoeren INTERN personeel'!AF131</f>
        <v>0</v>
      </c>
      <c r="AD113" s="89">
        <f>'Invoeren INTERN personeel'!AG131</f>
        <v>0</v>
      </c>
      <c r="AE113" s="89">
        <f>'Invoeren INTERN personeel'!AH131</f>
        <v>0</v>
      </c>
      <c r="AF113" s="89">
        <f>'Invoeren INTERN personeel'!AI131</f>
        <v>0</v>
      </c>
      <c r="AG113" s="89">
        <f>'Invoeren INTERN personeel'!AJ131</f>
        <v>0</v>
      </c>
    </row>
    <row r="114" spans="1:33" x14ac:dyDescent="0.3">
      <c r="A114" s="89">
        <f>'Invoeren INTERN personeel'!D132</f>
        <v>113</v>
      </c>
      <c r="B114" s="89">
        <f>'Invoeren INTERN personeel'!E132</f>
        <v>0</v>
      </c>
      <c r="C114" s="89">
        <f>'Invoeren INTERN personeel'!F132</f>
        <v>0</v>
      </c>
      <c r="D114" s="89">
        <f>'Invoeren INTERN personeel'!G132</f>
        <v>0</v>
      </c>
      <c r="E114" s="89">
        <f>'Invoeren INTERN personeel'!H132</f>
        <v>0</v>
      </c>
      <c r="F114" s="89">
        <f>'Invoeren INTERN personeel'!I132</f>
        <v>0</v>
      </c>
      <c r="G114" s="89">
        <f>'Invoeren INTERN personeel'!J132</f>
        <v>0</v>
      </c>
      <c r="H114" s="89">
        <f>'Invoeren INTERN personeel'!K132</f>
        <v>0</v>
      </c>
      <c r="I114" s="89">
        <f>'Invoeren INTERN personeel'!L132</f>
        <v>0</v>
      </c>
      <c r="J114" s="89" t="str">
        <f>'Invoeren INTERN personeel'!M132</f>
        <v/>
      </c>
      <c r="K114" s="89" t="str">
        <f>'Invoeren INTERN personeel'!N132</f>
        <v>nee</v>
      </c>
      <c r="L114" s="89">
        <f>'Invoeren INTERN personeel'!O132</f>
        <v>0</v>
      </c>
      <c r="M114" s="89">
        <f>'Invoeren INTERN personeel'!P132</f>
        <v>0</v>
      </c>
      <c r="N114" s="443">
        <f>'Invoeren INTERN personeel'!Q132</f>
        <v>0</v>
      </c>
      <c r="O114" s="443">
        <f>'Invoeren INTERN personeel'!R132</f>
        <v>0</v>
      </c>
      <c r="P114" s="89">
        <f>'Invoeren INTERN personeel'!S132</f>
        <v>0</v>
      </c>
      <c r="Q114" s="89">
        <f>'Invoeren INTERN personeel'!T132</f>
        <v>0</v>
      </c>
      <c r="R114" s="89">
        <f>'Invoeren INTERN personeel'!U132</f>
        <v>0</v>
      </c>
      <c r="S114" s="89">
        <f>'Invoeren INTERN personeel'!V132</f>
        <v>0</v>
      </c>
      <c r="T114" s="89">
        <f>'Invoeren INTERN personeel'!W132</f>
        <v>0</v>
      </c>
      <c r="U114" s="89">
        <f>'Invoeren INTERN personeel'!X132</f>
        <v>0</v>
      </c>
      <c r="V114" s="89">
        <f>'Invoeren INTERN personeel'!Y132</f>
        <v>0</v>
      </c>
      <c r="W114" s="89">
        <f>'Invoeren INTERN personeel'!Z132</f>
        <v>0</v>
      </c>
      <c r="X114" s="89">
        <f>'Invoeren INTERN personeel'!AA132</f>
        <v>0</v>
      </c>
      <c r="Y114" s="89">
        <f>'Invoeren INTERN personeel'!AB132</f>
        <v>0</v>
      </c>
      <c r="Z114" s="89">
        <f>'Invoeren INTERN personeel'!AC132</f>
        <v>0</v>
      </c>
      <c r="AA114" s="443">
        <f>'Invoeren INTERN personeel'!AD132</f>
        <v>0</v>
      </c>
      <c r="AB114" s="443">
        <f>'Invoeren INTERN personeel'!AE132</f>
        <v>0</v>
      </c>
      <c r="AC114" s="89">
        <f>'Invoeren INTERN personeel'!AF132</f>
        <v>0</v>
      </c>
      <c r="AD114" s="89">
        <f>'Invoeren INTERN personeel'!AG132</f>
        <v>0</v>
      </c>
      <c r="AE114" s="89">
        <f>'Invoeren INTERN personeel'!AH132</f>
        <v>0</v>
      </c>
      <c r="AF114" s="89">
        <f>'Invoeren INTERN personeel'!AI132</f>
        <v>0</v>
      </c>
      <c r="AG114" s="89">
        <f>'Invoeren INTERN personeel'!AJ132</f>
        <v>0</v>
      </c>
    </row>
    <row r="115" spans="1:33" x14ac:dyDescent="0.3">
      <c r="A115" s="89">
        <f>'Invoeren INTERN personeel'!D133</f>
        <v>114</v>
      </c>
      <c r="B115" s="89">
        <f>'Invoeren INTERN personeel'!E133</f>
        <v>0</v>
      </c>
      <c r="C115" s="89">
        <f>'Invoeren INTERN personeel'!F133</f>
        <v>0</v>
      </c>
      <c r="D115" s="89">
        <f>'Invoeren INTERN personeel'!G133</f>
        <v>0</v>
      </c>
      <c r="E115" s="89">
        <f>'Invoeren INTERN personeel'!H133</f>
        <v>0</v>
      </c>
      <c r="F115" s="89">
        <f>'Invoeren INTERN personeel'!I133</f>
        <v>0</v>
      </c>
      <c r="G115" s="89">
        <f>'Invoeren INTERN personeel'!J133</f>
        <v>0</v>
      </c>
      <c r="H115" s="89">
        <f>'Invoeren INTERN personeel'!K133</f>
        <v>0</v>
      </c>
      <c r="I115" s="89">
        <f>'Invoeren INTERN personeel'!L133</f>
        <v>0</v>
      </c>
      <c r="J115" s="89" t="str">
        <f>'Invoeren INTERN personeel'!M133</f>
        <v/>
      </c>
      <c r="K115" s="89" t="str">
        <f>'Invoeren INTERN personeel'!N133</f>
        <v>nee</v>
      </c>
      <c r="L115" s="89">
        <f>'Invoeren INTERN personeel'!O133</f>
        <v>0</v>
      </c>
      <c r="M115" s="89">
        <f>'Invoeren INTERN personeel'!P133</f>
        <v>0</v>
      </c>
      <c r="N115" s="443">
        <f>'Invoeren INTERN personeel'!Q133</f>
        <v>0</v>
      </c>
      <c r="O115" s="443">
        <f>'Invoeren INTERN personeel'!R133</f>
        <v>0</v>
      </c>
      <c r="P115" s="89">
        <f>'Invoeren INTERN personeel'!S133</f>
        <v>0</v>
      </c>
      <c r="Q115" s="89">
        <f>'Invoeren INTERN personeel'!T133</f>
        <v>0</v>
      </c>
      <c r="R115" s="89">
        <f>'Invoeren INTERN personeel'!U133</f>
        <v>0</v>
      </c>
      <c r="S115" s="89">
        <f>'Invoeren INTERN personeel'!V133</f>
        <v>0</v>
      </c>
      <c r="T115" s="89">
        <f>'Invoeren INTERN personeel'!W133</f>
        <v>0</v>
      </c>
      <c r="U115" s="89">
        <f>'Invoeren INTERN personeel'!X133</f>
        <v>0</v>
      </c>
      <c r="V115" s="89">
        <f>'Invoeren INTERN personeel'!Y133</f>
        <v>0</v>
      </c>
      <c r="W115" s="89">
        <f>'Invoeren INTERN personeel'!Z133</f>
        <v>0</v>
      </c>
      <c r="X115" s="89">
        <f>'Invoeren INTERN personeel'!AA133</f>
        <v>0</v>
      </c>
      <c r="Y115" s="89">
        <f>'Invoeren INTERN personeel'!AB133</f>
        <v>0</v>
      </c>
      <c r="Z115" s="89">
        <f>'Invoeren INTERN personeel'!AC133</f>
        <v>0</v>
      </c>
      <c r="AA115" s="443">
        <f>'Invoeren INTERN personeel'!AD133</f>
        <v>0</v>
      </c>
      <c r="AB115" s="443">
        <f>'Invoeren INTERN personeel'!AE133</f>
        <v>0</v>
      </c>
      <c r="AC115" s="89">
        <f>'Invoeren INTERN personeel'!AF133</f>
        <v>0</v>
      </c>
      <c r="AD115" s="89">
        <f>'Invoeren INTERN personeel'!AG133</f>
        <v>0</v>
      </c>
      <c r="AE115" s="89">
        <f>'Invoeren INTERN personeel'!AH133</f>
        <v>0</v>
      </c>
      <c r="AF115" s="89">
        <f>'Invoeren INTERN personeel'!AI133</f>
        <v>0</v>
      </c>
      <c r="AG115" s="89">
        <f>'Invoeren INTERN personeel'!AJ133</f>
        <v>0</v>
      </c>
    </row>
    <row r="116" spans="1:33" x14ac:dyDescent="0.3">
      <c r="A116" s="89">
        <f>'Invoeren INTERN personeel'!D134</f>
        <v>115</v>
      </c>
      <c r="B116" s="89">
        <f>'Invoeren INTERN personeel'!E134</f>
        <v>0</v>
      </c>
      <c r="C116" s="89">
        <f>'Invoeren INTERN personeel'!F134</f>
        <v>0</v>
      </c>
      <c r="D116" s="89">
        <f>'Invoeren INTERN personeel'!G134</f>
        <v>0</v>
      </c>
      <c r="E116" s="89">
        <f>'Invoeren INTERN personeel'!H134</f>
        <v>0</v>
      </c>
      <c r="F116" s="89">
        <f>'Invoeren INTERN personeel'!I134</f>
        <v>0</v>
      </c>
      <c r="G116" s="89">
        <f>'Invoeren INTERN personeel'!J134</f>
        <v>0</v>
      </c>
      <c r="H116" s="89">
        <f>'Invoeren INTERN personeel'!K134</f>
        <v>0</v>
      </c>
      <c r="I116" s="89">
        <f>'Invoeren INTERN personeel'!L134</f>
        <v>0</v>
      </c>
      <c r="J116" s="89" t="str">
        <f>'Invoeren INTERN personeel'!M134</f>
        <v/>
      </c>
      <c r="K116" s="89" t="str">
        <f>'Invoeren INTERN personeel'!N134</f>
        <v>nee</v>
      </c>
      <c r="L116" s="89">
        <f>'Invoeren INTERN personeel'!O134</f>
        <v>0</v>
      </c>
      <c r="M116" s="89">
        <f>'Invoeren INTERN personeel'!P134</f>
        <v>0</v>
      </c>
      <c r="N116" s="443">
        <f>'Invoeren INTERN personeel'!Q134</f>
        <v>0</v>
      </c>
      <c r="O116" s="443">
        <f>'Invoeren INTERN personeel'!R134</f>
        <v>0</v>
      </c>
      <c r="P116" s="89">
        <f>'Invoeren INTERN personeel'!S134</f>
        <v>0</v>
      </c>
      <c r="Q116" s="89">
        <f>'Invoeren INTERN personeel'!T134</f>
        <v>0</v>
      </c>
      <c r="R116" s="89">
        <f>'Invoeren INTERN personeel'!U134</f>
        <v>0</v>
      </c>
      <c r="S116" s="89">
        <f>'Invoeren INTERN personeel'!V134</f>
        <v>0</v>
      </c>
      <c r="T116" s="89">
        <f>'Invoeren INTERN personeel'!W134</f>
        <v>0</v>
      </c>
      <c r="U116" s="89">
        <f>'Invoeren INTERN personeel'!X134</f>
        <v>0</v>
      </c>
      <c r="V116" s="89">
        <f>'Invoeren INTERN personeel'!Y134</f>
        <v>0</v>
      </c>
      <c r="W116" s="89">
        <f>'Invoeren INTERN personeel'!Z134</f>
        <v>0</v>
      </c>
      <c r="X116" s="89">
        <f>'Invoeren INTERN personeel'!AA134</f>
        <v>0</v>
      </c>
      <c r="Y116" s="89">
        <f>'Invoeren INTERN personeel'!AB134</f>
        <v>0</v>
      </c>
      <c r="Z116" s="89">
        <f>'Invoeren INTERN personeel'!AC134</f>
        <v>0</v>
      </c>
      <c r="AA116" s="443">
        <f>'Invoeren INTERN personeel'!AD134</f>
        <v>0</v>
      </c>
      <c r="AB116" s="443">
        <f>'Invoeren INTERN personeel'!AE134</f>
        <v>0</v>
      </c>
      <c r="AC116" s="89">
        <f>'Invoeren INTERN personeel'!AF134</f>
        <v>0</v>
      </c>
      <c r="AD116" s="89">
        <f>'Invoeren INTERN personeel'!AG134</f>
        <v>0</v>
      </c>
      <c r="AE116" s="89">
        <f>'Invoeren INTERN personeel'!AH134</f>
        <v>0</v>
      </c>
      <c r="AF116" s="89">
        <f>'Invoeren INTERN personeel'!AI134</f>
        <v>0</v>
      </c>
      <c r="AG116" s="89">
        <f>'Invoeren INTERN personeel'!AJ134</f>
        <v>0</v>
      </c>
    </row>
    <row r="117" spans="1:33" x14ac:dyDescent="0.3">
      <c r="A117" s="89">
        <f>'Invoeren INTERN personeel'!D135</f>
        <v>116</v>
      </c>
      <c r="B117" s="89">
        <f>'Invoeren INTERN personeel'!E135</f>
        <v>0</v>
      </c>
      <c r="C117" s="89">
        <f>'Invoeren INTERN personeel'!F135</f>
        <v>0</v>
      </c>
      <c r="D117" s="89">
        <f>'Invoeren INTERN personeel'!G135</f>
        <v>0</v>
      </c>
      <c r="E117" s="89">
        <f>'Invoeren INTERN personeel'!H135</f>
        <v>0</v>
      </c>
      <c r="F117" s="89">
        <f>'Invoeren INTERN personeel'!I135</f>
        <v>0</v>
      </c>
      <c r="G117" s="89">
        <f>'Invoeren INTERN personeel'!J135</f>
        <v>0</v>
      </c>
      <c r="H117" s="89">
        <f>'Invoeren INTERN personeel'!K135</f>
        <v>0</v>
      </c>
      <c r="I117" s="89">
        <f>'Invoeren INTERN personeel'!L135</f>
        <v>0</v>
      </c>
      <c r="J117" s="89" t="str">
        <f>'Invoeren INTERN personeel'!M135</f>
        <v/>
      </c>
      <c r="K117" s="89" t="str">
        <f>'Invoeren INTERN personeel'!N135</f>
        <v>nee</v>
      </c>
      <c r="L117" s="89">
        <f>'Invoeren INTERN personeel'!O135</f>
        <v>0</v>
      </c>
      <c r="M117" s="89">
        <f>'Invoeren INTERN personeel'!P135</f>
        <v>0</v>
      </c>
      <c r="N117" s="443">
        <f>'Invoeren INTERN personeel'!Q135</f>
        <v>0</v>
      </c>
      <c r="O117" s="443">
        <f>'Invoeren INTERN personeel'!R135</f>
        <v>0</v>
      </c>
      <c r="P117" s="89">
        <f>'Invoeren INTERN personeel'!S135</f>
        <v>0</v>
      </c>
      <c r="Q117" s="89">
        <f>'Invoeren INTERN personeel'!T135</f>
        <v>0</v>
      </c>
      <c r="R117" s="89">
        <f>'Invoeren INTERN personeel'!U135</f>
        <v>0</v>
      </c>
      <c r="S117" s="89">
        <f>'Invoeren INTERN personeel'!V135</f>
        <v>0</v>
      </c>
      <c r="T117" s="89">
        <f>'Invoeren INTERN personeel'!W135</f>
        <v>0</v>
      </c>
      <c r="U117" s="89">
        <f>'Invoeren INTERN personeel'!X135</f>
        <v>0</v>
      </c>
      <c r="V117" s="89">
        <f>'Invoeren INTERN personeel'!Y135</f>
        <v>0</v>
      </c>
      <c r="W117" s="89">
        <f>'Invoeren INTERN personeel'!Z135</f>
        <v>0</v>
      </c>
      <c r="X117" s="89">
        <f>'Invoeren INTERN personeel'!AA135</f>
        <v>0</v>
      </c>
      <c r="Y117" s="89">
        <f>'Invoeren INTERN personeel'!AB135</f>
        <v>0</v>
      </c>
      <c r="Z117" s="89">
        <f>'Invoeren INTERN personeel'!AC135</f>
        <v>0</v>
      </c>
      <c r="AA117" s="443">
        <f>'Invoeren INTERN personeel'!AD135</f>
        <v>0</v>
      </c>
      <c r="AB117" s="443">
        <f>'Invoeren INTERN personeel'!AE135</f>
        <v>0</v>
      </c>
      <c r="AC117" s="89">
        <f>'Invoeren INTERN personeel'!AF135</f>
        <v>0</v>
      </c>
      <c r="AD117" s="89">
        <f>'Invoeren INTERN personeel'!AG135</f>
        <v>0</v>
      </c>
      <c r="AE117" s="89">
        <f>'Invoeren INTERN personeel'!AH135</f>
        <v>0</v>
      </c>
      <c r="AF117" s="89">
        <f>'Invoeren INTERN personeel'!AI135</f>
        <v>0</v>
      </c>
      <c r="AG117" s="89">
        <f>'Invoeren INTERN personeel'!AJ135</f>
        <v>0</v>
      </c>
    </row>
    <row r="118" spans="1:33" x14ac:dyDescent="0.3">
      <c r="A118" s="89">
        <f>'Invoeren INTERN personeel'!D136</f>
        <v>117</v>
      </c>
      <c r="B118" s="89">
        <f>'Invoeren INTERN personeel'!E136</f>
        <v>0</v>
      </c>
      <c r="C118" s="89">
        <f>'Invoeren INTERN personeel'!F136</f>
        <v>0</v>
      </c>
      <c r="D118" s="89">
        <f>'Invoeren INTERN personeel'!G136</f>
        <v>0</v>
      </c>
      <c r="E118" s="89">
        <f>'Invoeren INTERN personeel'!H136</f>
        <v>0</v>
      </c>
      <c r="F118" s="89">
        <f>'Invoeren INTERN personeel'!I136</f>
        <v>0</v>
      </c>
      <c r="G118" s="89">
        <f>'Invoeren INTERN personeel'!J136</f>
        <v>0</v>
      </c>
      <c r="H118" s="89">
        <f>'Invoeren INTERN personeel'!K136</f>
        <v>0</v>
      </c>
      <c r="I118" s="89">
        <f>'Invoeren INTERN personeel'!L136</f>
        <v>0</v>
      </c>
      <c r="J118" s="89" t="str">
        <f>'Invoeren INTERN personeel'!M136</f>
        <v/>
      </c>
      <c r="K118" s="89" t="str">
        <f>'Invoeren INTERN personeel'!N136</f>
        <v>nee</v>
      </c>
      <c r="L118" s="89">
        <f>'Invoeren INTERN personeel'!O136</f>
        <v>0</v>
      </c>
      <c r="M118" s="89">
        <f>'Invoeren INTERN personeel'!P136</f>
        <v>0</v>
      </c>
      <c r="N118" s="443">
        <f>'Invoeren INTERN personeel'!Q136</f>
        <v>0</v>
      </c>
      <c r="O118" s="443">
        <f>'Invoeren INTERN personeel'!R136</f>
        <v>0</v>
      </c>
      <c r="P118" s="89">
        <f>'Invoeren INTERN personeel'!S136</f>
        <v>0</v>
      </c>
      <c r="Q118" s="89">
        <f>'Invoeren INTERN personeel'!T136</f>
        <v>0</v>
      </c>
      <c r="R118" s="89">
        <f>'Invoeren INTERN personeel'!U136</f>
        <v>0</v>
      </c>
      <c r="S118" s="89">
        <f>'Invoeren INTERN personeel'!V136</f>
        <v>0</v>
      </c>
      <c r="T118" s="89">
        <f>'Invoeren INTERN personeel'!W136</f>
        <v>0</v>
      </c>
      <c r="U118" s="89">
        <f>'Invoeren INTERN personeel'!X136</f>
        <v>0</v>
      </c>
      <c r="V118" s="89">
        <f>'Invoeren INTERN personeel'!Y136</f>
        <v>0</v>
      </c>
      <c r="W118" s="89">
        <f>'Invoeren INTERN personeel'!Z136</f>
        <v>0</v>
      </c>
      <c r="X118" s="89">
        <f>'Invoeren INTERN personeel'!AA136</f>
        <v>0</v>
      </c>
      <c r="Y118" s="89">
        <f>'Invoeren INTERN personeel'!AB136</f>
        <v>0</v>
      </c>
      <c r="Z118" s="89">
        <f>'Invoeren INTERN personeel'!AC136</f>
        <v>0</v>
      </c>
      <c r="AA118" s="443">
        <f>'Invoeren INTERN personeel'!AD136</f>
        <v>0</v>
      </c>
      <c r="AB118" s="443">
        <f>'Invoeren INTERN personeel'!AE136</f>
        <v>0</v>
      </c>
      <c r="AC118" s="89">
        <f>'Invoeren INTERN personeel'!AF136</f>
        <v>0</v>
      </c>
      <c r="AD118" s="89">
        <f>'Invoeren INTERN personeel'!AG136</f>
        <v>0</v>
      </c>
      <c r="AE118" s="89">
        <f>'Invoeren INTERN personeel'!AH136</f>
        <v>0</v>
      </c>
      <c r="AF118" s="89">
        <f>'Invoeren INTERN personeel'!AI136</f>
        <v>0</v>
      </c>
      <c r="AG118" s="89">
        <f>'Invoeren INTERN personeel'!AJ136</f>
        <v>0</v>
      </c>
    </row>
    <row r="119" spans="1:33" x14ac:dyDescent="0.3">
      <c r="A119" s="89">
        <f>'Invoeren INTERN personeel'!D137</f>
        <v>118</v>
      </c>
      <c r="B119" s="89">
        <f>'Invoeren INTERN personeel'!E137</f>
        <v>0</v>
      </c>
      <c r="C119" s="89">
        <f>'Invoeren INTERN personeel'!F137</f>
        <v>0</v>
      </c>
      <c r="D119" s="89">
        <f>'Invoeren INTERN personeel'!G137</f>
        <v>0</v>
      </c>
      <c r="E119" s="89">
        <f>'Invoeren INTERN personeel'!H137</f>
        <v>0</v>
      </c>
      <c r="F119" s="89">
        <f>'Invoeren INTERN personeel'!I137</f>
        <v>0</v>
      </c>
      <c r="G119" s="89">
        <f>'Invoeren INTERN personeel'!J137</f>
        <v>0</v>
      </c>
      <c r="H119" s="89">
        <f>'Invoeren INTERN personeel'!K137</f>
        <v>0</v>
      </c>
      <c r="I119" s="89">
        <f>'Invoeren INTERN personeel'!L137</f>
        <v>0</v>
      </c>
      <c r="J119" s="89" t="str">
        <f>'Invoeren INTERN personeel'!M137</f>
        <v/>
      </c>
      <c r="K119" s="89" t="str">
        <f>'Invoeren INTERN personeel'!N137</f>
        <v>nee</v>
      </c>
      <c r="L119" s="89">
        <f>'Invoeren INTERN personeel'!O137</f>
        <v>0</v>
      </c>
      <c r="M119" s="89">
        <f>'Invoeren INTERN personeel'!P137</f>
        <v>0</v>
      </c>
      <c r="N119" s="443">
        <f>'Invoeren INTERN personeel'!Q137</f>
        <v>0</v>
      </c>
      <c r="O119" s="443">
        <f>'Invoeren INTERN personeel'!R137</f>
        <v>0</v>
      </c>
      <c r="P119" s="89">
        <f>'Invoeren INTERN personeel'!S137</f>
        <v>0</v>
      </c>
      <c r="Q119" s="89">
        <f>'Invoeren INTERN personeel'!T137</f>
        <v>0</v>
      </c>
      <c r="R119" s="89">
        <f>'Invoeren INTERN personeel'!U137</f>
        <v>0</v>
      </c>
      <c r="S119" s="89">
        <f>'Invoeren INTERN personeel'!V137</f>
        <v>0</v>
      </c>
      <c r="T119" s="89">
        <f>'Invoeren INTERN personeel'!W137</f>
        <v>0</v>
      </c>
      <c r="U119" s="89">
        <f>'Invoeren INTERN personeel'!X137</f>
        <v>0</v>
      </c>
      <c r="V119" s="89">
        <f>'Invoeren INTERN personeel'!Y137</f>
        <v>0</v>
      </c>
      <c r="W119" s="89">
        <f>'Invoeren INTERN personeel'!Z137</f>
        <v>0</v>
      </c>
      <c r="X119" s="89">
        <f>'Invoeren INTERN personeel'!AA137</f>
        <v>0</v>
      </c>
      <c r="Y119" s="89">
        <f>'Invoeren INTERN personeel'!AB137</f>
        <v>0</v>
      </c>
      <c r="Z119" s="89">
        <f>'Invoeren INTERN personeel'!AC137</f>
        <v>0</v>
      </c>
      <c r="AA119" s="443">
        <f>'Invoeren INTERN personeel'!AD137</f>
        <v>0</v>
      </c>
      <c r="AB119" s="443">
        <f>'Invoeren INTERN personeel'!AE137</f>
        <v>0</v>
      </c>
      <c r="AC119" s="89">
        <f>'Invoeren INTERN personeel'!AF137</f>
        <v>0</v>
      </c>
      <c r="AD119" s="89">
        <f>'Invoeren INTERN personeel'!AG137</f>
        <v>0</v>
      </c>
      <c r="AE119" s="89">
        <f>'Invoeren INTERN personeel'!AH137</f>
        <v>0</v>
      </c>
      <c r="AF119" s="89">
        <f>'Invoeren INTERN personeel'!AI137</f>
        <v>0</v>
      </c>
      <c r="AG119" s="89">
        <f>'Invoeren INTERN personeel'!AJ137</f>
        <v>0</v>
      </c>
    </row>
    <row r="120" spans="1:33" x14ac:dyDescent="0.3">
      <c r="A120" s="89">
        <f>'Invoeren INTERN personeel'!D138</f>
        <v>119</v>
      </c>
      <c r="B120" s="89">
        <f>'Invoeren INTERN personeel'!E138</f>
        <v>0</v>
      </c>
      <c r="C120" s="89">
        <f>'Invoeren INTERN personeel'!F138</f>
        <v>0</v>
      </c>
      <c r="D120" s="89">
        <f>'Invoeren INTERN personeel'!G138</f>
        <v>0</v>
      </c>
      <c r="E120" s="89">
        <f>'Invoeren INTERN personeel'!H138</f>
        <v>0</v>
      </c>
      <c r="F120" s="89">
        <f>'Invoeren INTERN personeel'!I138</f>
        <v>0</v>
      </c>
      <c r="G120" s="89">
        <f>'Invoeren INTERN personeel'!J138</f>
        <v>0</v>
      </c>
      <c r="H120" s="89">
        <f>'Invoeren INTERN personeel'!K138</f>
        <v>0</v>
      </c>
      <c r="I120" s="89">
        <f>'Invoeren INTERN personeel'!L138</f>
        <v>0</v>
      </c>
      <c r="J120" s="89" t="str">
        <f>'Invoeren INTERN personeel'!M138</f>
        <v/>
      </c>
      <c r="K120" s="89" t="str">
        <f>'Invoeren INTERN personeel'!N138</f>
        <v>nee</v>
      </c>
      <c r="L120" s="89">
        <f>'Invoeren INTERN personeel'!O138</f>
        <v>0</v>
      </c>
      <c r="M120" s="89">
        <f>'Invoeren INTERN personeel'!P138</f>
        <v>0</v>
      </c>
      <c r="N120" s="443">
        <f>'Invoeren INTERN personeel'!Q138</f>
        <v>0</v>
      </c>
      <c r="O120" s="443">
        <f>'Invoeren INTERN personeel'!R138</f>
        <v>0</v>
      </c>
      <c r="P120" s="89">
        <f>'Invoeren INTERN personeel'!S138</f>
        <v>0</v>
      </c>
      <c r="Q120" s="89">
        <f>'Invoeren INTERN personeel'!T138</f>
        <v>0</v>
      </c>
      <c r="R120" s="89">
        <f>'Invoeren INTERN personeel'!U138</f>
        <v>0</v>
      </c>
      <c r="S120" s="89">
        <f>'Invoeren INTERN personeel'!V138</f>
        <v>0</v>
      </c>
      <c r="T120" s="89">
        <f>'Invoeren INTERN personeel'!W138</f>
        <v>0</v>
      </c>
      <c r="U120" s="89">
        <f>'Invoeren INTERN personeel'!X138</f>
        <v>0</v>
      </c>
      <c r="V120" s="89">
        <f>'Invoeren INTERN personeel'!Y138</f>
        <v>0</v>
      </c>
      <c r="W120" s="89">
        <f>'Invoeren INTERN personeel'!Z138</f>
        <v>0</v>
      </c>
      <c r="X120" s="89">
        <f>'Invoeren INTERN personeel'!AA138</f>
        <v>0</v>
      </c>
      <c r="Y120" s="89">
        <f>'Invoeren INTERN personeel'!AB138</f>
        <v>0</v>
      </c>
      <c r="Z120" s="89">
        <f>'Invoeren INTERN personeel'!AC138</f>
        <v>0</v>
      </c>
      <c r="AA120" s="443">
        <f>'Invoeren INTERN personeel'!AD138</f>
        <v>0</v>
      </c>
      <c r="AB120" s="443">
        <f>'Invoeren INTERN personeel'!AE138</f>
        <v>0</v>
      </c>
      <c r="AC120" s="89">
        <f>'Invoeren INTERN personeel'!AF138</f>
        <v>0</v>
      </c>
      <c r="AD120" s="89">
        <f>'Invoeren INTERN personeel'!AG138</f>
        <v>0</v>
      </c>
      <c r="AE120" s="89">
        <f>'Invoeren INTERN personeel'!AH138</f>
        <v>0</v>
      </c>
      <c r="AF120" s="89">
        <f>'Invoeren INTERN personeel'!AI138</f>
        <v>0</v>
      </c>
      <c r="AG120" s="89">
        <f>'Invoeren INTERN personeel'!AJ138</f>
        <v>0</v>
      </c>
    </row>
    <row r="121" spans="1:33" x14ac:dyDescent="0.3">
      <c r="A121" s="89">
        <f>'Invoeren INTERN personeel'!D139</f>
        <v>120</v>
      </c>
      <c r="B121" s="89">
        <f>'Invoeren INTERN personeel'!E139</f>
        <v>0</v>
      </c>
      <c r="C121" s="89">
        <f>'Invoeren INTERN personeel'!F139</f>
        <v>0</v>
      </c>
      <c r="D121" s="89">
        <f>'Invoeren INTERN personeel'!G139</f>
        <v>0</v>
      </c>
      <c r="E121" s="89">
        <f>'Invoeren INTERN personeel'!H139</f>
        <v>0</v>
      </c>
      <c r="F121" s="89">
        <f>'Invoeren INTERN personeel'!I139</f>
        <v>0</v>
      </c>
      <c r="G121" s="89">
        <f>'Invoeren INTERN personeel'!J139</f>
        <v>0</v>
      </c>
      <c r="H121" s="89">
        <f>'Invoeren INTERN personeel'!K139</f>
        <v>0</v>
      </c>
      <c r="I121" s="89">
        <f>'Invoeren INTERN personeel'!L139</f>
        <v>0</v>
      </c>
      <c r="J121" s="89" t="str">
        <f>'Invoeren INTERN personeel'!M139</f>
        <v/>
      </c>
      <c r="K121" s="89" t="str">
        <f>'Invoeren INTERN personeel'!N139</f>
        <v>nee</v>
      </c>
      <c r="L121" s="89">
        <f>'Invoeren INTERN personeel'!O139</f>
        <v>0</v>
      </c>
      <c r="M121" s="89">
        <f>'Invoeren INTERN personeel'!P139</f>
        <v>0</v>
      </c>
      <c r="N121" s="443">
        <f>'Invoeren INTERN personeel'!Q139</f>
        <v>0</v>
      </c>
      <c r="O121" s="443">
        <f>'Invoeren INTERN personeel'!R139</f>
        <v>0</v>
      </c>
      <c r="P121" s="89">
        <f>'Invoeren INTERN personeel'!S139</f>
        <v>0</v>
      </c>
      <c r="Q121" s="89">
        <f>'Invoeren INTERN personeel'!T139</f>
        <v>0</v>
      </c>
      <c r="R121" s="89">
        <f>'Invoeren INTERN personeel'!U139</f>
        <v>0</v>
      </c>
      <c r="S121" s="89">
        <f>'Invoeren INTERN personeel'!V139</f>
        <v>0</v>
      </c>
      <c r="T121" s="89">
        <f>'Invoeren INTERN personeel'!W139</f>
        <v>0</v>
      </c>
      <c r="U121" s="89">
        <f>'Invoeren INTERN personeel'!X139</f>
        <v>0</v>
      </c>
      <c r="V121" s="89">
        <f>'Invoeren INTERN personeel'!Y139</f>
        <v>0</v>
      </c>
      <c r="W121" s="89">
        <f>'Invoeren INTERN personeel'!Z139</f>
        <v>0</v>
      </c>
      <c r="X121" s="89">
        <f>'Invoeren INTERN personeel'!AA139</f>
        <v>0</v>
      </c>
      <c r="Y121" s="89">
        <f>'Invoeren INTERN personeel'!AB139</f>
        <v>0</v>
      </c>
      <c r="Z121" s="89">
        <f>'Invoeren INTERN personeel'!AC139</f>
        <v>0</v>
      </c>
      <c r="AA121" s="443">
        <f>'Invoeren INTERN personeel'!AD139</f>
        <v>0</v>
      </c>
      <c r="AB121" s="443">
        <f>'Invoeren INTERN personeel'!AE139</f>
        <v>0</v>
      </c>
      <c r="AC121" s="89">
        <f>'Invoeren INTERN personeel'!AF139</f>
        <v>0</v>
      </c>
      <c r="AD121" s="89">
        <f>'Invoeren INTERN personeel'!AG139</f>
        <v>0</v>
      </c>
      <c r="AE121" s="89">
        <f>'Invoeren INTERN personeel'!AH139</f>
        <v>0</v>
      </c>
      <c r="AF121" s="89">
        <f>'Invoeren INTERN personeel'!AI139</f>
        <v>0</v>
      </c>
      <c r="AG121" s="89">
        <f>'Invoeren INTERN personeel'!AJ139</f>
        <v>0</v>
      </c>
    </row>
    <row r="122" spans="1:33" x14ac:dyDescent="0.3">
      <c r="A122" s="89">
        <f>'Invoeren INTERN personeel'!D140</f>
        <v>121</v>
      </c>
      <c r="B122" s="89">
        <f>'Invoeren INTERN personeel'!E140</f>
        <v>0</v>
      </c>
      <c r="C122" s="89">
        <f>'Invoeren INTERN personeel'!F140</f>
        <v>0</v>
      </c>
      <c r="D122" s="89">
        <f>'Invoeren INTERN personeel'!G140</f>
        <v>0</v>
      </c>
      <c r="E122" s="89">
        <f>'Invoeren INTERN personeel'!H140</f>
        <v>0</v>
      </c>
      <c r="F122" s="89">
        <f>'Invoeren INTERN personeel'!I140</f>
        <v>0</v>
      </c>
      <c r="G122" s="89">
        <f>'Invoeren INTERN personeel'!J140</f>
        <v>0</v>
      </c>
      <c r="H122" s="89">
        <f>'Invoeren INTERN personeel'!K140</f>
        <v>0</v>
      </c>
      <c r="I122" s="89">
        <f>'Invoeren INTERN personeel'!L140</f>
        <v>0</v>
      </c>
      <c r="J122" s="89" t="str">
        <f>'Invoeren INTERN personeel'!M140</f>
        <v/>
      </c>
      <c r="K122" s="89" t="str">
        <f>'Invoeren INTERN personeel'!N140</f>
        <v>nee</v>
      </c>
      <c r="L122" s="89">
        <f>'Invoeren INTERN personeel'!O140</f>
        <v>0</v>
      </c>
      <c r="M122" s="89">
        <f>'Invoeren INTERN personeel'!P140</f>
        <v>0</v>
      </c>
      <c r="N122" s="443">
        <f>'Invoeren INTERN personeel'!Q140</f>
        <v>0</v>
      </c>
      <c r="O122" s="443">
        <f>'Invoeren INTERN personeel'!R140</f>
        <v>0</v>
      </c>
      <c r="P122" s="89">
        <f>'Invoeren INTERN personeel'!S140</f>
        <v>0</v>
      </c>
      <c r="Q122" s="89">
        <f>'Invoeren INTERN personeel'!T140</f>
        <v>0</v>
      </c>
      <c r="R122" s="89">
        <f>'Invoeren INTERN personeel'!U140</f>
        <v>0</v>
      </c>
      <c r="S122" s="89">
        <f>'Invoeren INTERN personeel'!V140</f>
        <v>0</v>
      </c>
      <c r="T122" s="89">
        <f>'Invoeren INTERN personeel'!W140</f>
        <v>0</v>
      </c>
      <c r="U122" s="89">
        <f>'Invoeren INTERN personeel'!X140</f>
        <v>0</v>
      </c>
      <c r="V122" s="89">
        <f>'Invoeren INTERN personeel'!Y140</f>
        <v>0</v>
      </c>
      <c r="W122" s="89">
        <f>'Invoeren INTERN personeel'!Z140</f>
        <v>0</v>
      </c>
      <c r="X122" s="89">
        <f>'Invoeren INTERN personeel'!AA140</f>
        <v>0</v>
      </c>
      <c r="Y122" s="89">
        <f>'Invoeren INTERN personeel'!AB140</f>
        <v>0</v>
      </c>
      <c r="Z122" s="89">
        <f>'Invoeren INTERN personeel'!AC140</f>
        <v>0</v>
      </c>
      <c r="AA122" s="443">
        <f>'Invoeren INTERN personeel'!AD140</f>
        <v>0</v>
      </c>
      <c r="AB122" s="443">
        <f>'Invoeren INTERN personeel'!AE140</f>
        <v>0</v>
      </c>
      <c r="AC122" s="89">
        <f>'Invoeren INTERN personeel'!AF140</f>
        <v>0</v>
      </c>
      <c r="AD122" s="89">
        <f>'Invoeren INTERN personeel'!AG140</f>
        <v>0</v>
      </c>
      <c r="AE122" s="89">
        <f>'Invoeren INTERN personeel'!AH140</f>
        <v>0</v>
      </c>
      <c r="AF122" s="89">
        <f>'Invoeren INTERN personeel'!AI140</f>
        <v>0</v>
      </c>
      <c r="AG122" s="89">
        <f>'Invoeren INTERN personeel'!AJ140</f>
        <v>0</v>
      </c>
    </row>
    <row r="123" spans="1:33" x14ac:dyDescent="0.3">
      <c r="A123" s="89">
        <f>'Invoeren INTERN personeel'!D141</f>
        <v>122</v>
      </c>
      <c r="B123" s="89">
        <f>'Invoeren INTERN personeel'!E141</f>
        <v>0</v>
      </c>
      <c r="C123" s="89">
        <f>'Invoeren INTERN personeel'!F141</f>
        <v>0</v>
      </c>
      <c r="D123" s="89">
        <f>'Invoeren INTERN personeel'!G141</f>
        <v>0</v>
      </c>
      <c r="E123" s="89">
        <f>'Invoeren INTERN personeel'!H141</f>
        <v>0</v>
      </c>
      <c r="F123" s="89">
        <f>'Invoeren INTERN personeel'!I141</f>
        <v>0</v>
      </c>
      <c r="G123" s="89">
        <f>'Invoeren INTERN personeel'!J141</f>
        <v>0</v>
      </c>
      <c r="H123" s="89">
        <f>'Invoeren INTERN personeel'!K141</f>
        <v>0</v>
      </c>
      <c r="I123" s="89">
        <f>'Invoeren INTERN personeel'!L141</f>
        <v>0</v>
      </c>
      <c r="J123" s="89" t="str">
        <f>'Invoeren INTERN personeel'!M141</f>
        <v/>
      </c>
      <c r="K123" s="89" t="str">
        <f>'Invoeren INTERN personeel'!N141</f>
        <v>nee</v>
      </c>
      <c r="L123" s="89">
        <f>'Invoeren INTERN personeel'!O141</f>
        <v>0</v>
      </c>
      <c r="M123" s="89">
        <f>'Invoeren INTERN personeel'!P141</f>
        <v>0</v>
      </c>
      <c r="N123" s="443">
        <f>'Invoeren INTERN personeel'!Q141</f>
        <v>0</v>
      </c>
      <c r="O123" s="443">
        <f>'Invoeren INTERN personeel'!R141</f>
        <v>0</v>
      </c>
      <c r="P123" s="89">
        <f>'Invoeren INTERN personeel'!S141</f>
        <v>0</v>
      </c>
      <c r="Q123" s="89">
        <f>'Invoeren INTERN personeel'!T141</f>
        <v>0</v>
      </c>
      <c r="R123" s="89">
        <f>'Invoeren INTERN personeel'!U141</f>
        <v>0</v>
      </c>
      <c r="S123" s="89">
        <f>'Invoeren INTERN personeel'!V141</f>
        <v>0</v>
      </c>
      <c r="T123" s="89">
        <f>'Invoeren INTERN personeel'!W141</f>
        <v>0</v>
      </c>
      <c r="U123" s="89">
        <f>'Invoeren INTERN personeel'!X141</f>
        <v>0</v>
      </c>
      <c r="V123" s="89">
        <f>'Invoeren INTERN personeel'!Y141</f>
        <v>0</v>
      </c>
      <c r="W123" s="89">
        <f>'Invoeren INTERN personeel'!Z141</f>
        <v>0</v>
      </c>
      <c r="X123" s="89">
        <f>'Invoeren INTERN personeel'!AA141</f>
        <v>0</v>
      </c>
      <c r="Y123" s="89">
        <f>'Invoeren INTERN personeel'!AB141</f>
        <v>0</v>
      </c>
      <c r="Z123" s="89">
        <f>'Invoeren INTERN personeel'!AC141</f>
        <v>0</v>
      </c>
      <c r="AA123" s="443">
        <f>'Invoeren INTERN personeel'!AD141</f>
        <v>0</v>
      </c>
      <c r="AB123" s="443">
        <f>'Invoeren INTERN personeel'!AE141</f>
        <v>0</v>
      </c>
      <c r="AC123" s="89">
        <f>'Invoeren INTERN personeel'!AF141</f>
        <v>0</v>
      </c>
      <c r="AD123" s="89">
        <f>'Invoeren INTERN personeel'!AG141</f>
        <v>0</v>
      </c>
      <c r="AE123" s="89">
        <f>'Invoeren INTERN personeel'!AH141</f>
        <v>0</v>
      </c>
      <c r="AF123" s="89">
        <f>'Invoeren INTERN personeel'!AI141</f>
        <v>0</v>
      </c>
      <c r="AG123" s="89">
        <f>'Invoeren INTERN personeel'!AJ141</f>
        <v>0</v>
      </c>
    </row>
    <row r="124" spans="1:33" x14ac:dyDescent="0.3">
      <c r="A124" s="89">
        <f>'Invoeren INTERN personeel'!D142</f>
        <v>123</v>
      </c>
      <c r="B124" s="89">
        <f>'Invoeren INTERN personeel'!E142</f>
        <v>0</v>
      </c>
      <c r="C124" s="89">
        <f>'Invoeren INTERN personeel'!F142</f>
        <v>0</v>
      </c>
      <c r="D124" s="89">
        <f>'Invoeren INTERN personeel'!G142</f>
        <v>0</v>
      </c>
      <c r="E124" s="89">
        <f>'Invoeren INTERN personeel'!H142</f>
        <v>0</v>
      </c>
      <c r="F124" s="89">
        <f>'Invoeren INTERN personeel'!I142</f>
        <v>0</v>
      </c>
      <c r="G124" s="89">
        <f>'Invoeren INTERN personeel'!J142</f>
        <v>0</v>
      </c>
      <c r="H124" s="89">
        <f>'Invoeren INTERN personeel'!K142</f>
        <v>0</v>
      </c>
      <c r="I124" s="89">
        <f>'Invoeren INTERN personeel'!L142</f>
        <v>0</v>
      </c>
      <c r="J124" s="89" t="str">
        <f>'Invoeren INTERN personeel'!M142</f>
        <v/>
      </c>
      <c r="K124" s="89" t="str">
        <f>'Invoeren INTERN personeel'!N142</f>
        <v>nee</v>
      </c>
      <c r="L124" s="89">
        <f>'Invoeren INTERN personeel'!O142</f>
        <v>0</v>
      </c>
      <c r="M124" s="89">
        <f>'Invoeren INTERN personeel'!P142</f>
        <v>0</v>
      </c>
      <c r="N124" s="443">
        <f>'Invoeren INTERN personeel'!Q142</f>
        <v>0</v>
      </c>
      <c r="O124" s="443">
        <f>'Invoeren INTERN personeel'!R142</f>
        <v>0</v>
      </c>
      <c r="P124" s="89">
        <f>'Invoeren INTERN personeel'!S142</f>
        <v>0</v>
      </c>
      <c r="Q124" s="89">
        <f>'Invoeren INTERN personeel'!T142</f>
        <v>0</v>
      </c>
      <c r="R124" s="89">
        <f>'Invoeren INTERN personeel'!U142</f>
        <v>0</v>
      </c>
      <c r="S124" s="89">
        <f>'Invoeren INTERN personeel'!V142</f>
        <v>0</v>
      </c>
      <c r="T124" s="89">
        <f>'Invoeren INTERN personeel'!W142</f>
        <v>0</v>
      </c>
      <c r="U124" s="89">
        <f>'Invoeren INTERN personeel'!X142</f>
        <v>0</v>
      </c>
      <c r="V124" s="89">
        <f>'Invoeren INTERN personeel'!Y142</f>
        <v>0</v>
      </c>
      <c r="W124" s="89">
        <f>'Invoeren INTERN personeel'!Z142</f>
        <v>0</v>
      </c>
      <c r="X124" s="89">
        <f>'Invoeren INTERN personeel'!AA142</f>
        <v>0</v>
      </c>
      <c r="Y124" s="89">
        <f>'Invoeren INTERN personeel'!AB142</f>
        <v>0</v>
      </c>
      <c r="Z124" s="89">
        <f>'Invoeren INTERN personeel'!AC142</f>
        <v>0</v>
      </c>
      <c r="AA124" s="443">
        <f>'Invoeren INTERN personeel'!AD142</f>
        <v>0</v>
      </c>
      <c r="AB124" s="443">
        <f>'Invoeren INTERN personeel'!AE142</f>
        <v>0</v>
      </c>
      <c r="AC124" s="89">
        <f>'Invoeren INTERN personeel'!AF142</f>
        <v>0</v>
      </c>
      <c r="AD124" s="89">
        <f>'Invoeren INTERN personeel'!AG142</f>
        <v>0</v>
      </c>
      <c r="AE124" s="89">
        <f>'Invoeren INTERN personeel'!AH142</f>
        <v>0</v>
      </c>
      <c r="AF124" s="89">
        <f>'Invoeren INTERN personeel'!AI142</f>
        <v>0</v>
      </c>
      <c r="AG124" s="89">
        <f>'Invoeren INTERN personeel'!AJ142</f>
        <v>0</v>
      </c>
    </row>
    <row r="125" spans="1:33" x14ac:dyDescent="0.3">
      <c r="A125" s="89">
        <f>'Invoeren INTERN personeel'!D143</f>
        <v>124</v>
      </c>
      <c r="B125" s="89">
        <f>'Invoeren INTERN personeel'!E143</f>
        <v>0</v>
      </c>
      <c r="C125" s="89">
        <f>'Invoeren INTERN personeel'!F143</f>
        <v>0</v>
      </c>
      <c r="D125" s="89">
        <f>'Invoeren INTERN personeel'!G143</f>
        <v>0</v>
      </c>
      <c r="E125" s="89">
        <f>'Invoeren INTERN personeel'!H143</f>
        <v>0</v>
      </c>
      <c r="F125" s="89">
        <f>'Invoeren INTERN personeel'!I143</f>
        <v>0</v>
      </c>
      <c r="G125" s="89">
        <f>'Invoeren INTERN personeel'!J143</f>
        <v>0</v>
      </c>
      <c r="H125" s="89">
        <f>'Invoeren INTERN personeel'!K143</f>
        <v>0</v>
      </c>
      <c r="I125" s="89">
        <f>'Invoeren INTERN personeel'!L143</f>
        <v>0</v>
      </c>
      <c r="J125" s="89" t="str">
        <f>'Invoeren INTERN personeel'!M143</f>
        <v/>
      </c>
      <c r="K125" s="89" t="str">
        <f>'Invoeren INTERN personeel'!N143</f>
        <v>nee</v>
      </c>
      <c r="L125" s="89">
        <f>'Invoeren INTERN personeel'!O143</f>
        <v>0</v>
      </c>
      <c r="M125" s="89">
        <f>'Invoeren INTERN personeel'!P143</f>
        <v>0</v>
      </c>
      <c r="N125" s="443">
        <f>'Invoeren INTERN personeel'!Q143</f>
        <v>0</v>
      </c>
      <c r="O125" s="443">
        <f>'Invoeren INTERN personeel'!R143</f>
        <v>0</v>
      </c>
      <c r="P125" s="89">
        <f>'Invoeren INTERN personeel'!S143</f>
        <v>0</v>
      </c>
      <c r="Q125" s="89">
        <f>'Invoeren INTERN personeel'!T143</f>
        <v>0</v>
      </c>
      <c r="R125" s="89">
        <f>'Invoeren INTERN personeel'!U143</f>
        <v>0</v>
      </c>
      <c r="S125" s="89">
        <f>'Invoeren INTERN personeel'!V143</f>
        <v>0</v>
      </c>
      <c r="T125" s="89">
        <f>'Invoeren INTERN personeel'!W143</f>
        <v>0</v>
      </c>
      <c r="U125" s="89">
        <f>'Invoeren INTERN personeel'!X143</f>
        <v>0</v>
      </c>
      <c r="V125" s="89">
        <f>'Invoeren INTERN personeel'!Y143</f>
        <v>0</v>
      </c>
      <c r="W125" s="89">
        <f>'Invoeren INTERN personeel'!Z143</f>
        <v>0</v>
      </c>
      <c r="X125" s="89">
        <f>'Invoeren INTERN personeel'!AA143</f>
        <v>0</v>
      </c>
      <c r="Y125" s="89">
        <f>'Invoeren INTERN personeel'!AB143</f>
        <v>0</v>
      </c>
      <c r="Z125" s="89">
        <f>'Invoeren INTERN personeel'!AC143</f>
        <v>0</v>
      </c>
      <c r="AA125" s="443">
        <f>'Invoeren INTERN personeel'!AD143</f>
        <v>0</v>
      </c>
      <c r="AB125" s="443">
        <f>'Invoeren INTERN personeel'!AE143</f>
        <v>0</v>
      </c>
      <c r="AC125" s="89">
        <f>'Invoeren INTERN personeel'!AF143</f>
        <v>0</v>
      </c>
      <c r="AD125" s="89">
        <f>'Invoeren INTERN personeel'!AG143</f>
        <v>0</v>
      </c>
      <c r="AE125" s="89">
        <f>'Invoeren INTERN personeel'!AH143</f>
        <v>0</v>
      </c>
      <c r="AF125" s="89">
        <f>'Invoeren INTERN personeel'!AI143</f>
        <v>0</v>
      </c>
      <c r="AG125" s="89">
        <f>'Invoeren INTERN personeel'!AJ143</f>
        <v>0</v>
      </c>
    </row>
    <row r="126" spans="1:33" x14ac:dyDescent="0.3">
      <c r="A126" s="89">
        <f>'Invoeren INTERN personeel'!D144</f>
        <v>125</v>
      </c>
      <c r="B126" s="89">
        <f>'Invoeren INTERN personeel'!E144</f>
        <v>0</v>
      </c>
      <c r="C126" s="89">
        <f>'Invoeren INTERN personeel'!F144</f>
        <v>0</v>
      </c>
      <c r="D126" s="89">
        <f>'Invoeren INTERN personeel'!G144</f>
        <v>0</v>
      </c>
      <c r="E126" s="89">
        <f>'Invoeren INTERN personeel'!H144</f>
        <v>0</v>
      </c>
      <c r="F126" s="89">
        <f>'Invoeren INTERN personeel'!I144</f>
        <v>0</v>
      </c>
      <c r="G126" s="89">
        <f>'Invoeren INTERN personeel'!J144</f>
        <v>0</v>
      </c>
      <c r="H126" s="89">
        <f>'Invoeren INTERN personeel'!K144</f>
        <v>0</v>
      </c>
      <c r="I126" s="89">
        <f>'Invoeren INTERN personeel'!L144</f>
        <v>0</v>
      </c>
      <c r="J126" s="89" t="str">
        <f>'Invoeren INTERN personeel'!M144</f>
        <v/>
      </c>
      <c r="K126" s="89" t="str">
        <f>'Invoeren INTERN personeel'!N144</f>
        <v>nee</v>
      </c>
      <c r="L126" s="89">
        <f>'Invoeren INTERN personeel'!O144</f>
        <v>0</v>
      </c>
      <c r="M126" s="89">
        <f>'Invoeren INTERN personeel'!P144</f>
        <v>0</v>
      </c>
      <c r="N126" s="443">
        <f>'Invoeren INTERN personeel'!Q144</f>
        <v>0</v>
      </c>
      <c r="O126" s="443">
        <f>'Invoeren INTERN personeel'!R144</f>
        <v>0</v>
      </c>
      <c r="P126" s="89">
        <f>'Invoeren INTERN personeel'!S144</f>
        <v>0</v>
      </c>
      <c r="Q126" s="89">
        <f>'Invoeren INTERN personeel'!T144</f>
        <v>0</v>
      </c>
      <c r="R126" s="89">
        <f>'Invoeren INTERN personeel'!U144</f>
        <v>0</v>
      </c>
      <c r="S126" s="89">
        <f>'Invoeren INTERN personeel'!V144</f>
        <v>0</v>
      </c>
      <c r="T126" s="89">
        <f>'Invoeren INTERN personeel'!W144</f>
        <v>0</v>
      </c>
      <c r="U126" s="89">
        <f>'Invoeren INTERN personeel'!X144</f>
        <v>0</v>
      </c>
      <c r="V126" s="89">
        <f>'Invoeren INTERN personeel'!Y144</f>
        <v>0</v>
      </c>
      <c r="W126" s="89">
        <f>'Invoeren INTERN personeel'!Z144</f>
        <v>0</v>
      </c>
      <c r="X126" s="89">
        <f>'Invoeren INTERN personeel'!AA144</f>
        <v>0</v>
      </c>
      <c r="Y126" s="89">
        <f>'Invoeren INTERN personeel'!AB144</f>
        <v>0</v>
      </c>
      <c r="Z126" s="89">
        <f>'Invoeren INTERN personeel'!AC144</f>
        <v>0</v>
      </c>
      <c r="AA126" s="443">
        <f>'Invoeren INTERN personeel'!AD144</f>
        <v>0</v>
      </c>
      <c r="AB126" s="443">
        <f>'Invoeren INTERN personeel'!AE144</f>
        <v>0</v>
      </c>
      <c r="AC126" s="89">
        <f>'Invoeren INTERN personeel'!AF144</f>
        <v>0</v>
      </c>
      <c r="AD126" s="89">
        <f>'Invoeren INTERN personeel'!AG144</f>
        <v>0</v>
      </c>
      <c r="AE126" s="89">
        <f>'Invoeren INTERN personeel'!AH144</f>
        <v>0</v>
      </c>
      <c r="AF126" s="89">
        <f>'Invoeren INTERN personeel'!AI144</f>
        <v>0</v>
      </c>
      <c r="AG126" s="89">
        <f>'Invoeren INTERN personeel'!AJ144</f>
        <v>0</v>
      </c>
    </row>
    <row r="127" spans="1:33" x14ac:dyDescent="0.3">
      <c r="A127" s="89">
        <f>'Invoeren INTERN personeel'!D145</f>
        <v>126</v>
      </c>
      <c r="B127" s="89">
        <f>'Invoeren INTERN personeel'!E145</f>
        <v>0</v>
      </c>
      <c r="C127" s="89">
        <f>'Invoeren INTERN personeel'!F145</f>
        <v>0</v>
      </c>
      <c r="D127" s="89">
        <f>'Invoeren INTERN personeel'!G145</f>
        <v>0</v>
      </c>
      <c r="E127" s="89">
        <f>'Invoeren INTERN personeel'!H145</f>
        <v>0</v>
      </c>
      <c r="F127" s="89">
        <f>'Invoeren INTERN personeel'!I145</f>
        <v>0</v>
      </c>
      <c r="G127" s="89">
        <f>'Invoeren INTERN personeel'!J145</f>
        <v>0</v>
      </c>
      <c r="H127" s="89">
        <f>'Invoeren INTERN personeel'!K145</f>
        <v>0</v>
      </c>
      <c r="I127" s="89">
        <f>'Invoeren INTERN personeel'!L145</f>
        <v>0</v>
      </c>
      <c r="J127" s="89" t="str">
        <f>'Invoeren INTERN personeel'!M145</f>
        <v/>
      </c>
      <c r="K127" s="89" t="str">
        <f>'Invoeren INTERN personeel'!N145</f>
        <v>nee</v>
      </c>
      <c r="L127" s="89">
        <f>'Invoeren INTERN personeel'!O145</f>
        <v>0</v>
      </c>
      <c r="M127" s="89">
        <f>'Invoeren INTERN personeel'!P145</f>
        <v>0</v>
      </c>
      <c r="N127" s="443">
        <f>'Invoeren INTERN personeel'!Q145</f>
        <v>0</v>
      </c>
      <c r="O127" s="443">
        <f>'Invoeren INTERN personeel'!R145</f>
        <v>0</v>
      </c>
      <c r="P127" s="89">
        <f>'Invoeren INTERN personeel'!S145</f>
        <v>0</v>
      </c>
      <c r="Q127" s="89">
        <f>'Invoeren INTERN personeel'!T145</f>
        <v>0</v>
      </c>
      <c r="R127" s="89">
        <f>'Invoeren INTERN personeel'!U145</f>
        <v>0</v>
      </c>
      <c r="S127" s="89">
        <f>'Invoeren INTERN personeel'!V145</f>
        <v>0</v>
      </c>
      <c r="T127" s="89">
        <f>'Invoeren INTERN personeel'!W145</f>
        <v>0</v>
      </c>
      <c r="U127" s="89">
        <f>'Invoeren INTERN personeel'!X145</f>
        <v>0</v>
      </c>
      <c r="V127" s="89">
        <f>'Invoeren INTERN personeel'!Y145</f>
        <v>0</v>
      </c>
      <c r="W127" s="89">
        <f>'Invoeren INTERN personeel'!Z145</f>
        <v>0</v>
      </c>
      <c r="X127" s="89">
        <f>'Invoeren INTERN personeel'!AA145</f>
        <v>0</v>
      </c>
      <c r="Y127" s="89">
        <f>'Invoeren INTERN personeel'!AB145</f>
        <v>0</v>
      </c>
      <c r="Z127" s="89">
        <f>'Invoeren INTERN personeel'!AC145</f>
        <v>0</v>
      </c>
      <c r="AA127" s="443">
        <f>'Invoeren INTERN personeel'!AD145</f>
        <v>0</v>
      </c>
      <c r="AB127" s="443">
        <f>'Invoeren INTERN personeel'!AE145</f>
        <v>0</v>
      </c>
      <c r="AC127" s="89">
        <f>'Invoeren INTERN personeel'!AF145</f>
        <v>0</v>
      </c>
      <c r="AD127" s="89">
        <f>'Invoeren INTERN personeel'!AG145</f>
        <v>0</v>
      </c>
      <c r="AE127" s="89">
        <f>'Invoeren INTERN personeel'!AH145</f>
        <v>0</v>
      </c>
      <c r="AF127" s="89">
        <f>'Invoeren INTERN personeel'!AI145</f>
        <v>0</v>
      </c>
      <c r="AG127" s="89">
        <f>'Invoeren INTERN personeel'!AJ145</f>
        <v>0</v>
      </c>
    </row>
    <row r="128" spans="1:33" x14ac:dyDescent="0.3">
      <c r="A128" s="89">
        <f>'Invoeren INTERN personeel'!D146</f>
        <v>127</v>
      </c>
      <c r="B128" s="89">
        <f>'Invoeren INTERN personeel'!E146</f>
        <v>0</v>
      </c>
      <c r="C128" s="89">
        <f>'Invoeren INTERN personeel'!F146</f>
        <v>0</v>
      </c>
      <c r="D128" s="89">
        <f>'Invoeren INTERN personeel'!G146</f>
        <v>0</v>
      </c>
      <c r="E128" s="89">
        <f>'Invoeren INTERN personeel'!H146</f>
        <v>0</v>
      </c>
      <c r="F128" s="89">
        <f>'Invoeren INTERN personeel'!I146</f>
        <v>0</v>
      </c>
      <c r="G128" s="89">
        <f>'Invoeren INTERN personeel'!J146</f>
        <v>0</v>
      </c>
      <c r="H128" s="89">
        <f>'Invoeren INTERN personeel'!K146</f>
        <v>0</v>
      </c>
      <c r="I128" s="89">
        <f>'Invoeren INTERN personeel'!L146</f>
        <v>0</v>
      </c>
      <c r="J128" s="89" t="str">
        <f>'Invoeren INTERN personeel'!M146</f>
        <v/>
      </c>
      <c r="K128" s="89" t="str">
        <f>'Invoeren INTERN personeel'!N146</f>
        <v>nee</v>
      </c>
      <c r="L128" s="89">
        <f>'Invoeren INTERN personeel'!O146</f>
        <v>0</v>
      </c>
      <c r="M128" s="89">
        <f>'Invoeren INTERN personeel'!P146</f>
        <v>0</v>
      </c>
      <c r="N128" s="443">
        <f>'Invoeren INTERN personeel'!Q146</f>
        <v>0</v>
      </c>
      <c r="O128" s="443">
        <f>'Invoeren INTERN personeel'!R146</f>
        <v>0</v>
      </c>
      <c r="P128" s="89">
        <f>'Invoeren INTERN personeel'!S146</f>
        <v>0</v>
      </c>
      <c r="Q128" s="89">
        <f>'Invoeren INTERN personeel'!T146</f>
        <v>0</v>
      </c>
      <c r="R128" s="89">
        <f>'Invoeren INTERN personeel'!U146</f>
        <v>0</v>
      </c>
      <c r="S128" s="89">
        <f>'Invoeren INTERN personeel'!V146</f>
        <v>0</v>
      </c>
      <c r="T128" s="89">
        <f>'Invoeren INTERN personeel'!W146</f>
        <v>0</v>
      </c>
      <c r="U128" s="89">
        <f>'Invoeren INTERN personeel'!X146</f>
        <v>0</v>
      </c>
      <c r="V128" s="89">
        <f>'Invoeren INTERN personeel'!Y146</f>
        <v>0</v>
      </c>
      <c r="W128" s="89">
        <f>'Invoeren INTERN personeel'!Z146</f>
        <v>0</v>
      </c>
      <c r="X128" s="89">
        <f>'Invoeren INTERN personeel'!AA146</f>
        <v>0</v>
      </c>
      <c r="Y128" s="89">
        <f>'Invoeren INTERN personeel'!AB146</f>
        <v>0</v>
      </c>
      <c r="Z128" s="89">
        <f>'Invoeren INTERN personeel'!AC146</f>
        <v>0</v>
      </c>
      <c r="AA128" s="443">
        <f>'Invoeren INTERN personeel'!AD146</f>
        <v>0</v>
      </c>
      <c r="AB128" s="443">
        <f>'Invoeren INTERN personeel'!AE146</f>
        <v>0</v>
      </c>
      <c r="AC128" s="89">
        <f>'Invoeren INTERN personeel'!AF146</f>
        <v>0</v>
      </c>
      <c r="AD128" s="89">
        <f>'Invoeren INTERN personeel'!AG146</f>
        <v>0</v>
      </c>
      <c r="AE128" s="89">
        <f>'Invoeren INTERN personeel'!AH146</f>
        <v>0</v>
      </c>
      <c r="AF128" s="89">
        <f>'Invoeren INTERN personeel'!AI146</f>
        <v>0</v>
      </c>
      <c r="AG128" s="89">
        <f>'Invoeren INTERN personeel'!AJ146</f>
        <v>0</v>
      </c>
    </row>
    <row r="129" spans="1:33" x14ac:dyDescent="0.3">
      <c r="A129" s="89">
        <f>'Invoeren INTERN personeel'!D147</f>
        <v>128</v>
      </c>
      <c r="B129" s="89">
        <f>'Invoeren INTERN personeel'!E147</f>
        <v>0</v>
      </c>
      <c r="C129" s="89">
        <f>'Invoeren INTERN personeel'!F147</f>
        <v>0</v>
      </c>
      <c r="D129" s="89">
        <f>'Invoeren INTERN personeel'!G147</f>
        <v>0</v>
      </c>
      <c r="E129" s="89">
        <f>'Invoeren INTERN personeel'!H147</f>
        <v>0</v>
      </c>
      <c r="F129" s="89">
        <f>'Invoeren INTERN personeel'!I147</f>
        <v>0</v>
      </c>
      <c r="G129" s="89">
        <f>'Invoeren INTERN personeel'!J147</f>
        <v>0</v>
      </c>
      <c r="H129" s="89">
        <f>'Invoeren INTERN personeel'!K147</f>
        <v>0</v>
      </c>
      <c r="I129" s="89">
        <f>'Invoeren INTERN personeel'!L147</f>
        <v>0</v>
      </c>
      <c r="J129" s="89" t="str">
        <f>'Invoeren INTERN personeel'!M147</f>
        <v/>
      </c>
      <c r="K129" s="89" t="str">
        <f>'Invoeren INTERN personeel'!N147</f>
        <v>nee</v>
      </c>
      <c r="L129" s="89">
        <f>'Invoeren INTERN personeel'!O147</f>
        <v>0</v>
      </c>
      <c r="M129" s="89">
        <f>'Invoeren INTERN personeel'!P147</f>
        <v>0</v>
      </c>
      <c r="N129" s="443">
        <f>'Invoeren INTERN personeel'!Q147</f>
        <v>0</v>
      </c>
      <c r="O129" s="443">
        <f>'Invoeren INTERN personeel'!R147</f>
        <v>0</v>
      </c>
      <c r="P129" s="89">
        <f>'Invoeren INTERN personeel'!S147</f>
        <v>0</v>
      </c>
      <c r="Q129" s="89">
        <f>'Invoeren INTERN personeel'!T147</f>
        <v>0</v>
      </c>
      <c r="R129" s="89">
        <f>'Invoeren INTERN personeel'!U147</f>
        <v>0</v>
      </c>
      <c r="S129" s="89">
        <f>'Invoeren INTERN personeel'!V147</f>
        <v>0</v>
      </c>
      <c r="T129" s="89">
        <f>'Invoeren INTERN personeel'!W147</f>
        <v>0</v>
      </c>
      <c r="U129" s="89">
        <f>'Invoeren INTERN personeel'!X147</f>
        <v>0</v>
      </c>
      <c r="V129" s="89">
        <f>'Invoeren INTERN personeel'!Y147</f>
        <v>0</v>
      </c>
      <c r="W129" s="89">
        <f>'Invoeren INTERN personeel'!Z147</f>
        <v>0</v>
      </c>
      <c r="X129" s="89">
        <f>'Invoeren INTERN personeel'!AA147</f>
        <v>0</v>
      </c>
      <c r="Y129" s="89">
        <f>'Invoeren INTERN personeel'!AB147</f>
        <v>0</v>
      </c>
      <c r="Z129" s="89">
        <f>'Invoeren INTERN personeel'!AC147</f>
        <v>0</v>
      </c>
      <c r="AA129" s="443">
        <f>'Invoeren INTERN personeel'!AD147</f>
        <v>0</v>
      </c>
      <c r="AB129" s="443">
        <f>'Invoeren INTERN personeel'!AE147</f>
        <v>0</v>
      </c>
      <c r="AC129" s="89">
        <f>'Invoeren INTERN personeel'!AF147</f>
        <v>0</v>
      </c>
      <c r="AD129" s="89">
        <f>'Invoeren INTERN personeel'!AG147</f>
        <v>0</v>
      </c>
      <c r="AE129" s="89">
        <f>'Invoeren INTERN personeel'!AH147</f>
        <v>0</v>
      </c>
      <c r="AF129" s="89">
        <f>'Invoeren INTERN personeel'!AI147</f>
        <v>0</v>
      </c>
      <c r="AG129" s="89">
        <f>'Invoeren INTERN personeel'!AJ147</f>
        <v>0</v>
      </c>
    </row>
    <row r="130" spans="1:33" x14ac:dyDescent="0.3">
      <c r="A130" s="89">
        <f>'Invoeren INTERN personeel'!D148</f>
        <v>129</v>
      </c>
      <c r="B130" s="89">
        <f>'Invoeren INTERN personeel'!E148</f>
        <v>0</v>
      </c>
      <c r="C130" s="89">
        <f>'Invoeren INTERN personeel'!F148</f>
        <v>0</v>
      </c>
      <c r="D130" s="89">
        <f>'Invoeren INTERN personeel'!G148</f>
        <v>0</v>
      </c>
      <c r="E130" s="89">
        <f>'Invoeren INTERN personeel'!H148</f>
        <v>0</v>
      </c>
      <c r="F130" s="89">
        <f>'Invoeren INTERN personeel'!I148</f>
        <v>0</v>
      </c>
      <c r="G130" s="89">
        <f>'Invoeren INTERN personeel'!J148</f>
        <v>0</v>
      </c>
      <c r="H130" s="89">
        <f>'Invoeren INTERN personeel'!K148</f>
        <v>0</v>
      </c>
      <c r="I130" s="89">
        <f>'Invoeren INTERN personeel'!L148</f>
        <v>0</v>
      </c>
      <c r="J130" s="89" t="str">
        <f>'Invoeren INTERN personeel'!M148</f>
        <v/>
      </c>
      <c r="K130" s="89" t="str">
        <f>'Invoeren INTERN personeel'!N148</f>
        <v>nee</v>
      </c>
      <c r="L130" s="89">
        <f>'Invoeren INTERN personeel'!O148</f>
        <v>0</v>
      </c>
      <c r="M130" s="89">
        <f>'Invoeren INTERN personeel'!P148</f>
        <v>0</v>
      </c>
      <c r="N130" s="443">
        <f>'Invoeren INTERN personeel'!Q148</f>
        <v>0</v>
      </c>
      <c r="O130" s="443">
        <f>'Invoeren INTERN personeel'!R148</f>
        <v>0</v>
      </c>
      <c r="P130" s="89">
        <f>'Invoeren INTERN personeel'!S148</f>
        <v>0</v>
      </c>
      <c r="Q130" s="89">
        <f>'Invoeren INTERN personeel'!T148</f>
        <v>0</v>
      </c>
      <c r="R130" s="89">
        <f>'Invoeren INTERN personeel'!U148</f>
        <v>0</v>
      </c>
      <c r="S130" s="89">
        <f>'Invoeren INTERN personeel'!V148</f>
        <v>0</v>
      </c>
      <c r="T130" s="89">
        <f>'Invoeren INTERN personeel'!W148</f>
        <v>0</v>
      </c>
      <c r="U130" s="89">
        <f>'Invoeren INTERN personeel'!X148</f>
        <v>0</v>
      </c>
      <c r="V130" s="89">
        <f>'Invoeren INTERN personeel'!Y148</f>
        <v>0</v>
      </c>
      <c r="W130" s="89">
        <f>'Invoeren INTERN personeel'!Z148</f>
        <v>0</v>
      </c>
      <c r="X130" s="89">
        <f>'Invoeren INTERN personeel'!AA148</f>
        <v>0</v>
      </c>
      <c r="Y130" s="89">
        <f>'Invoeren INTERN personeel'!AB148</f>
        <v>0</v>
      </c>
      <c r="Z130" s="89">
        <f>'Invoeren INTERN personeel'!AC148</f>
        <v>0</v>
      </c>
      <c r="AA130" s="443">
        <f>'Invoeren INTERN personeel'!AD148</f>
        <v>0</v>
      </c>
      <c r="AB130" s="443">
        <f>'Invoeren INTERN personeel'!AE148</f>
        <v>0</v>
      </c>
      <c r="AC130" s="89">
        <f>'Invoeren INTERN personeel'!AF148</f>
        <v>0</v>
      </c>
      <c r="AD130" s="89">
        <f>'Invoeren INTERN personeel'!AG148</f>
        <v>0</v>
      </c>
      <c r="AE130" s="89">
        <f>'Invoeren INTERN personeel'!AH148</f>
        <v>0</v>
      </c>
      <c r="AF130" s="89">
        <f>'Invoeren INTERN personeel'!AI148</f>
        <v>0</v>
      </c>
      <c r="AG130" s="89">
        <f>'Invoeren INTERN personeel'!AJ148</f>
        <v>0</v>
      </c>
    </row>
    <row r="131" spans="1:33" x14ac:dyDescent="0.3">
      <c r="A131" s="89">
        <f>'Invoeren INTERN personeel'!D149</f>
        <v>130</v>
      </c>
      <c r="B131" s="89">
        <f>'Invoeren INTERN personeel'!E149</f>
        <v>0</v>
      </c>
      <c r="C131" s="89">
        <f>'Invoeren INTERN personeel'!F149</f>
        <v>0</v>
      </c>
      <c r="D131" s="89">
        <f>'Invoeren INTERN personeel'!G149</f>
        <v>0</v>
      </c>
      <c r="E131" s="89">
        <f>'Invoeren INTERN personeel'!H149</f>
        <v>0</v>
      </c>
      <c r="F131" s="89">
        <f>'Invoeren INTERN personeel'!I149</f>
        <v>0</v>
      </c>
      <c r="G131" s="89">
        <f>'Invoeren INTERN personeel'!J149</f>
        <v>0</v>
      </c>
      <c r="H131" s="89">
        <f>'Invoeren INTERN personeel'!K149</f>
        <v>0</v>
      </c>
      <c r="I131" s="89">
        <f>'Invoeren INTERN personeel'!L149</f>
        <v>0</v>
      </c>
      <c r="J131" s="89" t="str">
        <f>'Invoeren INTERN personeel'!M149</f>
        <v/>
      </c>
      <c r="K131" s="89" t="str">
        <f>'Invoeren INTERN personeel'!N149</f>
        <v>nee</v>
      </c>
      <c r="L131" s="89">
        <f>'Invoeren INTERN personeel'!O149</f>
        <v>0</v>
      </c>
      <c r="M131" s="89">
        <f>'Invoeren INTERN personeel'!P149</f>
        <v>0</v>
      </c>
      <c r="N131" s="443">
        <f>'Invoeren INTERN personeel'!Q149</f>
        <v>0</v>
      </c>
      <c r="O131" s="443">
        <f>'Invoeren INTERN personeel'!R149</f>
        <v>0</v>
      </c>
      <c r="P131" s="89">
        <f>'Invoeren INTERN personeel'!S149</f>
        <v>0</v>
      </c>
      <c r="Q131" s="89">
        <f>'Invoeren INTERN personeel'!T149</f>
        <v>0</v>
      </c>
      <c r="R131" s="89">
        <f>'Invoeren INTERN personeel'!U149</f>
        <v>0</v>
      </c>
      <c r="S131" s="89">
        <f>'Invoeren INTERN personeel'!V149</f>
        <v>0</v>
      </c>
      <c r="T131" s="89">
        <f>'Invoeren INTERN personeel'!W149</f>
        <v>0</v>
      </c>
      <c r="U131" s="89">
        <f>'Invoeren INTERN personeel'!X149</f>
        <v>0</v>
      </c>
      <c r="V131" s="89">
        <f>'Invoeren INTERN personeel'!Y149</f>
        <v>0</v>
      </c>
      <c r="W131" s="89">
        <f>'Invoeren INTERN personeel'!Z149</f>
        <v>0</v>
      </c>
      <c r="X131" s="89">
        <f>'Invoeren INTERN personeel'!AA149</f>
        <v>0</v>
      </c>
      <c r="Y131" s="89">
        <f>'Invoeren INTERN personeel'!AB149</f>
        <v>0</v>
      </c>
      <c r="Z131" s="89">
        <f>'Invoeren INTERN personeel'!AC149</f>
        <v>0</v>
      </c>
      <c r="AA131" s="443">
        <f>'Invoeren INTERN personeel'!AD149</f>
        <v>0</v>
      </c>
      <c r="AB131" s="443">
        <f>'Invoeren INTERN personeel'!AE149</f>
        <v>0</v>
      </c>
      <c r="AC131" s="89">
        <f>'Invoeren INTERN personeel'!AF149</f>
        <v>0</v>
      </c>
      <c r="AD131" s="89">
        <f>'Invoeren INTERN personeel'!AG149</f>
        <v>0</v>
      </c>
      <c r="AE131" s="89">
        <f>'Invoeren INTERN personeel'!AH149</f>
        <v>0</v>
      </c>
      <c r="AF131" s="89">
        <f>'Invoeren INTERN personeel'!AI149</f>
        <v>0</v>
      </c>
      <c r="AG131" s="89">
        <f>'Invoeren INTERN personeel'!AJ149</f>
        <v>0</v>
      </c>
    </row>
    <row r="132" spans="1:33" x14ac:dyDescent="0.3">
      <c r="A132" s="89">
        <f>'Invoeren INTERN personeel'!D150</f>
        <v>131</v>
      </c>
      <c r="B132" s="89">
        <f>'Invoeren INTERN personeel'!E150</f>
        <v>0</v>
      </c>
      <c r="C132" s="89">
        <f>'Invoeren INTERN personeel'!F150</f>
        <v>0</v>
      </c>
      <c r="D132" s="89">
        <f>'Invoeren INTERN personeel'!G150</f>
        <v>0</v>
      </c>
      <c r="E132" s="89">
        <f>'Invoeren INTERN personeel'!H150</f>
        <v>0</v>
      </c>
      <c r="F132" s="89">
        <f>'Invoeren INTERN personeel'!I150</f>
        <v>0</v>
      </c>
      <c r="G132" s="89">
        <f>'Invoeren INTERN personeel'!J150</f>
        <v>0</v>
      </c>
      <c r="H132" s="89">
        <f>'Invoeren INTERN personeel'!K150</f>
        <v>0</v>
      </c>
      <c r="I132" s="89">
        <f>'Invoeren INTERN personeel'!L150</f>
        <v>0</v>
      </c>
      <c r="J132" s="89" t="str">
        <f>'Invoeren INTERN personeel'!M150</f>
        <v/>
      </c>
      <c r="K132" s="89" t="str">
        <f>'Invoeren INTERN personeel'!N150</f>
        <v>nee</v>
      </c>
      <c r="L132" s="89">
        <f>'Invoeren INTERN personeel'!O150</f>
        <v>0</v>
      </c>
      <c r="M132" s="89">
        <f>'Invoeren INTERN personeel'!P150</f>
        <v>0</v>
      </c>
      <c r="N132" s="443">
        <f>'Invoeren INTERN personeel'!Q150</f>
        <v>0</v>
      </c>
      <c r="O132" s="443">
        <f>'Invoeren INTERN personeel'!R150</f>
        <v>0</v>
      </c>
      <c r="P132" s="89">
        <f>'Invoeren INTERN personeel'!S150</f>
        <v>0</v>
      </c>
      <c r="Q132" s="89">
        <f>'Invoeren INTERN personeel'!T150</f>
        <v>0</v>
      </c>
      <c r="R132" s="89">
        <f>'Invoeren INTERN personeel'!U150</f>
        <v>0</v>
      </c>
      <c r="S132" s="89">
        <f>'Invoeren INTERN personeel'!V150</f>
        <v>0</v>
      </c>
      <c r="T132" s="89">
        <f>'Invoeren INTERN personeel'!W150</f>
        <v>0</v>
      </c>
      <c r="U132" s="89">
        <f>'Invoeren INTERN personeel'!X150</f>
        <v>0</v>
      </c>
      <c r="V132" s="89">
        <f>'Invoeren INTERN personeel'!Y150</f>
        <v>0</v>
      </c>
      <c r="W132" s="89">
        <f>'Invoeren INTERN personeel'!Z150</f>
        <v>0</v>
      </c>
      <c r="X132" s="89">
        <f>'Invoeren INTERN personeel'!AA150</f>
        <v>0</v>
      </c>
      <c r="Y132" s="89">
        <f>'Invoeren INTERN personeel'!AB150</f>
        <v>0</v>
      </c>
      <c r="Z132" s="89">
        <f>'Invoeren INTERN personeel'!AC150</f>
        <v>0</v>
      </c>
      <c r="AA132" s="443">
        <f>'Invoeren INTERN personeel'!AD150</f>
        <v>0</v>
      </c>
      <c r="AB132" s="443">
        <f>'Invoeren INTERN personeel'!AE150</f>
        <v>0</v>
      </c>
      <c r="AC132" s="89">
        <f>'Invoeren INTERN personeel'!AF150</f>
        <v>0</v>
      </c>
      <c r="AD132" s="89">
        <f>'Invoeren INTERN personeel'!AG150</f>
        <v>0</v>
      </c>
      <c r="AE132" s="89">
        <f>'Invoeren INTERN personeel'!AH150</f>
        <v>0</v>
      </c>
      <c r="AF132" s="89">
        <f>'Invoeren INTERN personeel'!AI150</f>
        <v>0</v>
      </c>
      <c r="AG132" s="89">
        <f>'Invoeren INTERN personeel'!AJ150</f>
        <v>0</v>
      </c>
    </row>
    <row r="133" spans="1:33" x14ac:dyDescent="0.3">
      <c r="A133" s="89">
        <f>'Invoeren INTERN personeel'!D151</f>
        <v>132</v>
      </c>
      <c r="B133" s="89">
        <f>'Invoeren INTERN personeel'!E151</f>
        <v>0</v>
      </c>
      <c r="C133" s="89">
        <f>'Invoeren INTERN personeel'!F151</f>
        <v>0</v>
      </c>
      <c r="D133" s="89">
        <f>'Invoeren INTERN personeel'!G151</f>
        <v>0</v>
      </c>
      <c r="E133" s="89">
        <f>'Invoeren INTERN personeel'!H151</f>
        <v>0</v>
      </c>
      <c r="F133" s="89">
        <f>'Invoeren INTERN personeel'!I151</f>
        <v>0</v>
      </c>
      <c r="G133" s="89">
        <f>'Invoeren INTERN personeel'!J151</f>
        <v>0</v>
      </c>
      <c r="H133" s="89">
        <f>'Invoeren INTERN personeel'!K151</f>
        <v>0</v>
      </c>
      <c r="I133" s="89">
        <f>'Invoeren INTERN personeel'!L151</f>
        <v>0</v>
      </c>
      <c r="J133" s="89" t="str">
        <f>'Invoeren INTERN personeel'!M151</f>
        <v/>
      </c>
      <c r="K133" s="89" t="str">
        <f>'Invoeren INTERN personeel'!N151</f>
        <v>nee</v>
      </c>
      <c r="L133" s="89">
        <f>'Invoeren INTERN personeel'!O151</f>
        <v>0</v>
      </c>
      <c r="M133" s="89">
        <f>'Invoeren INTERN personeel'!P151</f>
        <v>0</v>
      </c>
      <c r="N133" s="443">
        <f>'Invoeren INTERN personeel'!Q151</f>
        <v>0</v>
      </c>
      <c r="O133" s="443">
        <f>'Invoeren INTERN personeel'!R151</f>
        <v>0</v>
      </c>
      <c r="P133" s="89">
        <f>'Invoeren INTERN personeel'!S151</f>
        <v>0</v>
      </c>
      <c r="Q133" s="89">
        <f>'Invoeren INTERN personeel'!T151</f>
        <v>0</v>
      </c>
      <c r="R133" s="89">
        <f>'Invoeren INTERN personeel'!U151</f>
        <v>0</v>
      </c>
      <c r="S133" s="89">
        <f>'Invoeren INTERN personeel'!V151</f>
        <v>0</v>
      </c>
      <c r="T133" s="89">
        <f>'Invoeren INTERN personeel'!W151</f>
        <v>0</v>
      </c>
      <c r="U133" s="89">
        <f>'Invoeren INTERN personeel'!X151</f>
        <v>0</v>
      </c>
      <c r="V133" s="89">
        <f>'Invoeren INTERN personeel'!Y151</f>
        <v>0</v>
      </c>
      <c r="W133" s="89">
        <f>'Invoeren INTERN personeel'!Z151</f>
        <v>0</v>
      </c>
      <c r="X133" s="89">
        <f>'Invoeren INTERN personeel'!AA151</f>
        <v>0</v>
      </c>
      <c r="Y133" s="89">
        <f>'Invoeren INTERN personeel'!AB151</f>
        <v>0</v>
      </c>
      <c r="Z133" s="89">
        <f>'Invoeren INTERN personeel'!AC151</f>
        <v>0</v>
      </c>
      <c r="AA133" s="443">
        <f>'Invoeren INTERN personeel'!AD151</f>
        <v>0</v>
      </c>
      <c r="AB133" s="443">
        <f>'Invoeren INTERN personeel'!AE151</f>
        <v>0</v>
      </c>
      <c r="AC133" s="89">
        <f>'Invoeren INTERN personeel'!AF151</f>
        <v>0</v>
      </c>
      <c r="AD133" s="89">
        <f>'Invoeren INTERN personeel'!AG151</f>
        <v>0</v>
      </c>
      <c r="AE133" s="89">
        <f>'Invoeren INTERN personeel'!AH151</f>
        <v>0</v>
      </c>
      <c r="AF133" s="89">
        <f>'Invoeren INTERN personeel'!AI151</f>
        <v>0</v>
      </c>
      <c r="AG133" s="89">
        <f>'Invoeren INTERN personeel'!AJ151</f>
        <v>0</v>
      </c>
    </row>
    <row r="134" spans="1:33" x14ac:dyDescent="0.3">
      <c r="A134" s="89">
        <f>'Invoeren INTERN personeel'!D152</f>
        <v>133</v>
      </c>
      <c r="B134" s="89">
        <f>'Invoeren INTERN personeel'!E152</f>
        <v>0</v>
      </c>
      <c r="C134" s="89">
        <f>'Invoeren INTERN personeel'!F152</f>
        <v>0</v>
      </c>
      <c r="D134" s="89">
        <f>'Invoeren INTERN personeel'!G152</f>
        <v>0</v>
      </c>
      <c r="E134" s="89">
        <f>'Invoeren INTERN personeel'!H152</f>
        <v>0</v>
      </c>
      <c r="F134" s="89">
        <f>'Invoeren INTERN personeel'!I152</f>
        <v>0</v>
      </c>
      <c r="G134" s="89">
        <f>'Invoeren INTERN personeel'!J152</f>
        <v>0</v>
      </c>
      <c r="H134" s="89">
        <f>'Invoeren INTERN personeel'!K152</f>
        <v>0</v>
      </c>
      <c r="I134" s="89">
        <f>'Invoeren INTERN personeel'!L152</f>
        <v>0</v>
      </c>
      <c r="J134" s="89" t="str">
        <f>'Invoeren INTERN personeel'!M152</f>
        <v/>
      </c>
      <c r="K134" s="89" t="str">
        <f>'Invoeren INTERN personeel'!N152</f>
        <v>nee</v>
      </c>
      <c r="L134" s="89">
        <f>'Invoeren INTERN personeel'!O152</f>
        <v>0</v>
      </c>
      <c r="M134" s="89">
        <f>'Invoeren INTERN personeel'!P152</f>
        <v>0</v>
      </c>
      <c r="N134" s="443">
        <f>'Invoeren INTERN personeel'!Q152</f>
        <v>0</v>
      </c>
      <c r="O134" s="443">
        <f>'Invoeren INTERN personeel'!R152</f>
        <v>0</v>
      </c>
      <c r="P134" s="89">
        <f>'Invoeren INTERN personeel'!S152</f>
        <v>0</v>
      </c>
      <c r="Q134" s="89">
        <f>'Invoeren INTERN personeel'!T152</f>
        <v>0</v>
      </c>
      <c r="R134" s="89">
        <f>'Invoeren INTERN personeel'!U152</f>
        <v>0</v>
      </c>
      <c r="S134" s="89">
        <f>'Invoeren INTERN personeel'!V152</f>
        <v>0</v>
      </c>
      <c r="T134" s="89">
        <f>'Invoeren INTERN personeel'!W152</f>
        <v>0</v>
      </c>
      <c r="U134" s="89">
        <f>'Invoeren INTERN personeel'!X152</f>
        <v>0</v>
      </c>
      <c r="V134" s="89">
        <f>'Invoeren INTERN personeel'!Y152</f>
        <v>0</v>
      </c>
      <c r="W134" s="89">
        <f>'Invoeren INTERN personeel'!Z152</f>
        <v>0</v>
      </c>
      <c r="X134" s="89">
        <f>'Invoeren INTERN personeel'!AA152</f>
        <v>0</v>
      </c>
      <c r="Y134" s="89">
        <f>'Invoeren INTERN personeel'!AB152</f>
        <v>0</v>
      </c>
      <c r="Z134" s="89">
        <f>'Invoeren INTERN personeel'!AC152</f>
        <v>0</v>
      </c>
      <c r="AA134" s="443">
        <f>'Invoeren INTERN personeel'!AD152</f>
        <v>0</v>
      </c>
      <c r="AB134" s="443">
        <f>'Invoeren INTERN personeel'!AE152</f>
        <v>0</v>
      </c>
      <c r="AC134" s="89">
        <f>'Invoeren INTERN personeel'!AF152</f>
        <v>0</v>
      </c>
      <c r="AD134" s="89">
        <f>'Invoeren INTERN personeel'!AG152</f>
        <v>0</v>
      </c>
      <c r="AE134" s="89">
        <f>'Invoeren INTERN personeel'!AH152</f>
        <v>0</v>
      </c>
      <c r="AF134" s="89">
        <f>'Invoeren INTERN personeel'!AI152</f>
        <v>0</v>
      </c>
      <c r="AG134" s="89">
        <f>'Invoeren INTERN personeel'!AJ152</f>
        <v>0</v>
      </c>
    </row>
    <row r="135" spans="1:33" x14ac:dyDescent="0.3">
      <c r="A135" s="89">
        <f>'Invoeren INTERN personeel'!D153</f>
        <v>134</v>
      </c>
      <c r="B135" s="89">
        <f>'Invoeren INTERN personeel'!E153</f>
        <v>0</v>
      </c>
      <c r="C135" s="89">
        <f>'Invoeren INTERN personeel'!F153</f>
        <v>0</v>
      </c>
      <c r="D135" s="89">
        <f>'Invoeren INTERN personeel'!G153</f>
        <v>0</v>
      </c>
      <c r="E135" s="89">
        <f>'Invoeren INTERN personeel'!H153</f>
        <v>0</v>
      </c>
      <c r="F135" s="89">
        <f>'Invoeren INTERN personeel'!I153</f>
        <v>0</v>
      </c>
      <c r="G135" s="89">
        <f>'Invoeren INTERN personeel'!J153</f>
        <v>0</v>
      </c>
      <c r="H135" s="89">
        <f>'Invoeren INTERN personeel'!K153</f>
        <v>0</v>
      </c>
      <c r="I135" s="89">
        <f>'Invoeren INTERN personeel'!L153</f>
        <v>0</v>
      </c>
      <c r="J135" s="89" t="str">
        <f>'Invoeren INTERN personeel'!M153</f>
        <v/>
      </c>
      <c r="K135" s="89" t="str">
        <f>'Invoeren INTERN personeel'!N153</f>
        <v>nee</v>
      </c>
      <c r="L135" s="89">
        <f>'Invoeren INTERN personeel'!O153</f>
        <v>0</v>
      </c>
      <c r="M135" s="89">
        <f>'Invoeren INTERN personeel'!P153</f>
        <v>0</v>
      </c>
      <c r="N135" s="443">
        <f>'Invoeren INTERN personeel'!Q153</f>
        <v>0</v>
      </c>
      <c r="O135" s="443">
        <f>'Invoeren INTERN personeel'!R153</f>
        <v>0</v>
      </c>
      <c r="P135" s="89">
        <f>'Invoeren INTERN personeel'!S153</f>
        <v>0</v>
      </c>
      <c r="Q135" s="89">
        <f>'Invoeren INTERN personeel'!T153</f>
        <v>0</v>
      </c>
      <c r="R135" s="89">
        <f>'Invoeren INTERN personeel'!U153</f>
        <v>0</v>
      </c>
      <c r="S135" s="89">
        <f>'Invoeren INTERN personeel'!V153</f>
        <v>0</v>
      </c>
      <c r="T135" s="89">
        <f>'Invoeren INTERN personeel'!W153</f>
        <v>0</v>
      </c>
      <c r="U135" s="89">
        <f>'Invoeren INTERN personeel'!X153</f>
        <v>0</v>
      </c>
      <c r="V135" s="89">
        <f>'Invoeren INTERN personeel'!Y153</f>
        <v>0</v>
      </c>
      <c r="W135" s="89">
        <f>'Invoeren INTERN personeel'!Z153</f>
        <v>0</v>
      </c>
      <c r="X135" s="89">
        <f>'Invoeren INTERN personeel'!AA153</f>
        <v>0</v>
      </c>
      <c r="Y135" s="89">
        <f>'Invoeren INTERN personeel'!AB153</f>
        <v>0</v>
      </c>
      <c r="Z135" s="89">
        <f>'Invoeren INTERN personeel'!AC153</f>
        <v>0</v>
      </c>
      <c r="AA135" s="443">
        <f>'Invoeren INTERN personeel'!AD153</f>
        <v>0</v>
      </c>
      <c r="AB135" s="443">
        <f>'Invoeren INTERN personeel'!AE153</f>
        <v>0</v>
      </c>
      <c r="AC135" s="89">
        <f>'Invoeren INTERN personeel'!AF153</f>
        <v>0</v>
      </c>
      <c r="AD135" s="89">
        <f>'Invoeren INTERN personeel'!AG153</f>
        <v>0</v>
      </c>
      <c r="AE135" s="89">
        <f>'Invoeren INTERN personeel'!AH153</f>
        <v>0</v>
      </c>
      <c r="AF135" s="89">
        <f>'Invoeren INTERN personeel'!AI153</f>
        <v>0</v>
      </c>
      <c r="AG135" s="89">
        <f>'Invoeren INTERN personeel'!AJ153</f>
        <v>0</v>
      </c>
    </row>
    <row r="136" spans="1:33" x14ac:dyDescent="0.3">
      <c r="A136" s="89">
        <f>'Invoeren INTERN personeel'!D154</f>
        <v>135</v>
      </c>
      <c r="B136" s="89">
        <f>'Invoeren INTERN personeel'!E154</f>
        <v>0</v>
      </c>
      <c r="C136" s="89">
        <f>'Invoeren INTERN personeel'!F154</f>
        <v>0</v>
      </c>
      <c r="D136" s="89">
        <f>'Invoeren INTERN personeel'!G154</f>
        <v>0</v>
      </c>
      <c r="E136" s="89">
        <f>'Invoeren INTERN personeel'!H154</f>
        <v>0</v>
      </c>
      <c r="F136" s="89">
        <f>'Invoeren INTERN personeel'!I154</f>
        <v>0</v>
      </c>
      <c r="G136" s="89">
        <f>'Invoeren INTERN personeel'!J154</f>
        <v>0</v>
      </c>
      <c r="H136" s="89">
        <f>'Invoeren INTERN personeel'!K154</f>
        <v>0</v>
      </c>
      <c r="I136" s="89">
        <f>'Invoeren INTERN personeel'!L154</f>
        <v>0</v>
      </c>
      <c r="J136" s="89" t="str">
        <f>'Invoeren INTERN personeel'!M154</f>
        <v/>
      </c>
      <c r="K136" s="89" t="str">
        <f>'Invoeren INTERN personeel'!N154</f>
        <v>nee</v>
      </c>
      <c r="L136" s="89">
        <f>'Invoeren INTERN personeel'!O154</f>
        <v>0</v>
      </c>
      <c r="M136" s="89">
        <f>'Invoeren INTERN personeel'!P154</f>
        <v>0</v>
      </c>
      <c r="N136" s="443">
        <f>'Invoeren INTERN personeel'!Q154</f>
        <v>0</v>
      </c>
      <c r="O136" s="443">
        <f>'Invoeren INTERN personeel'!R154</f>
        <v>0</v>
      </c>
      <c r="P136" s="89">
        <f>'Invoeren INTERN personeel'!S154</f>
        <v>0</v>
      </c>
      <c r="Q136" s="89">
        <f>'Invoeren INTERN personeel'!T154</f>
        <v>0</v>
      </c>
      <c r="R136" s="89">
        <f>'Invoeren INTERN personeel'!U154</f>
        <v>0</v>
      </c>
      <c r="S136" s="89">
        <f>'Invoeren INTERN personeel'!V154</f>
        <v>0</v>
      </c>
      <c r="T136" s="89">
        <f>'Invoeren INTERN personeel'!W154</f>
        <v>0</v>
      </c>
      <c r="U136" s="89">
        <f>'Invoeren INTERN personeel'!X154</f>
        <v>0</v>
      </c>
      <c r="V136" s="89">
        <f>'Invoeren INTERN personeel'!Y154</f>
        <v>0</v>
      </c>
      <c r="W136" s="89">
        <f>'Invoeren INTERN personeel'!Z154</f>
        <v>0</v>
      </c>
      <c r="X136" s="89">
        <f>'Invoeren INTERN personeel'!AA154</f>
        <v>0</v>
      </c>
      <c r="Y136" s="89">
        <f>'Invoeren INTERN personeel'!AB154</f>
        <v>0</v>
      </c>
      <c r="Z136" s="89">
        <f>'Invoeren INTERN personeel'!AC154</f>
        <v>0</v>
      </c>
      <c r="AA136" s="443">
        <f>'Invoeren INTERN personeel'!AD154</f>
        <v>0</v>
      </c>
      <c r="AB136" s="443">
        <f>'Invoeren INTERN personeel'!AE154</f>
        <v>0</v>
      </c>
      <c r="AC136" s="89">
        <f>'Invoeren INTERN personeel'!AF154</f>
        <v>0</v>
      </c>
      <c r="AD136" s="89">
        <f>'Invoeren INTERN personeel'!AG154</f>
        <v>0</v>
      </c>
      <c r="AE136" s="89">
        <f>'Invoeren INTERN personeel'!AH154</f>
        <v>0</v>
      </c>
      <c r="AF136" s="89">
        <f>'Invoeren INTERN personeel'!AI154</f>
        <v>0</v>
      </c>
      <c r="AG136" s="89">
        <f>'Invoeren INTERN personeel'!AJ154</f>
        <v>0</v>
      </c>
    </row>
    <row r="137" spans="1:33" x14ac:dyDescent="0.3">
      <c r="A137" s="89">
        <f>'Invoeren INTERN personeel'!D155</f>
        <v>136</v>
      </c>
      <c r="B137" s="89">
        <f>'Invoeren INTERN personeel'!E155</f>
        <v>0</v>
      </c>
      <c r="C137" s="89">
        <f>'Invoeren INTERN personeel'!F155</f>
        <v>0</v>
      </c>
      <c r="D137" s="89">
        <f>'Invoeren INTERN personeel'!G155</f>
        <v>0</v>
      </c>
      <c r="E137" s="89">
        <f>'Invoeren INTERN personeel'!H155</f>
        <v>0</v>
      </c>
      <c r="F137" s="89">
        <f>'Invoeren INTERN personeel'!I155</f>
        <v>0</v>
      </c>
      <c r="G137" s="89">
        <f>'Invoeren INTERN personeel'!J155</f>
        <v>0</v>
      </c>
      <c r="H137" s="89">
        <f>'Invoeren INTERN personeel'!K155</f>
        <v>0</v>
      </c>
      <c r="I137" s="89">
        <f>'Invoeren INTERN personeel'!L155</f>
        <v>0</v>
      </c>
      <c r="J137" s="89" t="str">
        <f>'Invoeren INTERN personeel'!M155</f>
        <v/>
      </c>
      <c r="K137" s="89" t="str">
        <f>'Invoeren INTERN personeel'!N155</f>
        <v>nee</v>
      </c>
      <c r="L137" s="89">
        <f>'Invoeren INTERN personeel'!O155</f>
        <v>0</v>
      </c>
      <c r="M137" s="89">
        <f>'Invoeren INTERN personeel'!P155</f>
        <v>0</v>
      </c>
      <c r="N137" s="443">
        <f>'Invoeren INTERN personeel'!Q155</f>
        <v>0</v>
      </c>
      <c r="O137" s="443">
        <f>'Invoeren INTERN personeel'!R155</f>
        <v>0</v>
      </c>
      <c r="P137" s="89">
        <f>'Invoeren INTERN personeel'!S155</f>
        <v>0</v>
      </c>
      <c r="Q137" s="89">
        <f>'Invoeren INTERN personeel'!T155</f>
        <v>0</v>
      </c>
      <c r="R137" s="89">
        <f>'Invoeren INTERN personeel'!U155</f>
        <v>0</v>
      </c>
      <c r="S137" s="89">
        <f>'Invoeren INTERN personeel'!V155</f>
        <v>0</v>
      </c>
      <c r="T137" s="89">
        <f>'Invoeren INTERN personeel'!W155</f>
        <v>0</v>
      </c>
      <c r="U137" s="89">
        <f>'Invoeren INTERN personeel'!X155</f>
        <v>0</v>
      </c>
      <c r="V137" s="89">
        <f>'Invoeren INTERN personeel'!Y155</f>
        <v>0</v>
      </c>
      <c r="W137" s="89">
        <f>'Invoeren INTERN personeel'!Z155</f>
        <v>0</v>
      </c>
      <c r="X137" s="89">
        <f>'Invoeren INTERN personeel'!AA155</f>
        <v>0</v>
      </c>
      <c r="Y137" s="89">
        <f>'Invoeren INTERN personeel'!AB155</f>
        <v>0</v>
      </c>
      <c r="Z137" s="89">
        <f>'Invoeren INTERN personeel'!AC155</f>
        <v>0</v>
      </c>
      <c r="AA137" s="443">
        <f>'Invoeren INTERN personeel'!AD155</f>
        <v>0</v>
      </c>
      <c r="AB137" s="443">
        <f>'Invoeren INTERN personeel'!AE155</f>
        <v>0</v>
      </c>
      <c r="AC137" s="89">
        <f>'Invoeren INTERN personeel'!AF155</f>
        <v>0</v>
      </c>
      <c r="AD137" s="89">
        <f>'Invoeren INTERN personeel'!AG155</f>
        <v>0</v>
      </c>
      <c r="AE137" s="89">
        <f>'Invoeren INTERN personeel'!AH155</f>
        <v>0</v>
      </c>
      <c r="AF137" s="89">
        <f>'Invoeren INTERN personeel'!AI155</f>
        <v>0</v>
      </c>
      <c r="AG137" s="89">
        <f>'Invoeren INTERN personeel'!AJ155</f>
        <v>0</v>
      </c>
    </row>
    <row r="138" spans="1:33" x14ac:dyDescent="0.3">
      <c r="A138" s="89">
        <f>'Invoeren INTERN personeel'!D156</f>
        <v>137</v>
      </c>
      <c r="B138" s="89">
        <f>'Invoeren INTERN personeel'!E156</f>
        <v>0</v>
      </c>
      <c r="C138" s="89">
        <f>'Invoeren INTERN personeel'!F156</f>
        <v>0</v>
      </c>
      <c r="D138" s="89">
        <f>'Invoeren INTERN personeel'!G156</f>
        <v>0</v>
      </c>
      <c r="E138" s="89">
        <f>'Invoeren INTERN personeel'!H156</f>
        <v>0</v>
      </c>
      <c r="F138" s="89">
        <f>'Invoeren INTERN personeel'!I156</f>
        <v>0</v>
      </c>
      <c r="G138" s="89">
        <f>'Invoeren INTERN personeel'!J156</f>
        <v>0</v>
      </c>
      <c r="H138" s="89">
        <f>'Invoeren INTERN personeel'!K156</f>
        <v>0</v>
      </c>
      <c r="I138" s="89">
        <f>'Invoeren INTERN personeel'!L156</f>
        <v>0</v>
      </c>
      <c r="J138" s="89" t="str">
        <f>'Invoeren INTERN personeel'!M156</f>
        <v/>
      </c>
      <c r="K138" s="89" t="str">
        <f>'Invoeren INTERN personeel'!N156</f>
        <v>nee</v>
      </c>
      <c r="L138" s="89">
        <f>'Invoeren INTERN personeel'!O156</f>
        <v>0</v>
      </c>
      <c r="M138" s="89">
        <f>'Invoeren INTERN personeel'!P156</f>
        <v>0</v>
      </c>
      <c r="N138" s="443">
        <f>'Invoeren INTERN personeel'!Q156</f>
        <v>0</v>
      </c>
      <c r="O138" s="443">
        <f>'Invoeren INTERN personeel'!R156</f>
        <v>0</v>
      </c>
      <c r="P138" s="89">
        <f>'Invoeren INTERN personeel'!S156</f>
        <v>0</v>
      </c>
      <c r="Q138" s="89">
        <f>'Invoeren INTERN personeel'!T156</f>
        <v>0</v>
      </c>
      <c r="R138" s="89">
        <f>'Invoeren INTERN personeel'!U156</f>
        <v>0</v>
      </c>
      <c r="S138" s="89">
        <f>'Invoeren INTERN personeel'!V156</f>
        <v>0</v>
      </c>
      <c r="T138" s="89">
        <f>'Invoeren INTERN personeel'!W156</f>
        <v>0</v>
      </c>
      <c r="U138" s="89">
        <f>'Invoeren INTERN personeel'!X156</f>
        <v>0</v>
      </c>
      <c r="V138" s="89">
        <f>'Invoeren INTERN personeel'!Y156</f>
        <v>0</v>
      </c>
      <c r="W138" s="89">
        <f>'Invoeren INTERN personeel'!Z156</f>
        <v>0</v>
      </c>
      <c r="X138" s="89">
        <f>'Invoeren INTERN personeel'!AA156</f>
        <v>0</v>
      </c>
      <c r="Y138" s="89">
        <f>'Invoeren INTERN personeel'!AB156</f>
        <v>0</v>
      </c>
      <c r="Z138" s="89">
        <f>'Invoeren INTERN personeel'!AC156</f>
        <v>0</v>
      </c>
      <c r="AA138" s="443">
        <f>'Invoeren INTERN personeel'!AD156</f>
        <v>0</v>
      </c>
      <c r="AB138" s="443">
        <f>'Invoeren INTERN personeel'!AE156</f>
        <v>0</v>
      </c>
      <c r="AC138" s="89">
        <f>'Invoeren INTERN personeel'!AF156</f>
        <v>0</v>
      </c>
      <c r="AD138" s="89">
        <f>'Invoeren INTERN personeel'!AG156</f>
        <v>0</v>
      </c>
      <c r="AE138" s="89">
        <f>'Invoeren INTERN personeel'!AH156</f>
        <v>0</v>
      </c>
      <c r="AF138" s="89">
        <f>'Invoeren INTERN personeel'!AI156</f>
        <v>0</v>
      </c>
      <c r="AG138" s="89">
        <f>'Invoeren INTERN personeel'!AJ156</f>
        <v>0</v>
      </c>
    </row>
    <row r="139" spans="1:33" x14ac:dyDescent="0.3">
      <c r="A139" s="89">
        <f>'Invoeren INTERN personeel'!D157</f>
        <v>138</v>
      </c>
      <c r="B139" s="89">
        <f>'Invoeren INTERN personeel'!E157</f>
        <v>0</v>
      </c>
      <c r="C139" s="89">
        <f>'Invoeren INTERN personeel'!F157</f>
        <v>0</v>
      </c>
      <c r="D139" s="89">
        <f>'Invoeren INTERN personeel'!G157</f>
        <v>0</v>
      </c>
      <c r="E139" s="89">
        <f>'Invoeren INTERN personeel'!H157</f>
        <v>0</v>
      </c>
      <c r="F139" s="89">
        <f>'Invoeren INTERN personeel'!I157</f>
        <v>0</v>
      </c>
      <c r="G139" s="89">
        <f>'Invoeren INTERN personeel'!J157</f>
        <v>0</v>
      </c>
      <c r="H139" s="89">
        <f>'Invoeren INTERN personeel'!K157</f>
        <v>0</v>
      </c>
      <c r="I139" s="89">
        <f>'Invoeren INTERN personeel'!L157</f>
        <v>0</v>
      </c>
      <c r="J139" s="89" t="str">
        <f>'Invoeren INTERN personeel'!M157</f>
        <v/>
      </c>
      <c r="K139" s="89" t="str">
        <f>'Invoeren INTERN personeel'!N157</f>
        <v>nee</v>
      </c>
      <c r="L139" s="89">
        <f>'Invoeren INTERN personeel'!O157</f>
        <v>0</v>
      </c>
      <c r="M139" s="89">
        <f>'Invoeren INTERN personeel'!P157</f>
        <v>0</v>
      </c>
      <c r="N139" s="443">
        <f>'Invoeren INTERN personeel'!Q157</f>
        <v>0</v>
      </c>
      <c r="O139" s="443">
        <f>'Invoeren INTERN personeel'!R157</f>
        <v>0</v>
      </c>
      <c r="P139" s="89">
        <f>'Invoeren INTERN personeel'!S157</f>
        <v>0</v>
      </c>
      <c r="Q139" s="89">
        <f>'Invoeren INTERN personeel'!T157</f>
        <v>0</v>
      </c>
      <c r="R139" s="89">
        <f>'Invoeren INTERN personeel'!U157</f>
        <v>0</v>
      </c>
      <c r="S139" s="89">
        <f>'Invoeren INTERN personeel'!V157</f>
        <v>0</v>
      </c>
      <c r="T139" s="89">
        <f>'Invoeren INTERN personeel'!W157</f>
        <v>0</v>
      </c>
      <c r="U139" s="89">
        <f>'Invoeren INTERN personeel'!X157</f>
        <v>0</v>
      </c>
      <c r="V139" s="89">
        <f>'Invoeren INTERN personeel'!Y157</f>
        <v>0</v>
      </c>
      <c r="W139" s="89">
        <f>'Invoeren INTERN personeel'!Z157</f>
        <v>0</v>
      </c>
      <c r="X139" s="89">
        <f>'Invoeren INTERN personeel'!AA157</f>
        <v>0</v>
      </c>
      <c r="Y139" s="89">
        <f>'Invoeren INTERN personeel'!AB157</f>
        <v>0</v>
      </c>
      <c r="Z139" s="89">
        <f>'Invoeren INTERN personeel'!AC157</f>
        <v>0</v>
      </c>
      <c r="AA139" s="443">
        <f>'Invoeren INTERN personeel'!AD157</f>
        <v>0</v>
      </c>
      <c r="AB139" s="443">
        <f>'Invoeren INTERN personeel'!AE157</f>
        <v>0</v>
      </c>
      <c r="AC139" s="89">
        <f>'Invoeren INTERN personeel'!AF157</f>
        <v>0</v>
      </c>
      <c r="AD139" s="89">
        <f>'Invoeren INTERN personeel'!AG157</f>
        <v>0</v>
      </c>
      <c r="AE139" s="89">
        <f>'Invoeren INTERN personeel'!AH157</f>
        <v>0</v>
      </c>
      <c r="AF139" s="89">
        <f>'Invoeren INTERN personeel'!AI157</f>
        <v>0</v>
      </c>
      <c r="AG139" s="89">
        <f>'Invoeren INTERN personeel'!AJ157</f>
        <v>0</v>
      </c>
    </row>
    <row r="140" spans="1:33" x14ac:dyDescent="0.3">
      <c r="A140" s="89">
        <f>'Invoeren INTERN personeel'!D158</f>
        <v>139</v>
      </c>
      <c r="B140" s="89">
        <f>'Invoeren INTERN personeel'!E158</f>
        <v>0</v>
      </c>
      <c r="C140" s="89">
        <f>'Invoeren INTERN personeel'!F158</f>
        <v>0</v>
      </c>
      <c r="D140" s="89">
        <f>'Invoeren INTERN personeel'!G158</f>
        <v>0</v>
      </c>
      <c r="E140" s="89">
        <f>'Invoeren INTERN personeel'!H158</f>
        <v>0</v>
      </c>
      <c r="F140" s="89">
        <f>'Invoeren INTERN personeel'!I158</f>
        <v>0</v>
      </c>
      <c r="G140" s="89">
        <f>'Invoeren INTERN personeel'!J158</f>
        <v>0</v>
      </c>
      <c r="H140" s="89">
        <f>'Invoeren INTERN personeel'!K158</f>
        <v>0</v>
      </c>
      <c r="I140" s="89">
        <f>'Invoeren INTERN personeel'!L158</f>
        <v>0</v>
      </c>
      <c r="J140" s="89" t="str">
        <f>'Invoeren INTERN personeel'!M158</f>
        <v/>
      </c>
      <c r="K140" s="89" t="str">
        <f>'Invoeren INTERN personeel'!N158</f>
        <v>nee</v>
      </c>
      <c r="L140" s="89">
        <f>'Invoeren INTERN personeel'!O158</f>
        <v>0</v>
      </c>
      <c r="M140" s="89">
        <f>'Invoeren INTERN personeel'!P158</f>
        <v>0</v>
      </c>
      <c r="N140" s="443">
        <f>'Invoeren INTERN personeel'!Q158</f>
        <v>0</v>
      </c>
      <c r="O140" s="443">
        <f>'Invoeren INTERN personeel'!R158</f>
        <v>0</v>
      </c>
      <c r="P140" s="89">
        <f>'Invoeren INTERN personeel'!S158</f>
        <v>0</v>
      </c>
      <c r="Q140" s="89">
        <f>'Invoeren INTERN personeel'!T158</f>
        <v>0</v>
      </c>
      <c r="R140" s="89">
        <f>'Invoeren INTERN personeel'!U158</f>
        <v>0</v>
      </c>
      <c r="S140" s="89">
        <f>'Invoeren INTERN personeel'!V158</f>
        <v>0</v>
      </c>
      <c r="T140" s="89">
        <f>'Invoeren INTERN personeel'!W158</f>
        <v>0</v>
      </c>
      <c r="U140" s="89">
        <f>'Invoeren INTERN personeel'!X158</f>
        <v>0</v>
      </c>
      <c r="V140" s="89">
        <f>'Invoeren INTERN personeel'!Y158</f>
        <v>0</v>
      </c>
      <c r="W140" s="89">
        <f>'Invoeren INTERN personeel'!Z158</f>
        <v>0</v>
      </c>
      <c r="X140" s="89">
        <f>'Invoeren INTERN personeel'!AA158</f>
        <v>0</v>
      </c>
      <c r="Y140" s="89">
        <f>'Invoeren INTERN personeel'!AB158</f>
        <v>0</v>
      </c>
      <c r="Z140" s="89">
        <f>'Invoeren INTERN personeel'!AC158</f>
        <v>0</v>
      </c>
      <c r="AA140" s="443">
        <f>'Invoeren INTERN personeel'!AD158</f>
        <v>0</v>
      </c>
      <c r="AB140" s="443">
        <f>'Invoeren INTERN personeel'!AE158</f>
        <v>0</v>
      </c>
      <c r="AC140" s="89">
        <f>'Invoeren INTERN personeel'!AF158</f>
        <v>0</v>
      </c>
      <c r="AD140" s="89">
        <f>'Invoeren INTERN personeel'!AG158</f>
        <v>0</v>
      </c>
      <c r="AE140" s="89">
        <f>'Invoeren INTERN personeel'!AH158</f>
        <v>0</v>
      </c>
      <c r="AF140" s="89">
        <f>'Invoeren INTERN personeel'!AI158</f>
        <v>0</v>
      </c>
      <c r="AG140" s="89">
        <f>'Invoeren INTERN personeel'!AJ158</f>
        <v>0</v>
      </c>
    </row>
    <row r="141" spans="1:33" x14ac:dyDescent="0.3">
      <c r="A141" s="89">
        <f>'Invoeren INTERN personeel'!D159</f>
        <v>140</v>
      </c>
      <c r="B141" s="89">
        <f>'Invoeren INTERN personeel'!E159</f>
        <v>0</v>
      </c>
      <c r="C141" s="89">
        <f>'Invoeren INTERN personeel'!F159</f>
        <v>0</v>
      </c>
      <c r="D141" s="89">
        <f>'Invoeren INTERN personeel'!G159</f>
        <v>0</v>
      </c>
      <c r="E141" s="89">
        <f>'Invoeren INTERN personeel'!H159</f>
        <v>0</v>
      </c>
      <c r="F141" s="89">
        <f>'Invoeren INTERN personeel'!I159</f>
        <v>0</v>
      </c>
      <c r="G141" s="89">
        <f>'Invoeren INTERN personeel'!J159</f>
        <v>0</v>
      </c>
      <c r="H141" s="89">
        <f>'Invoeren INTERN personeel'!K159</f>
        <v>0</v>
      </c>
      <c r="I141" s="89">
        <f>'Invoeren INTERN personeel'!L159</f>
        <v>0</v>
      </c>
      <c r="J141" s="89" t="str">
        <f>'Invoeren INTERN personeel'!M159</f>
        <v/>
      </c>
      <c r="K141" s="89" t="str">
        <f>'Invoeren INTERN personeel'!N159</f>
        <v>nee</v>
      </c>
      <c r="L141" s="89">
        <f>'Invoeren INTERN personeel'!O159</f>
        <v>0</v>
      </c>
      <c r="M141" s="89">
        <f>'Invoeren INTERN personeel'!P159</f>
        <v>0</v>
      </c>
      <c r="N141" s="443">
        <f>'Invoeren INTERN personeel'!Q159</f>
        <v>0</v>
      </c>
      <c r="O141" s="443">
        <f>'Invoeren INTERN personeel'!R159</f>
        <v>0</v>
      </c>
      <c r="P141" s="89">
        <f>'Invoeren INTERN personeel'!S159</f>
        <v>0</v>
      </c>
      <c r="Q141" s="89">
        <f>'Invoeren INTERN personeel'!T159</f>
        <v>0</v>
      </c>
      <c r="R141" s="89">
        <f>'Invoeren INTERN personeel'!U159</f>
        <v>0</v>
      </c>
      <c r="S141" s="89">
        <f>'Invoeren INTERN personeel'!V159</f>
        <v>0</v>
      </c>
      <c r="T141" s="89">
        <f>'Invoeren INTERN personeel'!W159</f>
        <v>0</v>
      </c>
      <c r="U141" s="89">
        <f>'Invoeren INTERN personeel'!X159</f>
        <v>0</v>
      </c>
      <c r="V141" s="89">
        <f>'Invoeren INTERN personeel'!Y159</f>
        <v>0</v>
      </c>
      <c r="W141" s="89">
        <f>'Invoeren INTERN personeel'!Z159</f>
        <v>0</v>
      </c>
      <c r="X141" s="89">
        <f>'Invoeren INTERN personeel'!AA159</f>
        <v>0</v>
      </c>
      <c r="Y141" s="89">
        <f>'Invoeren INTERN personeel'!AB159</f>
        <v>0</v>
      </c>
      <c r="Z141" s="89">
        <f>'Invoeren INTERN personeel'!AC159</f>
        <v>0</v>
      </c>
      <c r="AA141" s="443">
        <f>'Invoeren INTERN personeel'!AD159</f>
        <v>0</v>
      </c>
      <c r="AB141" s="443">
        <f>'Invoeren INTERN personeel'!AE159</f>
        <v>0</v>
      </c>
      <c r="AC141" s="89">
        <f>'Invoeren INTERN personeel'!AF159</f>
        <v>0</v>
      </c>
      <c r="AD141" s="89">
        <f>'Invoeren INTERN personeel'!AG159</f>
        <v>0</v>
      </c>
      <c r="AE141" s="89">
        <f>'Invoeren INTERN personeel'!AH159</f>
        <v>0</v>
      </c>
      <c r="AF141" s="89">
        <f>'Invoeren INTERN personeel'!AI159</f>
        <v>0</v>
      </c>
      <c r="AG141" s="89">
        <f>'Invoeren INTERN personeel'!AJ159</f>
        <v>0</v>
      </c>
    </row>
    <row r="142" spans="1:33" x14ac:dyDescent="0.3">
      <c r="A142" s="89">
        <f>'Invoeren INTERN personeel'!D160</f>
        <v>141</v>
      </c>
      <c r="B142" s="89">
        <f>'Invoeren INTERN personeel'!E160</f>
        <v>0</v>
      </c>
      <c r="C142" s="89">
        <f>'Invoeren INTERN personeel'!F160</f>
        <v>0</v>
      </c>
      <c r="D142" s="89">
        <f>'Invoeren INTERN personeel'!G160</f>
        <v>0</v>
      </c>
      <c r="E142" s="89">
        <f>'Invoeren INTERN personeel'!H160</f>
        <v>0</v>
      </c>
      <c r="F142" s="89">
        <f>'Invoeren INTERN personeel'!I160</f>
        <v>0</v>
      </c>
      <c r="G142" s="89">
        <f>'Invoeren INTERN personeel'!J160</f>
        <v>0</v>
      </c>
      <c r="H142" s="89">
        <f>'Invoeren INTERN personeel'!K160</f>
        <v>0</v>
      </c>
      <c r="I142" s="89">
        <f>'Invoeren INTERN personeel'!L160</f>
        <v>0</v>
      </c>
      <c r="J142" s="89" t="str">
        <f>'Invoeren INTERN personeel'!M160</f>
        <v/>
      </c>
      <c r="K142" s="89" t="str">
        <f>'Invoeren INTERN personeel'!N160</f>
        <v>nee</v>
      </c>
      <c r="L142" s="89">
        <f>'Invoeren INTERN personeel'!O160</f>
        <v>0</v>
      </c>
      <c r="M142" s="89">
        <f>'Invoeren INTERN personeel'!P160</f>
        <v>0</v>
      </c>
      <c r="N142" s="443">
        <f>'Invoeren INTERN personeel'!Q160</f>
        <v>0</v>
      </c>
      <c r="O142" s="443">
        <f>'Invoeren INTERN personeel'!R160</f>
        <v>0</v>
      </c>
      <c r="P142" s="89">
        <f>'Invoeren INTERN personeel'!S160</f>
        <v>0</v>
      </c>
      <c r="Q142" s="89">
        <f>'Invoeren INTERN personeel'!T160</f>
        <v>0</v>
      </c>
      <c r="R142" s="89">
        <f>'Invoeren INTERN personeel'!U160</f>
        <v>0</v>
      </c>
      <c r="S142" s="89">
        <f>'Invoeren INTERN personeel'!V160</f>
        <v>0</v>
      </c>
      <c r="T142" s="89">
        <f>'Invoeren INTERN personeel'!W160</f>
        <v>0</v>
      </c>
      <c r="U142" s="89">
        <f>'Invoeren INTERN personeel'!X160</f>
        <v>0</v>
      </c>
      <c r="V142" s="89">
        <f>'Invoeren INTERN personeel'!Y160</f>
        <v>0</v>
      </c>
      <c r="W142" s="89">
        <f>'Invoeren INTERN personeel'!Z160</f>
        <v>0</v>
      </c>
      <c r="X142" s="89">
        <f>'Invoeren INTERN personeel'!AA160</f>
        <v>0</v>
      </c>
      <c r="Y142" s="89">
        <f>'Invoeren INTERN personeel'!AB160</f>
        <v>0</v>
      </c>
      <c r="Z142" s="89">
        <f>'Invoeren INTERN personeel'!AC160</f>
        <v>0</v>
      </c>
      <c r="AA142" s="443">
        <f>'Invoeren INTERN personeel'!AD160</f>
        <v>0</v>
      </c>
      <c r="AB142" s="443">
        <f>'Invoeren INTERN personeel'!AE160</f>
        <v>0</v>
      </c>
      <c r="AC142" s="89">
        <f>'Invoeren INTERN personeel'!AF160</f>
        <v>0</v>
      </c>
      <c r="AD142" s="89">
        <f>'Invoeren INTERN personeel'!AG160</f>
        <v>0</v>
      </c>
      <c r="AE142" s="89">
        <f>'Invoeren INTERN personeel'!AH160</f>
        <v>0</v>
      </c>
      <c r="AF142" s="89">
        <f>'Invoeren INTERN personeel'!AI160</f>
        <v>0</v>
      </c>
      <c r="AG142" s="89">
        <f>'Invoeren INTERN personeel'!AJ160</f>
        <v>0</v>
      </c>
    </row>
    <row r="143" spans="1:33" x14ac:dyDescent="0.3">
      <c r="A143" s="89">
        <f>'Invoeren INTERN personeel'!D161</f>
        <v>142</v>
      </c>
      <c r="B143" s="89">
        <f>'Invoeren INTERN personeel'!E161</f>
        <v>0</v>
      </c>
      <c r="C143" s="89">
        <f>'Invoeren INTERN personeel'!F161</f>
        <v>0</v>
      </c>
      <c r="D143" s="89">
        <f>'Invoeren INTERN personeel'!G161</f>
        <v>0</v>
      </c>
      <c r="E143" s="89">
        <f>'Invoeren INTERN personeel'!H161</f>
        <v>0</v>
      </c>
      <c r="F143" s="89">
        <f>'Invoeren INTERN personeel'!I161</f>
        <v>0</v>
      </c>
      <c r="G143" s="89">
        <f>'Invoeren INTERN personeel'!J161</f>
        <v>0</v>
      </c>
      <c r="H143" s="89">
        <f>'Invoeren INTERN personeel'!K161</f>
        <v>0</v>
      </c>
      <c r="I143" s="89">
        <f>'Invoeren INTERN personeel'!L161</f>
        <v>0</v>
      </c>
      <c r="J143" s="89" t="str">
        <f>'Invoeren INTERN personeel'!M161</f>
        <v/>
      </c>
      <c r="K143" s="89" t="str">
        <f>'Invoeren INTERN personeel'!N161</f>
        <v>nee</v>
      </c>
      <c r="L143" s="89">
        <f>'Invoeren INTERN personeel'!O161</f>
        <v>0</v>
      </c>
      <c r="M143" s="89">
        <f>'Invoeren INTERN personeel'!P161</f>
        <v>0</v>
      </c>
      <c r="N143" s="443">
        <f>'Invoeren INTERN personeel'!Q161</f>
        <v>0</v>
      </c>
      <c r="O143" s="443">
        <f>'Invoeren INTERN personeel'!R161</f>
        <v>0</v>
      </c>
      <c r="P143" s="89">
        <f>'Invoeren INTERN personeel'!S161</f>
        <v>0</v>
      </c>
      <c r="Q143" s="89">
        <f>'Invoeren INTERN personeel'!T161</f>
        <v>0</v>
      </c>
      <c r="R143" s="89">
        <f>'Invoeren INTERN personeel'!U161</f>
        <v>0</v>
      </c>
      <c r="S143" s="89">
        <f>'Invoeren INTERN personeel'!V161</f>
        <v>0</v>
      </c>
      <c r="T143" s="89">
        <f>'Invoeren INTERN personeel'!W161</f>
        <v>0</v>
      </c>
      <c r="U143" s="89">
        <f>'Invoeren INTERN personeel'!X161</f>
        <v>0</v>
      </c>
      <c r="V143" s="89">
        <f>'Invoeren INTERN personeel'!Y161</f>
        <v>0</v>
      </c>
      <c r="W143" s="89">
        <f>'Invoeren INTERN personeel'!Z161</f>
        <v>0</v>
      </c>
      <c r="X143" s="89">
        <f>'Invoeren INTERN personeel'!AA161</f>
        <v>0</v>
      </c>
      <c r="Y143" s="89">
        <f>'Invoeren INTERN personeel'!AB161</f>
        <v>0</v>
      </c>
      <c r="Z143" s="89">
        <f>'Invoeren INTERN personeel'!AC161</f>
        <v>0</v>
      </c>
      <c r="AA143" s="443">
        <f>'Invoeren INTERN personeel'!AD161</f>
        <v>0</v>
      </c>
      <c r="AB143" s="443">
        <f>'Invoeren INTERN personeel'!AE161</f>
        <v>0</v>
      </c>
      <c r="AC143" s="89">
        <f>'Invoeren INTERN personeel'!AF161</f>
        <v>0</v>
      </c>
      <c r="AD143" s="89">
        <f>'Invoeren INTERN personeel'!AG161</f>
        <v>0</v>
      </c>
      <c r="AE143" s="89">
        <f>'Invoeren INTERN personeel'!AH161</f>
        <v>0</v>
      </c>
      <c r="AF143" s="89">
        <f>'Invoeren INTERN personeel'!AI161</f>
        <v>0</v>
      </c>
      <c r="AG143" s="89">
        <f>'Invoeren INTERN personeel'!AJ161</f>
        <v>0</v>
      </c>
    </row>
    <row r="144" spans="1:33" x14ac:dyDescent="0.3">
      <c r="A144" s="89">
        <f>'Invoeren INTERN personeel'!D162</f>
        <v>143</v>
      </c>
      <c r="B144" s="89">
        <f>'Invoeren INTERN personeel'!E162</f>
        <v>0</v>
      </c>
      <c r="C144" s="89">
        <f>'Invoeren INTERN personeel'!F162</f>
        <v>0</v>
      </c>
      <c r="D144" s="89">
        <f>'Invoeren INTERN personeel'!G162</f>
        <v>0</v>
      </c>
      <c r="E144" s="89">
        <f>'Invoeren INTERN personeel'!H162</f>
        <v>0</v>
      </c>
      <c r="F144" s="89">
        <f>'Invoeren INTERN personeel'!I162</f>
        <v>0</v>
      </c>
      <c r="G144" s="89">
        <f>'Invoeren INTERN personeel'!J162</f>
        <v>0</v>
      </c>
      <c r="H144" s="89">
        <f>'Invoeren INTERN personeel'!K162</f>
        <v>0</v>
      </c>
      <c r="I144" s="89">
        <f>'Invoeren INTERN personeel'!L162</f>
        <v>0</v>
      </c>
      <c r="J144" s="89" t="str">
        <f>'Invoeren INTERN personeel'!M162</f>
        <v/>
      </c>
      <c r="K144" s="89" t="str">
        <f>'Invoeren INTERN personeel'!N162</f>
        <v>nee</v>
      </c>
      <c r="L144" s="89">
        <f>'Invoeren INTERN personeel'!O162</f>
        <v>0</v>
      </c>
      <c r="M144" s="89">
        <f>'Invoeren INTERN personeel'!P162</f>
        <v>0</v>
      </c>
      <c r="N144" s="443">
        <f>'Invoeren INTERN personeel'!Q162</f>
        <v>0</v>
      </c>
      <c r="O144" s="443">
        <f>'Invoeren INTERN personeel'!R162</f>
        <v>0</v>
      </c>
      <c r="P144" s="89">
        <f>'Invoeren INTERN personeel'!S162</f>
        <v>0</v>
      </c>
      <c r="Q144" s="89">
        <f>'Invoeren INTERN personeel'!T162</f>
        <v>0</v>
      </c>
      <c r="R144" s="89">
        <f>'Invoeren INTERN personeel'!U162</f>
        <v>0</v>
      </c>
      <c r="S144" s="89">
        <f>'Invoeren INTERN personeel'!V162</f>
        <v>0</v>
      </c>
      <c r="T144" s="89">
        <f>'Invoeren INTERN personeel'!W162</f>
        <v>0</v>
      </c>
      <c r="U144" s="89">
        <f>'Invoeren INTERN personeel'!X162</f>
        <v>0</v>
      </c>
      <c r="V144" s="89">
        <f>'Invoeren INTERN personeel'!Y162</f>
        <v>0</v>
      </c>
      <c r="W144" s="89">
        <f>'Invoeren INTERN personeel'!Z162</f>
        <v>0</v>
      </c>
      <c r="X144" s="89">
        <f>'Invoeren INTERN personeel'!AA162</f>
        <v>0</v>
      </c>
      <c r="Y144" s="89">
        <f>'Invoeren INTERN personeel'!AB162</f>
        <v>0</v>
      </c>
      <c r="Z144" s="89">
        <f>'Invoeren INTERN personeel'!AC162</f>
        <v>0</v>
      </c>
      <c r="AA144" s="443">
        <f>'Invoeren INTERN personeel'!AD162</f>
        <v>0</v>
      </c>
      <c r="AB144" s="443">
        <f>'Invoeren INTERN personeel'!AE162</f>
        <v>0</v>
      </c>
      <c r="AC144" s="89">
        <f>'Invoeren INTERN personeel'!AF162</f>
        <v>0</v>
      </c>
      <c r="AD144" s="89">
        <f>'Invoeren INTERN personeel'!AG162</f>
        <v>0</v>
      </c>
      <c r="AE144" s="89">
        <f>'Invoeren INTERN personeel'!AH162</f>
        <v>0</v>
      </c>
      <c r="AF144" s="89">
        <f>'Invoeren INTERN personeel'!AI162</f>
        <v>0</v>
      </c>
      <c r="AG144" s="89">
        <f>'Invoeren INTERN personeel'!AJ162</f>
        <v>0</v>
      </c>
    </row>
    <row r="145" spans="1:33" x14ac:dyDescent="0.3">
      <c r="A145" s="89">
        <f>'Invoeren INTERN personeel'!D163</f>
        <v>144</v>
      </c>
      <c r="B145" s="89">
        <f>'Invoeren INTERN personeel'!E163</f>
        <v>0</v>
      </c>
      <c r="C145" s="89">
        <f>'Invoeren INTERN personeel'!F163</f>
        <v>0</v>
      </c>
      <c r="D145" s="89">
        <f>'Invoeren INTERN personeel'!G163</f>
        <v>0</v>
      </c>
      <c r="E145" s="89">
        <f>'Invoeren INTERN personeel'!H163</f>
        <v>0</v>
      </c>
      <c r="F145" s="89">
        <f>'Invoeren INTERN personeel'!I163</f>
        <v>0</v>
      </c>
      <c r="G145" s="89">
        <f>'Invoeren INTERN personeel'!J163</f>
        <v>0</v>
      </c>
      <c r="H145" s="89">
        <f>'Invoeren INTERN personeel'!K163</f>
        <v>0</v>
      </c>
      <c r="I145" s="89">
        <f>'Invoeren INTERN personeel'!L163</f>
        <v>0</v>
      </c>
      <c r="J145" s="89" t="str">
        <f>'Invoeren INTERN personeel'!M163</f>
        <v/>
      </c>
      <c r="K145" s="89" t="str">
        <f>'Invoeren INTERN personeel'!N163</f>
        <v>nee</v>
      </c>
      <c r="L145" s="89">
        <f>'Invoeren INTERN personeel'!O163</f>
        <v>0</v>
      </c>
      <c r="M145" s="89">
        <f>'Invoeren INTERN personeel'!P163</f>
        <v>0</v>
      </c>
      <c r="N145" s="443">
        <f>'Invoeren INTERN personeel'!Q163</f>
        <v>0</v>
      </c>
      <c r="O145" s="443">
        <f>'Invoeren INTERN personeel'!R163</f>
        <v>0</v>
      </c>
      <c r="P145" s="89">
        <f>'Invoeren INTERN personeel'!S163</f>
        <v>0</v>
      </c>
      <c r="Q145" s="89">
        <f>'Invoeren INTERN personeel'!T163</f>
        <v>0</v>
      </c>
      <c r="R145" s="89">
        <f>'Invoeren INTERN personeel'!U163</f>
        <v>0</v>
      </c>
      <c r="S145" s="89">
        <f>'Invoeren INTERN personeel'!V163</f>
        <v>0</v>
      </c>
      <c r="T145" s="89">
        <f>'Invoeren INTERN personeel'!W163</f>
        <v>0</v>
      </c>
      <c r="U145" s="89">
        <f>'Invoeren INTERN personeel'!X163</f>
        <v>0</v>
      </c>
      <c r="V145" s="89">
        <f>'Invoeren INTERN personeel'!Y163</f>
        <v>0</v>
      </c>
      <c r="W145" s="89">
        <f>'Invoeren INTERN personeel'!Z163</f>
        <v>0</v>
      </c>
      <c r="X145" s="89">
        <f>'Invoeren INTERN personeel'!AA163</f>
        <v>0</v>
      </c>
      <c r="Y145" s="89">
        <f>'Invoeren INTERN personeel'!AB163</f>
        <v>0</v>
      </c>
      <c r="Z145" s="89">
        <f>'Invoeren INTERN personeel'!AC163</f>
        <v>0</v>
      </c>
      <c r="AA145" s="443">
        <f>'Invoeren INTERN personeel'!AD163</f>
        <v>0</v>
      </c>
      <c r="AB145" s="443">
        <f>'Invoeren INTERN personeel'!AE163</f>
        <v>0</v>
      </c>
      <c r="AC145" s="89">
        <f>'Invoeren INTERN personeel'!AF163</f>
        <v>0</v>
      </c>
      <c r="AD145" s="89">
        <f>'Invoeren INTERN personeel'!AG163</f>
        <v>0</v>
      </c>
      <c r="AE145" s="89">
        <f>'Invoeren INTERN personeel'!AH163</f>
        <v>0</v>
      </c>
      <c r="AF145" s="89">
        <f>'Invoeren INTERN personeel'!AI163</f>
        <v>0</v>
      </c>
      <c r="AG145" s="89">
        <f>'Invoeren INTERN personeel'!AJ163</f>
        <v>0</v>
      </c>
    </row>
    <row r="146" spans="1:33" x14ac:dyDescent="0.3">
      <c r="A146" s="89">
        <f>'Invoeren INTERN personeel'!D164</f>
        <v>145</v>
      </c>
      <c r="B146" s="89">
        <f>'Invoeren INTERN personeel'!E164</f>
        <v>0</v>
      </c>
      <c r="C146" s="89">
        <f>'Invoeren INTERN personeel'!F164</f>
        <v>0</v>
      </c>
      <c r="D146" s="89">
        <f>'Invoeren INTERN personeel'!G164</f>
        <v>0</v>
      </c>
      <c r="E146" s="89">
        <f>'Invoeren INTERN personeel'!H164</f>
        <v>0</v>
      </c>
      <c r="F146" s="89">
        <f>'Invoeren INTERN personeel'!I164</f>
        <v>0</v>
      </c>
      <c r="G146" s="89">
        <f>'Invoeren INTERN personeel'!J164</f>
        <v>0</v>
      </c>
      <c r="H146" s="89">
        <f>'Invoeren INTERN personeel'!K164</f>
        <v>0</v>
      </c>
      <c r="I146" s="89">
        <f>'Invoeren INTERN personeel'!L164</f>
        <v>0</v>
      </c>
      <c r="J146" s="89" t="str">
        <f>'Invoeren INTERN personeel'!M164</f>
        <v/>
      </c>
      <c r="K146" s="89" t="str">
        <f>'Invoeren INTERN personeel'!N164</f>
        <v>nee</v>
      </c>
      <c r="L146" s="89">
        <f>'Invoeren INTERN personeel'!O164</f>
        <v>0</v>
      </c>
      <c r="M146" s="89">
        <f>'Invoeren INTERN personeel'!P164</f>
        <v>0</v>
      </c>
      <c r="N146" s="443">
        <f>'Invoeren INTERN personeel'!Q164</f>
        <v>0</v>
      </c>
      <c r="O146" s="443">
        <f>'Invoeren INTERN personeel'!R164</f>
        <v>0</v>
      </c>
      <c r="P146" s="89">
        <f>'Invoeren INTERN personeel'!S164</f>
        <v>0</v>
      </c>
      <c r="Q146" s="89">
        <f>'Invoeren INTERN personeel'!T164</f>
        <v>0</v>
      </c>
      <c r="R146" s="89">
        <f>'Invoeren INTERN personeel'!U164</f>
        <v>0</v>
      </c>
      <c r="S146" s="89">
        <f>'Invoeren INTERN personeel'!V164</f>
        <v>0</v>
      </c>
      <c r="T146" s="89">
        <f>'Invoeren INTERN personeel'!W164</f>
        <v>0</v>
      </c>
      <c r="U146" s="89">
        <f>'Invoeren INTERN personeel'!X164</f>
        <v>0</v>
      </c>
      <c r="V146" s="89">
        <f>'Invoeren INTERN personeel'!Y164</f>
        <v>0</v>
      </c>
      <c r="W146" s="89">
        <f>'Invoeren INTERN personeel'!Z164</f>
        <v>0</v>
      </c>
      <c r="X146" s="89">
        <f>'Invoeren INTERN personeel'!AA164</f>
        <v>0</v>
      </c>
      <c r="Y146" s="89">
        <f>'Invoeren INTERN personeel'!AB164</f>
        <v>0</v>
      </c>
      <c r="Z146" s="89">
        <f>'Invoeren INTERN personeel'!AC164</f>
        <v>0</v>
      </c>
      <c r="AA146" s="443">
        <f>'Invoeren INTERN personeel'!AD164</f>
        <v>0</v>
      </c>
      <c r="AB146" s="443">
        <f>'Invoeren INTERN personeel'!AE164</f>
        <v>0</v>
      </c>
      <c r="AC146" s="89">
        <f>'Invoeren INTERN personeel'!AF164</f>
        <v>0</v>
      </c>
      <c r="AD146" s="89">
        <f>'Invoeren INTERN personeel'!AG164</f>
        <v>0</v>
      </c>
      <c r="AE146" s="89">
        <f>'Invoeren INTERN personeel'!AH164</f>
        <v>0</v>
      </c>
      <c r="AF146" s="89">
        <f>'Invoeren INTERN personeel'!AI164</f>
        <v>0</v>
      </c>
      <c r="AG146" s="89">
        <f>'Invoeren INTERN personeel'!AJ164</f>
        <v>0</v>
      </c>
    </row>
    <row r="147" spans="1:33" x14ac:dyDescent="0.3">
      <c r="A147" s="89">
        <f>'Invoeren INTERN personeel'!D165</f>
        <v>146</v>
      </c>
      <c r="B147" s="89">
        <f>'Invoeren INTERN personeel'!E165</f>
        <v>0</v>
      </c>
      <c r="C147" s="89">
        <f>'Invoeren INTERN personeel'!F165</f>
        <v>0</v>
      </c>
      <c r="D147" s="89">
        <f>'Invoeren INTERN personeel'!G165</f>
        <v>0</v>
      </c>
      <c r="E147" s="89">
        <f>'Invoeren INTERN personeel'!H165</f>
        <v>0</v>
      </c>
      <c r="F147" s="89">
        <f>'Invoeren INTERN personeel'!I165</f>
        <v>0</v>
      </c>
      <c r="G147" s="89">
        <f>'Invoeren INTERN personeel'!J165</f>
        <v>0</v>
      </c>
      <c r="H147" s="89">
        <f>'Invoeren INTERN personeel'!K165</f>
        <v>0</v>
      </c>
      <c r="I147" s="89">
        <f>'Invoeren INTERN personeel'!L165</f>
        <v>0</v>
      </c>
      <c r="J147" s="89" t="str">
        <f>'Invoeren INTERN personeel'!M165</f>
        <v/>
      </c>
      <c r="K147" s="89" t="str">
        <f>'Invoeren INTERN personeel'!N165</f>
        <v>nee</v>
      </c>
      <c r="L147" s="89">
        <f>'Invoeren INTERN personeel'!O165</f>
        <v>0</v>
      </c>
      <c r="M147" s="89">
        <f>'Invoeren INTERN personeel'!P165</f>
        <v>0</v>
      </c>
      <c r="N147" s="443">
        <f>'Invoeren INTERN personeel'!Q165</f>
        <v>0</v>
      </c>
      <c r="O147" s="443">
        <f>'Invoeren INTERN personeel'!R165</f>
        <v>0</v>
      </c>
      <c r="P147" s="89">
        <f>'Invoeren INTERN personeel'!S165</f>
        <v>0</v>
      </c>
      <c r="Q147" s="89">
        <f>'Invoeren INTERN personeel'!T165</f>
        <v>0</v>
      </c>
      <c r="R147" s="89">
        <f>'Invoeren INTERN personeel'!U165</f>
        <v>0</v>
      </c>
      <c r="S147" s="89">
        <f>'Invoeren INTERN personeel'!V165</f>
        <v>0</v>
      </c>
      <c r="T147" s="89">
        <f>'Invoeren INTERN personeel'!W165</f>
        <v>0</v>
      </c>
      <c r="U147" s="89">
        <f>'Invoeren INTERN personeel'!X165</f>
        <v>0</v>
      </c>
      <c r="V147" s="89">
        <f>'Invoeren INTERN personeel'!Y165</f>
        <v>0</v>
      </c>
      <c r="W147" s="89">
        <f>'Invoeren INTERN personeel'!Z165</f>
        <v>0</v>
      </c>
      <c r="X147" s="89">
        <f>'Invoeren INTERN personeel'!AA165</f>
        <v>0</v>
      </c>
      <c r="Y147" s="89">
        <f>'Invoeren INTERN personeel'!AB165</f>
        <v>0</v>
      </c>
      <c r="Z147" s="89">
        <f>'Invoeren INTERN personeel'!AC165</f>
        <v>0</v>
      </c>
      <c r="AA147" s="443">
        <f>'Invoeren INTERN personeel'!AD165</f>
        <v>0</v>
      </c>
      <c r="AB147" s="443">
        <f>'Invoeren INTERN personeel'!AE165</f>
        <v>0</v>
      </c>
      <c r="AC147" s="89">
        <f>'Invoeren INTERN personeel'!AF165</f>
        <v>0</v>
      </c>
      <c r="AD147" s="89">
        <f>'Invoeren INTERN personeel'!AG165</f>
        <v>0</v>
      </c>
      <c r="AE147" s="89">
        <f>'Invoeren INTERN personeel'!AH165</f>
        <v>0</v>
      </c>
      <c r="AF147" s="89">
        <f>'Invoeren INTERN personeel'!AI165</f>
        <v>0</v>
      </c>
      <c r="AG147" s="89">
        <f>'Invoeren INTERN personeel'!AJ165</f>
        <v>0</v>
      </c>
    </row>
    <row r="148" spans="1:33" x14ac:dyDescent="0.3">
      <c r="A148" s="89">
        <f>'Invoeren INTERN personeel'!D166</f>
        <v>147</v>
      </c>
      <c r="B148" s="89">
        <f>'Invoeren INTERN personeel'!E166</f>
        <v>0</v>
      </c>
      <c r="C148" s="89">
        <f>'Invoeren INTERN personeel'!F166</f>
        <v>0</v>
      </c>
      <c r="D148" s="89">
        <f>'Invoeren INTERN personeel'!G166</f>
        <v>0</v>
      </c>
      <c r="E148" s="89">
        <f>'Invoeren INTERN personeel'!H166</f>
        <v>0</v>
      </c>
      <c r="F148" s="89">
        <f>'Invoeren INTERN personeel'!I166</f>
        <v>0</v>
      </c>
      <c r="G148" s="89">
        <f>'Invoeren INTERN personeel'!J166</f>
        <v>0</v>
      </c>
      <c r="H148" s="89">
        <f>'Invoeren INTERN personeel'!K166</f>
        <v>0</v>
      </c>
      <c r="I148" s="89">
        <f>'Invoeren INTERN personeel'!L166</f>
        <v>0</v>
      </c>
      <c r="J148" s="89" t="str">
        <f>'Invoeren INTERN personeel'!M166</f>
        <v/>
      </c>
      <c r="K148" s="89" t="str">
        <f>'Invoeren INTERN personeel'!N166</f>
        <v>nee</v>
      </c>
      <c r="L148" s="89">
        <f>'Invoeren INTERN personeel'!O166</f>
        <v>0</v>
      </c>
      <c r="M148" s="89">
        <f>'Invoeren INTERN personeel'!P166</f>
        <v>0</v>
      </c>
      <c r="N148" s="443">
        <f>'Invoeren INTERN personeel'!Q166</f>
        <v>0</v>
      </c>
      <c r="O148" s="443">
        <f>'Invoeren INTERN personeel'!R166</f>
        <v>0</v>
      </c>
      <c r="P148" s="89">
        <f>'Invoeren INTERN personeel'!S166</f>
        <v>0</v>
      </c>
      <c r="Q148" s="89">
        <f>'Invoeren INTERN personeel'!T166</f>
        <v>0</v>
      </c>
      <c r="R148" s="89">
        <f>'Invoeren INTERN personeel'!U166</f>
        <v>0</v>
      </c>
      <c r="S148" s="89">
        <f>'Invoeren INTERN personeel'!V166</f>
        <v>0</v>
      </c>
      <c r="T148" s="89">
        <f>'Invoeren INTERN personeel'!W166</f>
        <v>0</v>
      </c>
      <c r="U148" s="89">
        <f>'Invoeren INTERN personeel'!X166</f>
        <v>0</v>
      </c>
      <c r="V148" s="89">
        <f>'Invoeren INTERN personeel'!Y166</f>
        <v>0</v>
      </c>
      <c r="W148" s="89">
        <f>'Invoeren INTERN personeel'!Z166</f>
        <v>0</v>
      </c>
      <c r="X148" s="89">
        <f>'Invoeren INTERN personeel'!AA166</f>
        <v>0</v>
      </c>
      <c r="Y148" s="89">
        <f>'Invoeren INTERN personeel'!AB166</f>
        <v>0</v>
      </c>
      <c r="Z148" s="89">
        <f>'Invoeren INTERN personeel'!AC166</f>
        <v>0</v>
      </c>
      <c r="AA148" s="443">
        <f>'Invoeren INTERN personeel'!AD166</f>
        <v>0</v>
      </c>
      <c r="AB148" s="443">
        <f>'Invoeren INTERN personeel'!AE166</f>
        <v>0</v>
      </c>
      <c r="AC148" s="89">
        <f>'Invoeren INTERN personeel'!AF166</f>
        <v>0</v>
      </c>
      <c r="AD148" s="89">
        <f>'Invoeren INTERN personeel'!AG166</f>
        <v>0</v>
      </c>
      <c r="AE148" s="89">
        <f>'Invoeren INTERN personeel'!AH166</f>
        <v>0</v>
      </c>
      <c r="AF148" s="89">
        <f>'Invoeren INTERN personeel'!AI166</f>
        <v>0</v>
      </c>
      <c r="AG148" s="89">
        <f>'Invoeren INTERN personeel'!AJ166</f>
        <v>0</v>
      </c>
    </row>
    <row r="149" spans="1:33" x14ac:dyDescent="0.3">
      <c r="A149" s="89">
        <f>'Invoeren INTERN personeel'!D167</f>
        <v>148</v>
      </c>
      <c r="B149" s="89">
        <f>'Invoeren INTERN personeel'!E167</f>
        <v>0</v>
      </c>
      <c r="C149" s="89">
        <f>'Invoeren INTERN personeel'!F167</f>
        <v>0</v>
      </c>
      <c r="D149" s="89">
        <f>'Invoeren INTERN personeel'!G167</f>
        <v>0</v>
      </c>
      <c r="E149" s="89">
        <f>'Invoeren INTERN personeel'!H167</f>
        <v>0</v>
      </c>
      <c r="F149" s="89">
        <f>'Invoeren INTERN personeel'!I167</f>
        <v>0</v>
      </c>
      <c r="G149" s="89">
        <f>'Invoeren INTERN personeel'!J167</f>
        <v>0</v>
      </c>
      <c r="H149" s="89">
        <f>'Invoeren INTERN personeel'!K167</f>
        <v>0</v>
      </c>
      <c r="I149" s="89">
        <f>'Invoeren INTERN personeel'!L167</f>
        <v>0</v>
      </c>
      <c r="J149" s="89" t="str">
        <f>'Invoeren INTERN personeel'!M167</f>
        <v/>
      </c>
      <c r="K149" s="89" t="str">
        <f>'Invoeren INTERN personeel'!N167</f>
        <v>nee</v>
      </c>
      <c r="L149" s="89">
        <f>'Invoeren INTERN personeel'!O167</f>
        <v>0</v>
      </c>
      <c r="M149" s="89">
        <f>'Invoeren INTERN personeel'!P167</f>
        <v>0</v>
      </c>
      <c r="N149" s="443">
        <f>'Invoeren INTERN personeel'!Q167</f>
        <v>0</v>
      </c>
      <c r="O149" s="443">
        <f>'Invoeren INTERN personeel'!R167</f>
        <v>0</v>
      </c>
      <c r="P149" s="89">
        <f>'Invoeren INTERN personeel'!S167</f>
        <v>0</v>
      </c>
      <c r="Q149" s="89">
        <f>'Invoeren INTERN personeel'!T167</f>
        <v>0</v>
      </c>
      <c r="R149" s="89">
        <f>'Invoeren INTERN personeel'!U167</f>
        <v>0</v>
      </c>
      <c r="S149" s="89">
        <f>'Invoeren INTERN personeel'!V167</f>
        <v>0</v>
      </c>
      <c r="T149" s="89">
        <f>'Invoeren INTERN personeel'!W167</f>
        <v>0</v>
      </c>
      <c r="U149" s="89">
        <f>'Invoeren INTERN personeel'!X167</f>
        <v>0</v>
      </c>
      <c r="V149" s="89">
        <f>'Invoeren INTERN personeel'!Y167</f>
        <v>0</v>
      </c>
      <c r="W149" s="89">
        <f>'Invoeren INTERN personeel'!Z167</f>
        <v>0</v>
      </c>
      <c r="X149" s="89">
        <f>'Invoeren INTERN personeel'!AA167</f>
        <v>0</v>
      </c>
      <c r="Y149" s="89">
        <f>'Invoeren INTERN personeel'!AB167</f>
        <v>0</v>
      </c>
      <c r="Z149" s="89">
        <f>'Invoeren INTERN personeel'!AC167</f>
        <v>0</v>
      </c>
      <c r="AA149" s="443">
        <f>'Invoeren INTERN personeel'!AD167</f>
        <v>0</v>
      </c>
      <c r="AB149" s="443">
        <f>'Invoeren INTERN personeel'!AE167</f>
        <v>0</v>
      </c>
      <c r="AC149" s="89">
        <f>'Invoeren INTERN personeel'!AF167</f>
        <v>0</v>
      </c>
      <c r="AD149" s="89">
        <f>'Invoeren INTERN personeel'!AG167</f>
        <v>0</v>
      </c>
      <c r="AE149" s="89">
        <f>'Invoeren INTERN personeel'!AH167</f>
        <v>0</v>
      </c>
      <c r="AF149" s="89">
        <f>'Invoeren INTERN personeel'!AI167</f>
        <v>0</v>
      </c>
      <c r="AG149" s="89">
        <f>'Invoeren INTERN personeel'!AJ167</f>
        <v>0</v>
      </c>
    </row>
    <row r="150" spans="1:33" x14ac:dyDescent="0.3">
      <c r="A150" s="89">
        <f>'Invoeren INTERN personeel'!D168</f>
        <v>149</v>
      </c>
      <c r="B150" s="89">
        <f>'Invoeren INTERN personeel'!E168</f>
        <v>0</v>
      </c>
      <c r="C150" s="89">
        <f>'Invoeren INTERN personeel'!F168</f>
        <v>0</v>
      </c>
      <c r="D150" s="89">
        <f>'Invoeren INTERN personeel'!G168</f>
        <v>0</v>
      </c>
      <c r="E150" s="89">
        <f>'Invoeren INTERN personeel'!H168</f>
        <v>0</v>
      </c>
      <c r="F150" s="89">
        <f>'Invoeren INTERN personeel'!I168</f>
        <v>0</v>
      </c>
      <c r="G150" s="89">
        <f>'Invoeren INTERN personeel'!J168</f>
        <v>0</v>
      </c>
      <c r="H150" s="89">
        <f>'Invoeren INTERN personeel'!K168</f>
        <v>0</v>
      </c>
      <c r="I150" s="89">
        <f>'Invoeren INTERN personeel'!L168</f>
        <v>0</v>
      </c>
      <c r="J150" s="89" t="str">
        <f>'Invoeren INTERN personeel'!M168</f>
        <v/>
      </c>
      <c r="K150" s="89" t="str">
        <f>'Invoeren INTERN personeel'!N168</f>
        <v>nee</v>
      </c>
      <c r="L150" s="89">
        <f>'Invoeren INTERN personeel'!O168</f>
        <v>0</v>
      </c>
      <c r="M150" s="89">
        <f>'Invoeren INTERN personeel'!P168</f>
        <v>0</v>
      </c>
      <c r="N150" s="443">
        <f>'Invoeren INTERN personeel'!Q168</f>
        <v>0</v>
      </c>
      <c r="O150" s="443">
        <f>'Invoeren INTERN personeel'!R168</f>
        <v>0</v>
      </c>
      <c r="P150" s="89">
        <f>'Invoeren INTERN personeel'!S168</f>
        <v>0</v>
      </c>
      <c r="Q150" s="89">
        <f>'Invoeren INTERN personeel'!T168</f>
        <v>0</v>
      </c>
      <c r="R150" s="89">
        <f>'Invoeren INTERN personeel'!U168</f>
        <v>0</v>
      </c>
      <c r="S150" s="89">
        <f>'Invoeren INTERN personeel'!V168</f>
        <v>0</v>
      </c>
      <c r="T150" s="89">
        <f>'Invoeren INTERN personeel'!W168</f>
        <v>0</v>
      </c>
      <c r="U150" s="89">
        <f>'Invoeren INTERN personeel'!X168</f>
        <v>0</v>
      </c>
      <c r="V150" s="89">
        <f>'Invoeren INTERN personeel'!Y168</f>
        <v>0</v>
      </c>
      <c r="W150" s="89">
        <f>'Invoeren INTERN personeel'!Z168</f>
        <v>0</v>
      </c>
      <c r="X150" s="89">
        <f>'Invoeren INTERN personeel'!AA168</f>
        <v>0</v>
      </c>
      <c r="Y150" s="89">
        <f>'Invoeren INTERN personeel'!AB168</f>
        <v>0</v>
      </c>
      <c r="Z150" s="89">
        <f>'Invoeren INTERN personeel'!AC168</f>
        <v>0</v>
      </c>
      <c r="AA150" s="443">
        <f>'Invoeren INTERN personeel'!AD168</f>
        <v>0</v>
      </c>
      <c r="AB150" s="443">
        <f>'Invoeren INTERN personeel'!AE168</f>
        <v>0</v>
      </c>
      <c r="AC150" s="89">
        <f>'Invoeren INTERN personeel'!AF168</f>
        <v>0</v>
      </c>
      <c r="AD150" s="89">
        <f>'Invoeren INTERN personeel'!AG168</f>
        <v>0</v>
      </c>
      <c r="AE150" s="89">
        <f>'Invoeren INTERN personeel'!AH168</f>
        <v>0</v>
      </c>
      <c r="AF150" s="89">
        <f>'Invoeren INTERN personeel'!AI168</f>
        <v>0</v>
      </c>
      <c r="AG150" s="89">
        <f>'Invoeren INTERN personeel'!AJ168</f>
        <v>0</v>
      </c>
    </row>
    <row r="151" spans="1:33" x14ac:dyDescent="0.3">
      <c r="A151" s="89">
        <f>'Invoeren INTERN personeel'!D169</f>
        <v>150</v>
      </c>
      <c r="B151" s="89">
        <f>'Invoeren INTERN personeel'!E169</f>
        <v>0</v>
      </c>
      <c r="C151" s="89">
        <f>'Invoeren INTERN personeel'!F169</f>
        <v>0</v>
      </c>
      <c r="D151" s="89">
        <f>'Invoeren INTERN personeel'!G169</f>
        <v>0</v>
      </c>
      <c r="E151" s="89">
        <f>'Invoeren INTERN personeel'!H169</f>
        <v>0</v>
      </c>
      <c r="F151" s="89">
        <f>'Invoeren INTERN personeel'!I169</f>
        <v>0</v>
      </c>
      <c r="G151" s="89">
        <f>'Invoeren INTERN personeel'!J169</f>
        <v>0</v>
      </c>
      <c r="H151" s="89">
        <f>'Invoeren INTERN personeel'!K169</f>
        <v>0</v>
      </c>
      <c r="I151" s="89">
        <f>'Invoeren INTERN personeel'!L169</f>
        <v>0</v>
      </c>
      <c r="J151" s="89" t="str">
        <f>'Invoeren INTERN personeel'!M169</f>
        <v/>
      </c>
      <c r="K151" s="89" t="str">
        <f>'Invoeren INTERN personeel'!N169</f>
        <v>nee</v>
      </c>
      <c r="L151" s="89">
        <f>'Invoeren INTERN personeel'!O169</f>
        <v>0</v>
      </c>
      <c r="M151" s="89">
        <f>'Invoeren INTERN personeel'!P169</f>
        <v>0</v>
      </c>
      <c r="N151" s="443">
        <f>'Invoeren INTERN personeel'!Q169</f>
        <v>0</v>
      </c>
      <c r="O151" s="443">
        <f>'Invoeren INTERN personeel'!R169</f>
        <v>0</v>
      </c>
      <c r="P151" s="89">
        <f>'Invoeren INTERN personeel'!S169</f>
        <v>0</v>
      </c>
      <c r="Q151" s="89">
        <f>'Invoeren INTERN personeel'!T169</f>
        <v>0</v>
      </c>
      <c r="R151" s="89">
        <f>'Invoeren INTERN personeel'!U169</f>
        <v>0</v>
      </c>
      <c r="S151" s="89">
        <f>'Invoeren INTERN personeel'!V169</f>
        <v>0</v>
      </c>
      <c r="T151" s="89">
        <f>'Invoeren INTERN personeel'!W169</f>
        <v>0</v>
      </c>
      <c r="U151" s="89">
        <f>'Invoeren INTERN personeel'!X169</f>
        <v>0</v>
      </c>
      <c r="V151" s="89">
        <f>'Invoeren INTERN personeel'!Y169</f>
        <v>0</v>
      </c>
      <c r="W151" s="89">
        <f>'Invoeren INTERN personeel'!Z169</f>
        <v>0</v>
      </c>
      <c r="X151" s="89">
        <f>'Invoeren INTERN personeel'!AA169</f>
        <v>0</v>
      </c>
      <c r="Y151" s="89">
        <f>'Invoeren INTERN personeel'!AB169</f>
        <v>0</v>
      </c>
      <c r="Z151" s="89">
        <f>'Invoeren INTERN personeel'!AC169</f>
        <v>0</v>
      </c>
      <c r="AA151" s="443">
        <f>'Invoeren INTERN personeel'!AD169</f>
        <v>0</v>
      </c>
      <c r="AB151" s="443">
        <f>'Invoeren INTERN personeel'!AE169</f>
        <v>0</v>
      </c>
      <c r="AC151" s="89">
        <f>'Invoeren INTERN personeel'!AF169</f>
        <v>0</v>
      </c>
      <c r="AD151" s="89">
        <f>'Invoeren INTERN personeel'!AG169</f>
        <v>0</v>
      </c>
      <c r="AE151" s="89">
        <f>'Invoeren INTERN personeel'!AH169</f>
        <v>0</v>
      </c>
      <c r="AF151" s="89">
        <f>'Invoeren INTERN personeel'!AI169</f>
        <v>0</v>
      </c>
      <c r="AG151" s="89">
        <f>'Invoeren INTERN personeel'!AJ169</f>
        <v>0</v>
      </c>
    </row>
    <row r="152" spans="1:33" x14ac:dyDescent="0.3">
      <c r="A152" s="89">
        <f>'Invoeren INTERN personeel'!D170</f>
        <v>151</v>
      </c>
      <c r="B152" s="89">
        <f>'Invoeren INTERN personeel'!E170</f>
        <v>0</v>
      </c>
      <c r="C152" s="89">
        <f>'Invoeren INTERN personeel'!F170</f>
        <v>0</v>
      </c>
      <c r="D152" s="89">
        <f>'Invoeren INTERN personeel'!G170</f>
        <v>0</v>
      </c>
      <c r="E152" s="89">
        <f>'Invoeren INTERN personeel'!H170</f>
        <v>0</v>
      </c>
      <c r="F152" s="89">
        <f>'Invoeren INTERN personeel'!I170</f>
        <v>0</v>
      </c>
      <c r="G152" s="89">
        <f>'Invoeren INTERN personeel'!J170</f>
        <v>0</v>
      </c>
      <c r="H152" s="89">
        <f>'Invoeren INTERN personeel'!K170</f>
        <v>0</v>
      </c>
      <c r="I152" s="89">
        <f>'Invoeren INTERN personeel'!L170</f>
        <v>0</v>
      </c>
      <c r="J152" s="89" t="str">
        <f>'Invoeren INTERN personeel'!M170</f>
        <v/>
      </c>
      <c r="K152" s="89" t="str">
        <f>'Invoeren INTERN personeel'!N170</f>
        <v>nee</v>
      </c>
      <c r="L152" s="89">
        <f>'Invoeren INTERN personeel'!O170</f>
        <v>0</v>
      </c>
      <c r="M152" s="89">
        <f>'Invoeren INTERN personeel'!P170</f>
        <v>0</v>
      </c>
      <c r="N152" s="443">
        <f>'Invoeren INTERN personeel'!Q170</f>
        <v>0</v>
      </c>
      <c r="O152" s="443">
        <f>'Invoeren INTERN personeel'!R170</f>
        <v>0</v>
      </c>
      <c r="P152" s="89">
        <f>'Invoeren INTERN personeel'!S170</f>
        <v>0</v>
      </c>
      <c r="Q152" s="89">
        <f>'Invoeren INTERN personeel'!T170</f>
        <v>0</v>
      </c>
      <c r="R152" s="89">
        <f>'Invoeren INTERN personeel'!U170</f>
        <v>0</v>
      </c>
      <c r="S152" s="89">
        <f>'Invoeren INTERN personeel'!V170</f>
        <v>0</v>
      </c>
      <c r="T152" s="89">
        <f>'Invoeren INTERN personeel'!W170</f>
        <v>0</v>
      </c>
      <c r="U152" s="89">
        <f>'Invoeren INTERN personeel'!X170</f>
        <v>0</v>
      </c>
      <c r="V152" s="89">
        <f>'Invoeren INTERN personeel'!Y170</f>
        <v>0</v>
      </c>
      <c r="W152" s="89">
        <f>'Invoeren INTERN personeel'!Z170</f>
        <v>0</v>
      </c>
      <c r="X152" s="89">
        <f>'Invoeren INTERN personeel'!AA170</f>
        <v>0</v>
      </c>
      <c r="Y152" s="89">
        <f>'Invoeren INTERN personeel'!AB170</f>
        <v>0</v>
      </c>
      <c r="Z152" s="89">
        <f>'Invoeren INTERN personeel'!AC170</f>
        <v>0</v>
      </c>
      <c r="AA152" s="443">
        <f>'Invoeren INTERN personeel'!AD170</f>
        <v>0</v>
      </c>
      <c r="AB152" s="443">
        <f>'Invoeren INTERN personeel'!AE170</f>
        <v>0</v>
      </c>
      <c r="AC152" s="89">
        <f>'Invoeren INTERN personeel'!AF170</f>
        <v>0</v>
      </c>
      <c r="AD152" s="89">
        <f>'Invoeren INTERN personeel'!AG170</f>
        <v>0</v>
      </c>
      <c r="AE152" s="89">
        <f>'Invoeren INTERN personeel'!AH170</f>
        <v>0</v>
      </c>
      <c r="AF152" s="89">
        <f>'Invoeren INTERN personeel'!AI170</f>
        <v>0</v>
      </c>
      <c r="AG152" s="89">
        <f>'Invoeren INTERN personeel'!AJ170</f>
        <v>0</v>
      </c>
    </row>
    <row r="153" spans="1:33" x14ac:dyDescent="0.3">
      <c r="A153" s="89">
        <f>'Invoeren INTERN personeel'!D171</f>
        <v>152</v>
      </c>
      <c r="B153" s="89">
        <f>'Invoeren INTERN personeel'!E171</f>
        <v>0</v>
      </c>
      <c r="C153" s="89">
        <f>'Invoeren INTERN personeel'!F171</f>
        <v>0</v>
      </c>
      <c r="D153" s="89">
        <f>'Invoeren INTERN personeel'!G171</f>
        <v>0</v>
      </c>
      <c r="E153" s="89">
        <f>'Invoeren INTERN personeel'!H171</f>
        <v>0</v>
      </c>
      <c r="F153" s="89">
        <f>'Invoeren INTERN personeel'!I171</f>
        <v>0</v>
      </c>
      <c r="G153" s="89">
        <f>'Invoeren INTERN personeel'!J171</f>
        <v>0</v>
      </c>
      <c r="H153" s="89">
        <f>'Invoeren INTERN personeel'!K171</f>
        <v>0</v>
      </c>
      <c r="I153" s="89">
        <f>'Invoeren INTERN personeel'!L171</f>
        <v>0</v>
      </c>
      <c r="J153" s="89" t="str">
        <f>'Invoeren INTERN personeel'!M171</f>
        <v/>
      </c>
      <c r="K153" s="89" t="str">
        <f>'Invoeren INTERN personeel'!N171</f>
        <v>nee</v>
      </c>
      <c r="L153" s="89">
        <f>'Invoeren INTERN personeel'!O171</f>
        <v>0</v>
      </c>
      <c r="M153" s="89">
        <f>'Invoeren INTERN personeel'!P171</f>
        <v>0</v>
      </c>
      <c r="N153" s="443">
        <f>'Invoeren INTERN personeel'!Q171</f>
        <v>0</v>
      </c>
      <c r="O153" s="443">
        <f>'Invoeren INTERN personeel'!R171</f>
        <v>0</v>
      </c>
      <c r="P153" s="89">
        <f>'Invoeren INTERN personeel'!S171</f>
        <v>0</v>
      </c>
      <c r="Q153" s="89">
        <f>'Invoeren INTERN personeel'!T171</f>
        <v>0</v>
      </c>
      <c r="R153" s="89">
        <f>'Invoeren INTERN personeel'!U171</f>
        <v>0</v>
      </c>
      <c r="S153" s="89">
        <f>'Invoeren INTERN personeel'!V171</f>
        <v>0</v>
      </c>
      <c r="T153" s="89">
        <f>'Invoeren INTERN personeel'!W171</f>
        <v>0</v>
      </c>
      <c r="U153" s="89">
        <f>'Invoeren INTERN personeel'!X171</f>
        <v>0</v>
      </c>
      <c r="V153" s="89">
        <f>'Invoeren INTERN personeel'!Y171</f>
        <v>0</v>
      </c>
      <c r="W153" s="89">
        <f>'Invoeren INTERN personeel'!Z171</f>
        <v>0</v>
      </c>
      <c r="X153" s="89">
        <f>'Invoeren INTERN personeel'!AA171</f>
        <v>0</v>
      </c>
      <c r="Y153" s="89">
        <f>'Invoeren INTERN personeel'!AB171</f>
        <v>0</v>
      </c>
      <c r="Z153" s="89">
        <f>'Invoeren INTERN personeel'!AC171</f>
        <v>0</v>
      </c>
      <c r="AA153" s="443">
        <f>'Invoeren INTERN personeel'!AD171</f>
        <v>0</v>
      </c>
      <c r="AB153" s="443">
        <f>'Invoeren INTERN personeel'!AE171</f>
        <v>0</v>
      </c>
      <c r="AC153" s="89">
        <f>'Invoeren INTERN personeel'!AF171</f>
        <v>0</v>
      </c>
      <c r="AD153" s="89">
        <f>'Invoeren INTERN personeel'!AG171</f>
        <v>0</v>
      </c>
      <c r="AE153" s="89">
        <f>'Invoeren INTERN personeel'!AH171</f>
        <v>0</v>
      </c>
      <c r="AF153" s="89">
        <f>'Invoeren INTERN personeel'!AI171</f>
        <v>0</v>
      </c>
      <c r="AG153" s="89">
        <f>'Invoeren INTERN personeel'!AJ171</f>
        <v>0</v>
      </c>
    </row>
    <row r="154" spans="1:33" x14ac:dyDescent="0.3">
      <c r="A154" s="89">
        <f>'Invoeren INTERN personeel'!D172</f>
        <v>153</v>
      </c>
      <c r="B154" s="89">
        <f>'Invoeren INTERN personeel'!E172</f>
        <v>0</v>
      </c>
      <c r="C154" s="89">
        <f>'Invoeren INTERN personeel'!F172</f>
        <v>0</v>
      </c>
      <c r="D154" s="89">
        <f>'Invoeren INTERN personeel'!G172</f>
        <v>0</v>
      </c>
      <c r="E154" s="89">
        <f>'Invoeren INTERN personeel'!H172</f>
        <v>0</v>
      </c>
      <c r="F154" s="89">
        <f>'Invoeren INTERN personeel'!I172</f>
        <v>0</v>
      </c>
      <c r="G154" s="89">
        <f>'Invoeren INTERN personeel'!J172</f>
        <v>0</v>
      </c>
      <c r="H154" s="89">
        <f>'Invoeren INTERN personeel'!K172</f>
        <v>0</v>
      </c>
      <c r="I154" s="89">
        <f>'Invoeren INTERN personeel'!L172</f>
        <v>0</v>
      </c>
      <c r="J154" s="89" t="str">
        <f>'Invoeren INTERN personeel'!M172</f>
        <v/>
      </c>
      <c r="K154" s="89" t="str">
        <f>'Invoeren INTERN personeel'!N172</f>
        <v>nee</v>
      </c>
      <c r="L154" s="89">
        <f>'Invoeren INTERN personeel'!O172</f>
        <v>0</v>
      </c>
      <c r="M154" s="89">
        <f>'Invoeren INTERN personeel'!P172</f>
        <v>0</v>
      </c>
      <c r="N154" s="443">
        <f>'Invoeren INTERN personeel'!Q172</f>
        <v>0</v>
      </c>
      <c r="O154" s="443">
        <f>'Invoeren INTERN personeel'!R172</f>
        <v>0</v>
      </c>
      <c r="P154" s="89">
        <f>'Invoeren INTERN personeel'!S172</f>
        <v>0</v>
      </c>
      <c r="Q154" s="89">
        <f>'Invoeren INTERN personeel'!T172</f>
        <v>0</v>
      </c>
      <c r="R154" s="89">
        <f>'Invoeren INTERN personeel'!U172</f>
        <v>0</v>
      </c>
      <c r="S154" s="89">
        <f>'Invoeren INTERN personeel'!V172</f>
        <v>0</v>
      </c>
      <c r="T154" s="89">
        <f>'Invoeren INTERN personeel'!W172</f>
        <v>0</v>
      </c>
      <c r="U154" s="89">
        <f>'Invoeren INTERN personeel'!X172</f>
        <v>0</v>
      </c>
      <c r="V154" s="89">
        <f>'Invoeren INTERN personeel'!Y172</f>
        <v>0</v>
      </c>
      <c r="W154" s="89">
        <f>'Invoeren INTERN personeel'!Z172</f>
        <v>0</v>
      </c>
      <c r="X154" s="89">
        <f>'Invoeren INTERN personeel'!AA172</f>
        <v>0</v>
      </c>
      <c r="Y154" s="89">
        <f>'Invoeren INTERN personeel'!AB172</f>
        <v>0</v>
      </c>
      <c r="Z154" s="89">
        <f>'Invoeren INTERN personeel'!AC172</f>
        <v>0</v>
      </c>
      <c r="AA154" s="443">
        <f>'Invoeren INTERN personeel'!AD172</f>
        <v>0</v>
      </c>
      <c r="AB154" s="443">
        <f>'Invoeren INTERN personeel'!AE172</f>
        <v>0</v>
      </c>
      <c r="AC154" s="89">
        <f>'Invoeren INTERN personeel'!AF172</f>
        <v>0</v>
      </c>
      <c r="AD154" s="89">
        <f>'Invoeren INTERN personeel'!AG172</f>
        <v>0</v>
      </c>
      <c r="AE154" s="89">
        <f>'Invoeren INTERN personeel'!AH172</f>
        <v>0</v>
      </c>
      <c r="AF154" s="89">
        <f>'Invoeren INTERN personeel'!AI172</f>
        <v>0</v>
      </c>
      <c r="AG154" s="89">
        <f>'Invoeren INTERN personeel'!AJ172</f>
        <v>0</v>
      </c>
    </row>
    <row r="155" spans="1:33" x14ac:dyDescent="0.3">
      <c r="A155" s="89">
        <f>'Invoeren INTERN personeel'!D173</f>
        <v>154</v>
      </c>
      <c r="B155" s="89">
        <f>'Invoeren INTERN personeel'!E173</f>
        <v>0</v>
      </c>
      <c r="C155" s="89">
        <f>'Invoeren INTERN personeel'!F173</f>
        <v>0</v>
      </c>
      <c r="D155" s="89">
        <f>'Invoeren INTERN personeel'!G173</f>
        <v>0</v>
      </c>
      <c r="E155" s="89">
        <f>'Invoeren INTERN personeel'!H173</f>
        <v>0</v>
      </c>
      <c r="F155" s="89">
        <f>'Invoeren INTERN personeel'!I173</f>
        <v>0</v>
      </c>
      <c r="G155" s="89">
        <f>'Invoeren INTERN personeel'!J173</f>
        <v>0</v>
      </c>
      <c r="H155" s="89">
        <f>'Invoeren INTERN personeel'!K173</f>
        <v>0</v>
      </c>
      <c r="I155" s="89">
        <f>'Invoeren INTERN personeel'!L173</f>
        <v>0</v>
      </c>
      <c r="J155" s="89" t="str">
        <f>'Invoeren INTERN personeel'!M173</f>
        <v/>
      </c>
      <c r="K155" s="89" t="str">
        <f>'Invoeren INTERN personeel'!N173</f>
        <v>nee</v>
      </c>
      <c r="L155" s="89">
        <f>'Invoeren INTERN personeel'!O173</f>
        <v>0</v>
      </c>
      <c r="M155" s="89">
        <f>'Invoeren INTERN personeel'!P173</f>
        <v>0</v>
      </c>
      <c r="N155" s="443">
        <f>'Invoeren INTERN personeel'!Q173</f>
        <v>0</v>
      </c>
      <c r="O155" s="443">
        <f>'Invoeren INTERN personeel'!R173</f>
        <v>0</v>
      </c>
      <c r="P155" s="89">
        <f>'Invoeren INTERN personeel'!S173</f>
        <v>0</v>
      </c>
      <c r="Q155" s="89">
        <f>'Invoeren INTERN personeel'!T173</f>
        <v>0</v>
      </c>
      <c r="R155" s="89">
        <f>'Invoeren INTERN personeel'!U173</f>
        <v>0</v>
      </c>
      <c r="S155" s="89">
        <f>'Invoeren INTERN personeel'!V173</f>
        <v>0</v>
      </c>
      <c r="T155" s="89">
        <f>'Invoeren INTERN personeel'!W173</f>
        <v>0</v>
      </c>
      <c r="U155" s="89">
        <f>'Invoeren INTERN personeel'!X173</f>
        <v>0</v>
      </c>
      <c r="V155" s="89">
        <f>'Invoeren INTERN personeel'!Y173</f>
        <v>0</v>
      </c>
      <c r="W155" s="89">
        <f>'Invoeren INTERN personeel'!Z173</f>
        <v>0</v>
      </c>
      <c r="X155" s="89">
        <f>'Invoeren INTERN personeel'!AA173</f>
        <v>0</v>
      </c>
      <c r="Y155" s="89">
        <f>'Invoeren INTERN personeel'!AB173</f>
        <v>0</v>
      </c>
      <c r="Z155" s="89">
        <f>'Invoeren INTERN personeel'!AC173</f>
        <v>0</v>
      </c>
      <c r="AA155" s="443">
        <f>'Invoeren INTERN personeel'!AD173</f>
        <v>0</v>
      </c>
      <c r="AB155" s="443">
        <f>'Invoeren INTERN personeel'!AE173</f>
        <v>0</v>
      </c>
      <c r="AC155" s="89">
        <f>'Invoeren INTERN personeel'!AF173</f>
        <v>0</v>
      </c>
      <c r="AD155" s="89">
        <f>'Invoeren INTERN personeel'!AG173</f>
        <v>0</v>
      </c>
      <c r="AE155" s="89">
        <f>'Invoeren INTERN personeel'!AH173</f>
        <v>0</v>
      </c>
      <c r="AF155" s="89">
        <f>'Invoeren INTERN personeel'!AI173</f>
        <v>0</v>
      </c>
      <c r="AG155" s="89">
        <f>'Invoeren INTERN personeel'!AJ173</f>
        <v>0</v>
      </c>
    </row>
    <row r="156" spans="1:33" x14ac:dyDescent="0.3">
      <c r="A156" s="89">
        <f>'Invoeren INTERN personeel'!D174</f>
        <v>155</v>
      </c>
      <c r="B156" s="89">
        <f>'Invoeren INTERN personeel'!E174</f>
        <v>0</v>
      </c>
      <c r="C156" s="89">
        <f>'Invoeren INTERN personeel'!F174</f>
        <v>0</v>
      </c>
      <c r="D156" s="89">
        <f>'Invoeren INTERN personeel'!G174</f>
        <v>0</v>
      </c>
      <c r="E156" s="89">
        <f>'Invoeren INTERN personeel'!H174</f>
        <v>0</v>
      </c>
      <c r="F156" s="89">
        <f>'Invoeren INTERN personeel'!I174</f>
        <v>0</v>
      </c>
      <c r="G156" s="89">
        <f>'Invoeren INTERN personeel'!J174</f>
        <v>0</v>
      </c>
      <c r="H156" s="89">
        <f>'Invoeren INTERN personeel'!K174</f>
        <v>0</v>
      </c>
      <c r="I156" s="89">
        <f>'Invoeren INTERN personeel'!L174</f>
        <v>0</v>
      </c>
      <c r="J156" s="89" t="str">
        <f>'Invoeren INTERN personeel'!M174</f>
        <v/>
      </c>
      <c r="K156" s="89" t="str">
        <f>'Invoeren INTERN personeel'!N174</f>
        <v>nee</v>
      </c>
      <c r="L156" s="89">
        <f>'Invoeren INTERN personeel'!O174</f>
        <v>0</v>
      </c>
      <c r="M156" s="89">
        <f>'Invoeren INTERN personeel'!P174</f>
        <v>0</v>
      </c>
      <c r="N156" s="443">
        <f>'Invoeren INTERN personeel'!Q174</f>
        <v>0</v>
      </c>
      <c r="O156" s="443">
        <f>'Invoeren INTERN personeel'!R174</f>
        <v>0</v>
      </c>
      <c r="P156" s="89">
        <f>'Invoeren INTERN personeel'!S174</f>
        <v>0</v>
      </c>
      <c r="Q156" s="89">
        <f>'Invoeren INTERN personeel'!T174</f>
        <v>0</v>
      </c>
      <c r="R156" s="89">
        <f>'Invoeren INTERN personeel'!U174</f>
        <v>0</v>
      </c>
      <c r="S156" s="89">
        <f>'Invoeren INTERN personeel'!V174</f>
        <v>0</v>
      </c>
      <c r="T156" s="89">
        <f>'Invoeren INTERN personeel'!W174</f>
        <v>0</v>
      </c>
      <c r="U156" s="89">
        <f>'Invoeren INTERN personeel'!X174</f>
        <v>0</v>
      </c>
      <c r="V156" s="89">
        <f>'Invoeren INTERN personeel'!Y174</f>
        <v>0</v>
      </c>
      <c r="W156" s="89">
        <f>'Invoeren INTERN personeel'!Z174</f>
        <v>0</v>
      </c>
      <c r="X156" s="89">
        <f>'Invoeren INTERN personeel'!AA174</f>
        <v>0</v>
      </c>
      <c r="Y156" s="89">
        <f>'Invoeren INTERN personeel'!AB174</f>
        <v>0</v>
      </c>
      <c r="Z156" s="89">
        <f>'Invoeren INTERN personeel'!AC174</f>
        <v>0</v>
      </c>
      <c r="AA156" s="443">
        <f>'Invoeren INTERN personeel'!AD174</f>
        <v>0</v>
      </c>
      <c r="AB156" s="443">
        <f>'Invoeren INTERN personeel'!AE174</f>
        <v>0</v>
      </c>
      <c r="AC156" s="89">
        <f>'Invoeren INTERN personeel'!AF174</f>
        <v>0</v>
      </c>
      <c r="AD156" s="89">
        <f>'Invoeren INTERN personeel'!AG174</f>
        <v>0</v>
      </c>
      <c r="AE156" s="89">
        <f>'Invoeren INTERN personeel'!AH174</f>
        <v>0</v>
      </c>
      <c r="AF156" s="89">
        <f>'Invoeren INTERN personeel'!AI174</f>
        <v>0</v>
      </c>
      <c r="AG156" s="89">
        <f>'Invoeren INTERN personeel'!AJ174</f>
        <v>0</v>
      </c>
    </row>
    <row r="157" spans="1:33" x14ac:dyDescent="0.3">
      <c r="A157" s="89">
        <f>'Invoeren INTERN personeel'!D175</f>
        <v>156</v>
      </c>
      <c r="B157" s="89">
        <f>'Invoeren INTERN personeel'!E175</f>
        <v>0</v>
      </c>
      <c r="C157" s="89">
        <f>'Invoeren INTERN personeel'!F175</f>
        <v>0</v>
      </c>
      <c r="D157" s="89">
        <f>'Invoeren INTERN personeel'!G175</f>
        <v>0</v>
      </c>
      <c r="E157" s="89">
        <f>'Invoeren INTERN personeel'!H175</f>
        <v>0</v>
      </c>
      <c r="F157" s="89">
        <f>'Invoeren INTERN personeel'!I175</f>
        <v>0</v>
      </c>
      <c r="G157" s="89">
        <f>'Invoeren INTERN personeel'!J175</f>
        <v>0</v>
      </c>
      <c r="H157" s="89">
        <f>'Invoeren INTERN personeel'!K175</f>
        <v>0</v>
      </c>
      <c r="I157" s="89">
        <f>'Invoeren INTERN personeel'!L175</f>
        <v>0</v>
      </c>
      <c r="J157" s="89" t="str">
        <f>'Invoeren INTERN personeel'!M175</f>
        <v/>
      </c>
      <c r="K157" s="89" t="str">
        <f>'Invoeren INTERN personeel'!N175</f>
        <v>nee</v>
      </c>
      <c r="L157" s="89">
        <f>'Invoeren INTERN personeel'!O175</f>
        <v>0</v>
      </c>
      <c r="M157" s="89">
        <f>'Invoeren INTERN personeel'!P175</f>
        <v>0</v>
      </c>
      <c r="N157" s="443">
        <f>'Invoeren INTERN personeel'!Q175</f>
        <v>0</v>
      </c>
      <c r="O157" s="443">
        <f>'Invoeren INTERN personeel'!R175</f>
        <v>0</v>
      </c>
      <c r="P157" s="89">
        <f>'Invoeren INTERN personeel'!S175</f>
        <v>0</v>
      </c>
      <c r="Q157" s="89">
        <f>'Invoeren INTERN personeel'!T175</f>
        <v>0</v>
      </c>
      <c r="R157" s="89">
        <f>'Invoeren INTERN personeel'!U175</f>
        <v>0</v>
      </c>
      <c r="S157" s="89">
        <f>'Invoeren INTERN personeel'!V175</f>
        <v>0</v>
      </c>
      <c r="T157" s="89">
        <f>'Invoeren INTERN personeel'!W175</f>
        <v>0</v>
      </c>
      <c r="U157" s="89">
        <f>'Invoeren INTERN personeel'!X175</f>
        <v>0</v>
      </c>
      <c r="V157" s="89">
        <f>'Invoeren INTERN personeel'!Y175</f>
        <v>0</v>
      </c>
      <c r="W157" s="89">
        <f>'Invoeren INTERN personeel'!Z175</f>
        <v>0</v>
      </c>
      <c r="X157" s="89">
        <f>'Invoeren INTERN personeel'!AA175</f>
        <v>0</v>
      </c>
      <c r="Y157" s="89">
        <f>'Invoeren INTERN personeel'!AB175</f>
        <v>0</v>
      </c>
      <c r="Z157" s="89">
        <f>'Invoeren INTERN personeel'!AC175</f>
        <v>0</v>
      </c>
      <c r="AA157" s="443">
        <f>'Invoeren INTERN personeel'!AD175</f>
        <v>0</v>
      </c>
      <c r="AB157" s="443">
        <f>'Invoeren INTERN personeel'!AE175</f>
        <v>0</v>
      </c>
      <c r="AC157" s="89">
        <f>'Invoeren INTERN personeel'!AF175</f>
        <v>0</v>
      </c>
      <c r="AD157" s="89">
        <f>'Invoeren INTERN personeel'!AG175</f>
        <v>0</v>
      </c>
      <c r="AE157" s="89">
        <f>'Invoeren INTERN personeel'!AH175</f>
        <v>0</v>
      </c>
      <c r="AF157" s="89">
        <f>'Invoeren INTERN personeel'!AI175</f>
        <v>0</v>
      </c>
      <c r="AG157" s="89">
        <f>'Invoeren INTERN personeel'!AJ175</f>
        <v>0</v>
      </c>
    </row>
    <row r="158" spans="1:33" x14ac:dyDescent="0.3">
      <c r="A158" s="89">
        <f>'Invoeren INTERN personeel'!D176</f>
        <v>157</v>
      </c>
      <c r="B158" s="89">
        <f>'Invoeren INTERN personeel'!E176</f>
        <v>0</v>
      </c>
      <c r="C158" s="89">
        <f>'Invoeren INTERN personeel'!F176</f>
        <v>0</v>
      </c>
      <c r="D158" s="89">
        <f>'Invoeren INTERN personeel'!G176</f>
        <v>0</v>
      </c>
      <c r="E158" s="89">
        <f>'Invoeren INTERN personeel'!H176</f>
        <v>0</v>
      </c>
      <c r="F158" s="89">
        <f>'Invoeren INTERN personeel'!I176</f>
        <v>0</v>
      </c>
      <c r="G158" s="89">
        <f>'Invoeren INTERN personeel'!J176</f>
        <v>0</v>
      </c>
      <c r="H158" s="89">
        <f>'Invoeren INTERN personeel'!K176</f>
        <v>0</v>
      </c>
      <c r="I158" s="89">
        <f>'Invoeren INTERN personeel'!L176</f>
        <v>0</v>
      </c>
      <c r="J158" s="89" t="str">
        <f>'Invoeren INTERN personeel'!M176</f>
        <v/>
      </c>
      <c r="K158" s="89" t="str">
        <f>'Invoeren INTERN personeel'!N176</f>
        <v>nee</v>
      </c>
      <c r="L158" s="89">
        <f>'Invoeren INTERN personeel'!O176</f>
        <v>0</v>
      </c>
      <c r="M158" s="89">
        <f>'Invoeren INTERN personeel'!P176</f>
        <v>0</v>
      </c>
      <c r="N158" s="443">
        <f>'Invoeren INTERN personeel'!Q176</f>
        <v>0</v>
      </c>
      <c r="O158" s="443">
        <f>'Invoeren INTERN personeel'!R176</f>
        <v>0</v>
      </c>
      <c r="P158" s="89">
        <f>'Invoeren INTERN personeel'!S176</f>
        <v>0</v>
      </c>
      <c r="Q158" s="89">
        <f>'Invoeren INTERN personeel'!T176</f>
        <v>0</v>
      </c>
      <c r="R158" s="89">
        <f>'Invoeren INTERN personeel'!U176</f>
        <v>0</v>
      </c>
      <c r="S158" s="89">
        <f>'Invoeren INTERN personeel'!V176</f>
        <v>0</v>
      </c>
      <c r="T158" s="89">
        <f>'Invoeren INTERN personeel'!W176</f>
        <v>0</v>
      </c>
      <c r="U158" s="89">
        <f>'Invoeren INTERN personeel'!X176</f>
        <v>0</v>
      </c>
      <c r="V158" s="89">
        <f>'Invoeren INTERN personeel'!Y176</f>
        <v>0</v>
      </c>
      <c r="W158" s="89">
        <f>'Invoeren INTERN personeel'!Z176</f>
        <v>0</v>
      </c>
      <c r="X158" s="89">
        <f>'Invoeren INTERN personeel'!AA176</f>
        <v>0</v>
      </c>
      <c r="Y158" s="89">
        <f>'Invoeren INTERN personeel'!AB176</f>
        <v>0</v>
      </c>
      <c r="Z158" s="89">
        <f>'Invoeren INTERN personeel'!AC176</f>
        <v>0</v>
      </c>
      <c r="AA158" s="443">
        <f>'Invoeren INTERN personeel'!AD176</f>
        <v>0</v>
      </c>
      <c r="AB158" s="443">
        <f>'Invoeren INTERN personeel'!AE176</f>
        <v>0</v>
      </c>
      <c r="AC158" s="89">
        <f>'Invoeren INTERN personeel'!AF176</f>
        <v>0</v>
      </c>
      <c r="AD158" s="89">
        <f>'Invoeren INTERN personeel'!AG176</f>
        <v>0</v>
      </c>
      <c r="AE158" s="89">
        <f>'Invoeren INTERN personeel'!AH176</f>
        <v>0</v>
      </c>
      <c r="AF158" s="89">
        <f>'Invoeren INTERN personeel'!AI176</f>
        <v>0</v>
      </c>
      <c r="AG158" s="89">
        <f>'Invoeren INTERN personeel'!AJ176</f>
        <v>0</v>
      </c>
    </row>
    <row r="159" spans="1:33" x14ac:dyDescent="0.3">
      <c r="A159" s="89">
        <f>'Invoeren INTERN personeel'!D177</f>
        <v>158</v>
      </c>
      <c r="B159" s="89">
        <f>'Invoeren INTERN personeel'!E177</f>
        <v>0</v>
      </c>
      <c r="C159" s="89">
        <f>'Invoeren INTERN personeel'!F177</f>
        <v>0</v>
      </c>
      <c r="D159" s="89">
        <f>'Invoeren INTERN personeel'!G177</f>
        <v>0</v>
      </c>
      <c r="E159" s="89">
        <f>'Invoeren INTERN personeel'!H177</f>
        <v>0</v>
      </c>
      <c r="F159" s="89">
        <f>'Invoeren INTERN personeel'!I177</f>
        <v>0</v>
      </c>
      <c r="G159" s="89">
        <f>'Invoeren INTERN personeel'!J177</f>
        <v>0</v>
      </c>
      <c r="H159" s="89">
        <f>'Invoeren INTERN personeel'!K177</f>
        <v>0</v>
      </c>
      <c r="I159" s="89">
        <f>'Invoeren INTERN personeel'!L177</f>
        <v>0</v>
      </c>
      <c r="J159" s="89" t="str">
        <f>'Invoeren INTERN personeel'!M177</f>
        <v/>
      </c>
      <c r="K159" s="89" t="str">
        <f>'Invoeren INTERN personeel'!N177</f>
        <v>nee</v>
      </c>
      <c r="L159" s="89">
        <f>'Invoeren INTERN personeel'!O177</f>
        <v>0</v>
      </c>
      <c r="M159" s="89">
        <f>'Invoeren INTERN personeel'!P177</f>
        <v>0</v>
      </c>
      <c r="N159" s="443">
        <f>'Invoeren INTERN personeel'!Q177</f>
        <v>0</v>
      </c>
      <c r="O159" s="443">
        <f>'Invoeren INTERN personeel'!R177</f>
        <v>0</v>
      </c>
      <c r="P159" s="89">
        <f>'Invoeren INTERN personeel'!S177</f>
        <v>0</v>
      </c>
      <c r="Q159" s="89">
        <f>'Invoeren INTERN personeel'!T177</f>
        <v>0</v>
      </c>
      <c r="R159" s="89">
        <f>'Invoeren INTERN personeel'!U177</f>
        <v>0</v>
      </c>
      <c r="S159" s="89">
        <f>'Invoeren INTERN personeel'!V177</f>
        <v>0</v>
      </c>
      <c r="T159" s="89">
        <f>'Invoeren INTERN personeel'!W177</f>
        <v>0</v>
      </c>
      <c r="U159" s="89">
        <f>'Invoeren INTERN personeel'!X177</f>
        <v>0</v>
      </c>
      <c r="V159" s="89">
        <f>'Invoeren INTERN personeel'!Y177</f>
        <v>0</v>
      </c>
      <c r="W159" s="89">
        <f>'Invoeren INTERN personeel'!Z177</f>
        <v>0</v>
      </c>
      <c r="X159" s="89">
        <f>'Invoeren INTERN personeel'!AA177</f>
        <v>0</v>
      </c>
      <c r="Y159" s="89">
        <f>'Invoeren INTERN personeel'!AB177</f>
        <v>0</v>
      </c>
      <c r="Z159" s="89">
        <f>'Invoeren INTERN personeel'!AC177</f>
        <v>0</v>
      </c>
      <c r="AA159" s="443">
        <f>'Invoeren INTERN personeel'!AD177</f>
        <v>0</v>
      </c>
      <c r="AB159" s="443">
        <f>'Invoeren INTERN personeel'!AE177</f>
        <v>0</v>
      </c>
      <c r="AC159" s="89">
        <f>'Invoeren INTERN personeel'!AF177</f>
        <v>0</v>
      </c>
      <c r="AD159" s="89">
        <f>'Invoeren INTERN personeel'!AG177</f>
        <v>0</v>
      </c>
      <c r="AE159" s="89">
        <f>'Invoeren INTERN personeel'!AH177</f>
        <v>0</v>
      </c>
      <c r="AF159" s="89">
        <f>'Invoeren INTERN personeel'!AI177</f>
        <v>0</v>
      </c>
      <c r="AG159" s="89">
        <f>'Invoeren INTERN personeel'!AJ177</f>
        <v>0</v>
      </c>
    </row>
    <row r="160" spans="1:33" x14ac:dyDescent="0.3">
      <c r="A160" s="89">
        <f>'Invoeren INTERN personeel'!D178</f>
        <v>159</v>
      </c>
      <c r="B160" s="89">
        <f>'Invoeren INTERN personeel'!E178</f>
        <v>0</v>
      </c>
      <c r="C160" s="89">
        <f>'Invoeren INTERN personeel'!F178</f>
        <v>0</v>
      </c>
      <c r="D160" s="89">
        <f>'Invoeren INTERN personeel'!G178</f>
        <v>0</v>
      </c>
      <c r="E160" s="89">
        <f>'Invoeren INTERN personeel'!H178</f>
        <v>0</v>
      </c>
      <c r="F160" s="89">
        <f>'Invoeren INTERN personeel'!I178</f>
        <v>0</v>
      </c>
      <c r="G160" s="89">
        <f>'Invoeren INTERN personeel'!J178</f>
        <v>0</v>
      </c>
      <c r="H160" s="89">
        <f>'Invoeren INTERN personeel'!K178</f>
        <v>0</v>
      </c>
      <c r="I160" s="89">
        <f>'Invoeren INTERN personeel'!L178</f>
        <v>0</v>
      </c>
      <c r="J160" s="89" t="str">
        <f>'Invoeren INTERN personeel'!M178</f>
        <v/>
      </c>
      <c r="K160" s="89" t="str">
        <f>'Invoeren INTERN personeel'!N178</f>
        <v>nee</v>
      </c>
      <c r="L160" s="89">
        <f>'Invoeren INTERN personeel'!O178</f>
        <v>0</v>
      </c>
      <c r="M160" s="89">
        <f>'Invoeren INTERN personeel'!P178</f>
        <v>0</v>
      </c>
      <c r="N160" s="443">
        <f>'Invoeren INTERN personeel'!Q178</f>
        <v>0</v>
      </c>
      <c r="O160" s="443">
        <f>'Invoeren INTERN personeel'!R178</f>
        <v>0</v>
      </c>
      <c r="P160" s="89">
        <f>'Invoeren INTERN personeel'!S178</f>
        <v>0</v>
      </c>
      <c r="Q160" s="89">
        <f>'Invoeren INTERN personeel'!T178</f>
        <v>0</v>
      </c>
      <c r="R160" s="89">
        <f>'Invoeren INTERN personeel'!U178</f>
        <v>0</v>
      </c>
      <c r="S160" s="89">
        <f>'Invoeren INTERN personeel'!V178</f>
        <v>0</v>
      </c>
      <c r="T160" s="89">
        <f>'Invoeren INTERN personeel'!W178</f>
        <v>0</v>
      </c>
      <c r="U160" s="89">
        <f>'Invoeren INTERN personeel'!X178</f>
        <v>0</v>
      </c>
      <c r="V160" s="89">
        <f>'Invoeren INTERN personeel'!Y178</f>
        <v>0</v>
      </c>
      <c r="W160" s="89">
        <f>'Invoeren INTERN personeel'!Z178</f>
        <v>0</v>
      </c>
      <c r="X160" s="89">
        <f>'Invoeren INTERN personeel'!AA178</f>
        <v>0</v>
      </c>
      <c r="Y160" s="89">
        <f>'Invoeren INTERN personeel'!AB178</f>
        <v>0</v>
      </c>
      <c r="Z160" s="89">
        <f>'Invoeren INTERN personeel'!AC178</f>
        <v>0</v>
      </c>
      <c r="AA160" s="443">
        <f>'Invoeren INTERN personeel'!AD178</f>
        <v>0</v>
      </c>
      <c r="AB160" s="443">
        <f>'Invoeren INTERN personeel'!AE178</f>
        <v>0</v>
      </c>
      <c r="AC160" s="89">
        <f>'Invoeren INTERN personeel'!AF178</f>
        <v>0</v>
      </c>
      <c r="AD160" s="89">
        <f>'Invoeren INTERN personeel'!AG178</f>
        <v>0</v>
      </c>
      <c r="AE160" s="89">
        <f>'Invoeren INTERN personeel'!AH178</f>
        <v>0</v>
      </c>
      <c r="AF160" s="89">
        <f>'Invoeren INTERN personeel'!AI178</f>
        <v>0</v>
      </c>
      <c r="AG160" s="89">
        <f>'Invoeren INTERN personeel'!AJ178</f>
        <v>0</v>
      </c>
    </row>
    <row r="161" spans="1:33" x14ac:dyDescent="0.3">
      <c r="A161" s="89">
        <f>'Invoeren INTERN personeel'!D179</f>
        <v>160</v>
      </c>
      <c r="B161" s="89">
        <f>'Invoeren INTERN personeel'!E179</f>
        <v>0</v>
      </c>
      <c r="C161" s="89">
        <f>'Invoeren INTERN personeel'!F179</f>
        <v>0</v>
      </c>
      <c r="D161" s="89">
        <f>'Invoeren INTERN personeel'!G179</f>
        <v>0</v>
      </c>
      <c r="E161" s="89">
        <f>'Invoeren INTERN personeel'!H179</f>
        <v>0</v>
      </c>
      <c r="F161" s="89">
        <f>'Invoeren INTERN personeel'!I179</f>
        <v>0</v>
      </c>
      <c r="G161" s="89">
        <f>'Invoeren INTERN personeel'!J179</f>
        <v>0</v>
      </c>
      <c r="H161" s="89">
        <f>'Invoeren INTERN personeel'!K179</f>
        <v>0</v>
      </c>
      <c r="I161" s="89">
        <f>'Invoeren INTERN personeel'!L179</f>
        <v>0</v>
      </c>
      <c r="J161" s="89" t="str">
        <f>'Invoeren INTERN personeel'!M179</f>
        <v/>
      </c>
      <c r="K161" s="89" t="str">
        <f>'Invoeren INTERN personeel'!N179</f>
        <v>nee</v>
      </c>
      <c r="L161" s="89">
        <f>'Invoeren INTERN personeel'!O179</f>
        <v>0</v>
      </c>
      <c r="M161" s="89">
        <f>'Invoeren INTERN personeel'!P179</f>
        <v>0</v>
      </c>
      <c r="N161" s="443">
        <f>'Invoeren INTERN personeel'!Q179</f>
        <v>0</v>
      </c>
      <c r="O161" s="443">
        <f>'Invoeren INTERN personeel'!R179</f>
        <v>0</v>
      </c>
      <c r="P161" s="89">
        <f>'Invoeren INTERN personeel'!S179</f>
        <v>0</v>
      </c>
      <c r="Q161" s="89">
        <f>'Invoeren INTERN personeel'!T179</f>
        <v>0</v>
      </c>
      <c r="R161" s="89">
        <f>'Invoeren INTERN personeel'!U179</f>
        <v>0</v>
      </c>
      <c r="S161" s="89">
        <f>'Invoeren INTERN personeel'!V179</f>
        <v>0</v>
      </c>
      <c r="T161" s="89">
        <f>'Invoeren INTERN personeel'!W179</f>
        <v>0</v>
      </c>
      <c r="U161" s="89">
        <f>'Invoeren INTERN personeel'!X179</f>
        <v>0</v>
      </c>
      <c r="V161" s="89">
        <f>'Invoeren INTERN personeel'!Y179</f>
        <v>0</v>
      </c>
      <c r="W161" s="89">
        <f>'Invoeren INTERN personeel'!Z179</f>
        <v>0</v>
      </c>
      <c r="X161" s="89">
        <f>'Invoeren INTERN personeel'!AA179</f>
        <v>0</v>
      </c>
      <c r="Y161" s="89">
        <f>'Invoeren INTERN personeel'!AB179</f>
        <v>0</v>
      </c>
      <c r="Z161" s="89">
        <f>'Invoeren INTERN personeel'!AC179</f>
        <v>0</v>
      </c>
      <c r="AA161" s="443">
        <f>'Invoeren INTERN personeel'!AD179</f>
        <v>0</v>
      </c>
      <c r="AB161" s="443">
        <f>'Invoeren INTERN personeel'!AE179</f>
        <v>0</v>
      </c>
      <c r="AC161" s="89">
        <f>'Invoeren INTERN personeel'!AF179</f>
        <v>0</v>
      </c>
      <c r="AD161" s="89">
        <f>'Invoeren INTERN personeel'!AG179</f>
        <v>0</v>
      </c>
      <c r="AE161" s="89">
        <f>'Invoeren INTERN personeel'!AH179</f>
        <v>0</v>
      </c>
      <c r="AF161" s="89">
        <f>'Invoeren INTERN personeel'!AI179</f>
        <v>0</v>
      </c>
      <c r="AG161" s="89">
        <f>'Invoeren INTERN personeel'!AJ179</f>
        <v>0</v>
      </c>
    </row>
    <row r="162" spans="1:33" x14ac:dyDescent="0.3">
      <c r="A162" s="89">
        <f>'Invoeren INTERN personeel'!D180</f>
        <v>161</v>
      </c>
      <c r="B162" s="89">
        <f>'Invoeren INTERN personeel'!E180</f>
        <v>0</v>
      </c>
      <c r="C162" s="89">
        <f>'Invoeren INTERN personeel'!F180</f>
        <v>0</v>
      </c>
      <c r="D162" s="89">
        <f>'Invoeren INTERN personeel'!G180</f>
        <v>0</v>
      </c>
      <c r="E162" s="89">
        <f>'Invoeren INTERN personeel'!H180</f>
        <v>0</v>
      </c>
      <c r="F162" s="89">
        <f>'Invoeren INTERN personeel'!I180</f>
        <v>0</v>
      </c>
      <c r="G162" s="89">
        <f>'Invoeren INTERN personeel'!J180</f>
        <v>0</v>
      </c>
      <c r="H162" s="89">
        <f>'Invoeren INTERN personeel'!K180</f>
        <v>0</v>
      </c>
      <c r="I162" s="89">
        <f>'Invoeren INTERN personeel'!L180</f>
        <v>0</v>
      </c>
      <c r="J162" s="89" t="str">
        <f>'Invoeren INTERN personeel'!M180</f>
        <v/>
      </c>
      <c r="K162" s="89" t="str">
        <f>'Invoeren INTERN personeel'!N180</f>
        <v>nee</v>
      </c>
      <c r="L162" s="89">
        <f>'Invoeren INTERN personeel'!O180</f>
        <v>0</v>
      </c>
      <c r="M162" s="89">
        <f>'Invoeren INTERN personeel'!P180</f>
        <v>0</v>
      </c>
      <c r="N162" s="443">
        <f>'Invoeren INTERN personeel'!Q180</f>
        <v>0</v>
      </c>
      <c r="O162" s="443">
        <f>'Invoeren INTERN personeel'!R180</f>
        <v>0</v>
      </c>
      <c r="P162" s="89">
        <f>'Invoeren INTERN personeel'!S180</f>
        <v>0</v>
      </c>
      <c r="Q162" s="89">
        <f>'Invoeren INTERN personeel'!T180</f>
        <v>0</v>
      </c>
      <c r="R162" s="89">
        <f>'Invoeren INTERN personeel'!U180</f>
        <v>0</v>
      </c>
      <c r="S162" s="89">
        <f>'Invoeren INTERN personeel'!V180</f>
        <v>0</v>
      </c>
      <c r="T162" s="89">
        <f>'Invoeren INTERN personeel'!W180</f>
        <v>0</v>
      </c>
      <c r="U162" s="89">
        <f>'Invoeren INTERN personeel'!X180</f>
        <v>0</v>
      </c>
      <c r="V162" s="89">
        <f>'Invoeren INTERN personeel'!Y180</f>
        <v>0</v>
      </c>
      <c r="W162" s="89">
        <f>'Invoeren INTERN personeel'!Z180</f>
        <v>0</v>
      </c>
      <c r="X162" s="89">
        <f>'Invoeren INTERN personeel'!AA180</f>
        <v>0</v>
      </c>
      <c r="Y162" s="89">
        <f>'Invoeren INTERN personeel'!AB180</f>
        <v>0</v>
      </c>
      <c r="Z162" s="89">
        <f>'Invoeren INTERN personeel'!AC180</f>
        <v>0</v>
      </c>
      <c r="AA162" s="443">
        <f>'Invoeren INTERN personeel'!AD180</f>
        <v>0</v>
      </c>
      <c r="AB162" s="443">
        <f>'Invoeren INTERN personeel'!AE180</f>
        <v>0</v>
      </c>
      <c r="AC162" s="89">
        <f>'Invoeren INTERN personeel'!AF180</f>
        <v>0</v>
      </c>
      <c r="AD162" s="89">
        <f>'Invoeren INTERN personeel'!AG180</f>
        <v>0</v>
      </c>
      <c r="AE162" s="89">
        <f>'Invoeren INTERN personeel'!AH180</f>
        <v>0</v>
      </c>
      <c r="AF162" s="89">
        <f>'Invoeren INTERN personeel'!AI180</f>
        <v>0</v>
      </c>
      <c r="AG162" s="89">
        <f>'Invoeren INTERN personeel'!AJ180</f>
        <v>0</v>
      </c>
    </row>
    <row r="163" spans="1:33" x14ac:dyDescent="0.3">
      <c r="A163" s="89">
        <f>'Invoeren INTERN personeel'!D181</f>
        <v>162</v>
      </c>
      <c r="B163" s="89">
        <f>'Invoeren INTERN personeel'!E181</f>
        <v>0</v>
      </c>
      <c r="C163" s="89">
        <f>'Invoeren INTERN personeel'!F181</f>
        <v>0</v>
      </c>
      <c r="D163" s="89">
        <f>'Invoeren INTERN personeel'!G181</f>
        <v>0</v>
      </c>
      <c r="E163" s="89">
        <f>'Invoeren INTERN personeel'!H181</f>
        <v>0</v>
      </c>
      <c r="F163" s="89">
        <f>'Invoeren INTERN personeel'!I181</f>
        <v>0</v>
      </c>
      <c r="G163" s="89">
        <f>'Invoeren INTERN personeel'!J181</f>
        <v>0</v>
      </c>
      <c r="H163" s="89">
        <f>'Invoeren INTERN personeel'!K181</f>
        <v>0</v>
      </c>
      <c r="I163" s="89">
        <f>'Invoeren INTERN personeel'!L181</f>
        <v>0</v>
      </c>
      <c r="J163" s="89" t="str">
        <f>'Invoeren INTERN personeel'!M181</f>
        <v/>
      </c>
      <c r="K163" s="89" t="str">
        <f>'Invoeren INTERN personeel'!N181</f>
        <v>nee</v>
      </c>
      <c r="L163" s="89">
        <f>'Invoeren INTERN personeel'!O181</f>
        <v>0</v>
      </c>
      <c r="M163" s="89">
        <f>'Invoeren INTERN personeel'!P181</f>
        <v>0</v>
      </c>
      <c r="N163" s="443">
        <f>'Invoeren INTERN personeel'!Q181</f>
        <v>0</v>
      </c>
      <c r="O163" s="443">
        <f>'Invoeren INTERN personeel'!R181</f>
        <v>0</v>
      </c>
      <c r="P163" s="89">
        <f>'Invoeren INTERN personeel'!S181</f>
        <v>0</v>
      </c>
      <c r="Q163" s="89">
        <f>'Invoeren INTERN personeel'!T181</f>
        <v>0</v>
      </c>
      <c r="R163" s="89">
        <f>'Invoeren INTERN personeel'!U181</f>
        <v>0</v>
      </c>
      <c r="S163" s="89">
        <f>'Invoeren INTERN personeel'!V181</f>
        <v>0</v>
      </c>
      <c r="T163" s="89">
        <f>'Invoeren INTERN personeel'!W181</f>
        <v>0</v>
      </c>
      <c r="U163" s="89">
        <f>'Invoeren INTERN personeel'!X181</f>
        <v>0</v>
      </c>
      <c r="V163" s="89">
        <f>'Invoeren INTERN personeel'!Y181</f>
        <v>0</v>
      </c>
      <c r="W163" s="89">
        <f>'Invoeren INTERN personeel'!Z181</f>
        <v>0</v>
      </c>
      <c r="X163" s="89">
        <f>'Invoeren INTERN personeel'!AA181</f>
        <v>0</v>
      </c>
      <c r="Y163" s="89">
        <f>'Invoeren INTERN personeel'!AB181</f>
        <v>0</v>
      </c>
      <c r="Z163" s="89">
        <f>'Invoeren INTERN personeel'!AC181</f>
        <v>0</v>
      </c>
      <c r="AA163" s="443">
        <f>'Invoeren INTERN personeel'!AD181</f>
        <v>0</v>
      </c>
      <c r="AB163" s="443">
        <f>'Invoeren INTERN personeel'!AE181</f>
        <v>0</v>
      </c>
      <c r="AC163" s="89">
        <f>'Invoeren INTERN personeel'!AF181</f>
        <v>0</v>
      </c>
      <c r="AD163" s="89">
        <f>'Invoeren INTERN personeel'!AG181</f>
        <v>0</v>
      </c>
      <c r="AE163" s="89">
        <f>'Invoeren INTERN personeel'!AH181</f>
        <v>0</v>
      </c>
      <c r="AF163" s="89">
        <f>'Invoeren INTERN personeel'!AI181</f>
        <v>0</v>
      </c>
      <c r="AG163" s="89">
        <f>'Invoeren INTERN personeel'!AJ181</f>
        <v>0</v>
      </c>
    </row>
    <row r="164" spans="1:33" x14ac:dyDescent="0.3">
      <c r="A164" s="89">
        <f>'Invoeren INTERN personeel'!D182</f>
        <v>163</v>
      </c>
      <c r="B164" s="89">
        <f>'Invoeren INTERN personeel'!E182</f>
        <v>0</v>
      </c>
      <c r="C164" s="89">
        <f>'Invoeren INTERN personeel'!F182</f>
        <v>0</v>
      </c>
      <c r="D164" s="89">
        <f>'Invoeren INTERN personeel'!G182</f>
        <v>0</v>
      </c>
      <c r="E164" s="89">
        <f>'Invoeren INTERN personeel'!H182</f>
        <v>0</v>
      </c>
      <c r="F164" s="89">
        <f>'Invoeren INTERN personeel'!I182</f>
        <v>0</v>
      </c>
      <c r="G164" s="89">
        <f>'Invoeren INTERN personeel'!J182</f>
        <v>0</v>
      </c>
      <c r="H164" s="89">
        <f>'Invoeren INTERN personeel'!K182</f>
        <v>0</v>
      </c>
      <c r="I164" s="89">
        <f>'Invoeren INTERN personeel'!L182</f>
        <v>0</v>
      </c>
      <c r="J164" s="89" t="str">
        <f>'Invoeren INTERN personeel'!M182</f>
        <v/>
      </c>
      <c r="K164" s="89" t="str">
        <f>'Invoeren INTERN personeel'!N182</f>
        <v>nee</v>
      </c>
      <c r="L164" s="89">
        <f>'Invoeren INTERN personeel'!O182</f>
        <v>0</v>
      </c>
      <c r="M164" s="89">
        <f>'Invoeren INTERN personeel'!P182</f>
        <v>0</v>
      </c>
      <c r="N164" s="443">
        <f>'Invoeren INTERN personeel'!Q182</f>
        <v>0</v>
      </c>
      <c r="O164" s="443">
        <f>'Invoeren INTERN personeel'!R182</f>
        <v>0</v>
      </c>
      <c r="P164" s="89">
        <f>'Invoeren INTERN personeel'!S182</f>
        <v>0</v>
      </c>
      <c r="Q164" s="89">
        <f>'Invoeren INTERN personeel'!T182</f>
        <v>0</v>
      </c>
      <c r="R164" s="89">
        <f>'Invoeren INTERN personeel'!U182</f>
        <v>0</v>
      </c>
      <c r="S164" s="89">
        <f>'Invoeren INTERN personeel'!V182</f>
        <v>0</v>
      </c>
      <c r="T164" s="89">
        <f>'Invoeren INTERN personeel'!W182</f>
        <v>0</v>
      </c>
      <c r="U164" s="89">
        <f>'Invoeren INTERN personeel'!X182</f>
        <v>0</v>
      </c>
      <c r="V164" s="89">
        <f>'Invoeren INTERN personeel'!Y182</f>
        <v>0</v>
      </c>
      <c r="W164" s="89">
        <f>'Invoeren INTERN personeel'!Z182</f>
        <v>0</v>
      </c>
      <c r="X164" s="89">
        <f>'Invoeren INTERN personeel'!AA182</f>
        <v>0</v>
      </c>
      <c r="Y164" s="89">
        <f>'Invoeren INTERN personeel'!AB182</f>
        <v>0</v>
      </c>
      <c r="Z164" s="89">
        <f>'Invoeren INTERN personeel'!AC182</f>
        <v>0</v>
      </c>
      <c r="AA164" s="443">
        <f>'Invoeren INTERN personeel'!AD182</f>
        <v>0</v>
      </c>
      <c r="AB164" s="443">
        <f>'Invoeren INTERN personeel'!AE182</f>
        <v>0</v>
      </c>
      <c r="AC164" s="89">
        <f>'Invoeren INTERN personeel'!AF182</f>
        <v>0</v>
      </c>
      <c r="AD164" s="89">
        <f>'Invoeren INTERN personeel'!AG182</f>
        <v>0</v>
      </c>
      <c r="AE164" s="89">
        <f>'Invoeren INTERN personeel'!AH182</f>
        <v>0</v>
      </c>
      <c r="AF164" s="89">
        <f>'Invoeren INTERN personeel'!AI182</f>
        <v>0</v>
      </c>
      <c r="AG164" s="89">
        <f>'Invoeren INTERN personeel'!AJ182</f>
        <v>0</v>
      </c>
    </row>
    <row r="165" spans="1:33" x14ac:dyDescent="0.3">
      <c r="A165" s="89">
        <f>'Invoeren INTERN personeel'!D183</f>
        <v>164</v>
      </c>
      <c r="B165" s="89">
        <f>'Invoeren INTERN personeel'!E183</f>
        <v>0</v>
      </c>
      <c r="C165" s="89">
        <f>'Invoeren INTERN personeel'!F183</f>
        <v>0</v>
      </c>
      <c r="D165" s="89">
        <f>'Invoeren INTERN personeel'!G183</f>
        <v>0</v>
      </c>
      <c r="E165" s="89">
        <f>'Invoeren INTERN personeel'!H183</f>
        <v>0</v>
      </c>
      <c r="F165" s="89">
        <f>'Invoeren INTERN personeel'!I183</f>
        <v>0</v>
      </c>
      <c r="G165" s="89">
        <f>'Invoeren INTERN personeel'!J183</f>
        <v>0</v>
      </c>
      <c r="H165" s="89">
        <f>'Invoeren INTERN personeel'!K183</f>
        <v>0</v>
      </c>
      <c r="I165" s="89">
        <f>'Invoeren INTERN personeel'!L183</f>
        <v>0</v>
      </c>
      <c r="J165" s="89" t="str">
        <f>'Invoeren INTERN personeel'!M183</f>
        <v/>
      </c>
      <c r="K165" s="89" t="str">
        <f>'Invoeren INTERN personeel'!N183</f>
        <v>nee</v>
      </c>
      <c r="L165" s="89">
        <f>'Invoeren INTERN personeel'!O183</f>
        <v>0</v>
      </c>
      <c r="M165" s="89">
        <f>'Invoeren INTERN personeel'!P183</f>
        <v>0</v>
      </c>
      <c r="N165" s="443">
        <f>'Invoeren INTERN personeel'!Q183</f>
        <v>0</v>
      </c>
      <c r="O165" s="443">
        <f>'Invoeren INTERN personeel'!R183</f>
        <v>0</v>
      </c>
      <c r="P165" s="89">
        <f>'Invoeren INTERN personeel'!S183</f>
        <v>0</v>
      </c>
      <c r="Q165" s="89">
        <f>'Invoeren INTERN personeel'!T183</f>
        <v>0</v>
      </c>
      <c r="R165" s="89">
        <f>'Invoeren INTERN personeel'!U183</f>
        <v>0</v>
      </c>
      <c r="S165" s="89">
        <f>'Invoeren INTERN personeel'!V183</f>
        <v>0</v>
      </c>
      <c r="T165" s="89">
        <f>'Invoeren INTERN personeel'!W183</f>
        <v>0</v>
      </c>
      <c r="U165" s="89">
        <f>'Invoeren INTERN personeel'!X183</f>
        <v>0</v>
      </c>
      <c r="V165" s="89">
        <f>'Invoeren INTERN personeel'!Y183</f>
        <v>0</v>
      </c>
      <c r="W165" s="89">
        <f>'Invoeren INTERN personeel'!Z183</f>
        <v>0</v>
      </c>
      <c r="X165" s="89">
        <f>'Invoeren INTERN personeel'!AA183</f>
        <v>0</v>
      </c>
      <c r="Y165" s="89">
        <f>'Invoeren INTERN personeel'!AB183</f>
        <v>0</v>
      </c>
      <c r="Z165" s="89">
        <f>'Invoeren INTERN personeel'!AC183</f>
        <v>0</v>
      </c>
      <c r="AA165" s="443">
        <f>'Invoeren INTERN personeel'!AD183</f>
        <v>0</v>
      </c>
      <c r="AB165" s="443">
        <f>'Invoeren INTERN personeel'!AE183</f>
        <v>0</v>
      </c>
      <c r="AC165" s="89">
        <f>'Invoeren INTERN personeel'!AF183</f>
        <v>0</v>
      </c>
      <c r="AD165" s="89">
        <f>'Invoeren INTERN personeel'!AG183</f>
        <v>0</v>
      </c>
      <c r="AE165" s="89">
        <f>'Invoeren INTERN personeel'!AH183</f>
        <v>0</v>
      </c>
      <c r="AF165" s="89">
        <f>'Invoeren INTERN personeel'!AI183</f>
        <v>0</v>
      </c>
      <c r="AG165" s="89">
        <f>'Invoeren INTERN personeel'!AJ183</f>
        <v>0</v>
      </c>
    </row>
    <row r="166" spans="1:33" x14ac:dyDescent="0.3">
      <c r="A166" s="89">
        <f>'Invoeren INTERN personeel'!D184</f>
        <v>165</v>
      </c>
      <c r="B166" s="89">
        <f>'Invoeren INTERN personeel'!E184</f>
        <v>0</v>
      </c>
      <c r="C166" s="89">
        <f>'Invoeren INTERN personeel'!F184</f>
        <v>0</v>
      </c>
      <c r="D166" s="89">
        <f>'Invoeren INTERN personeel'!G184</f>
        <v>0</v>
      </c>
      <c r="E166" s="89">
        <f>'Invoeren INTERN personeel'!H184</f>
        <v>0</v>
      </c>
      <c r="F166" s="89">
        <f>'Invoeren INTERN personeel'!I184</f>
        <v>0</v>
      </c>
      <c r="G166" s="89">
        <f>'Invoeren INTERN personeel'!J184</f>
        <v>0</v>
      </c>
      <c r="H166" s="89">
        <f>'Invoeren INTERN personeel'!K184</f>
        <v>0</v>
      </c>
      <c r="I166" s="89">
        <f>'Invoeren INTERN personeel'!L184</f>
        <v>0</v>
      </c>
      <c r="J166" s="89" t="str">
        <f>'Invoeren INTERN personeel'!M184</f>
        <v/>
      </c>
      <c r="K166" s="89" t="str">
        <f>'Invoeren INTERN personeel'!N184</f>
        <v>nee</v>
      </c>
      <c r="L166" s="89">
        <f>'Invoeren INTERN personeel'!O184</f>
        <v>0</v>
      </c>
      <c r="M166" s="89">
        <f>'Invoeren INTERN personeel'!P184</f>
        <v>0</v>
      </c>
      <c r="N166" s="443">
        <f>'Invoeren INTERN personeel'!Q184</f>
        <v>0</v>
      </c>
      <c r="O166" s="443">
        <f>'Invoeren INTERN personeel'!R184</f>
        <v>0</v>
      </c>
      <c r="P166" s="89">
        <f>'Invoeren INTERN personeel'!S184</f>
        <v>0</v>
      </c>
      <c r="Q166" s="89">
        <f>'Invoeren INTERN personeel'!T184</f>
        <v>0</v>
      </c>
      <c r="R166" s="89">
        <f>'Invoeren INTERN personeel'!U184</f>
        <v>0</v>
      </c>
      <c r="S166" s="89">
        <f>'Invoeren INTERN personeel'!V184</f>
        <v>0</v>
      </c>
      <c r="T166" s="89">
        <f>'Invoeren INTERN personeel'!W184</f>
        <v>0</v>
      </c>
      <c r="U166" s="89">
        <f>'Invoeren INTERN personeel'!X184</f>
        <v>0</v>
      </c>
      <c r="V166" s="89">
        <f>'Invoeren INTERN personeel'!Y184</f>
        <v>0</v>
      </c>
      <c r="W166" s="89">
        <f>'Invoeren INTERN personeel'!Z184</f>
        <v>0</v>
      </c>
      <c r="X166" s="89">
        <f>'Invoeren INTERN personeel'!AA184</f>
        <v>0</v>
      </c>
      <c r="Y166" s="89">
        <f>'Invoeren INTERN personeel'!AB184</f>
        <v>0</v>
      </c>
      <c r="Z166" s="89">
        <f>'Invoeren INTERN personeel'!AC184</f>
        <v>0</v>
      </c>
      <c r="AA166" s="443">
        <f>'Invoeren INTERN personeel'!AD184</f>
        <v>0</v>
      </c>
      <c r="AB166" s="443">
        <f>'Invoeren INTERN personeel'!AE184</f>
        <v>0</v>
      </c>
      <c r="AC166" s="89">
        <f>'Invoeren INTERN personeel'!AF184</f>
        <v>0</v>
      </c>
      <c r="AD166" s="89">
        <f>'Invoeren INTERN personeel'!AG184</f>
        <v>0</v>
      </c>
      <c r="AE166" s="89">
        <f>'Invoeren INTERN personeel'!AH184</f>
        <v>0</v>
      </c>
      <c r="AF166" s="89">
        <f>'Invoeren INTERN personeel'!AI184</f>
        <v>0</v>
      </c>
      <c r="AG166" s="89">
        <f>'Invoeren INTERN personeel'!AJ184</f>
        <v>0</v>
      </c>
    </row>
    <row r="167" spans="1:33" x14ac:dyDescent="0.3">
      <c r="A167" s="89">
        <f>'Invoeren INTERN personeel'!D185</f>
        <v>166</v>
      </c>
      <c r="B167" s="89">
        <f>'Invoeren INTERN personeel'!E185</f>
        <v>0</v>
      </c>
      <c r="C167" s="89">
        <f>'Invoeren INTERN personeel'!F185</f>
        <v>0</v>
      </c>
      <c r="D167" s="89">
        <f>'Invoeren INTERN personeel'!G185</f>
        <v>0</v>
      </c>
      <c r="E167" s="89">
        <f>'Invoeren INTERN personeel'!H185</f>
        <v>0</v>
      </c>
      <c r="F167" s="89">
        <f>'Invoeren INTERN personeel'!I185</f>
        <v>0</v>
      </c>
      <c r="G167" s="89">
        <f>'Invoeren INTERN personeel'!J185</f>
        <v>0</v>
      </c>
      <c r="H167" s="89">
        <f>'Invoeren INTERN personeel'!K185</f>
        <v>0</v>
      </c>
      <c r="I167" s="89">
        <f>'Invoeren INTERN personeel'!L185</f>
        <v>0</v>
      </c>
      <c r="J167" s="89" t="str">
        <f>'Invoeren INTERN personeel'!M185</f>
        <v/>
      </c>
      <c r="K167" s="89" t="str">
        <f>'Invoeren INTERN personeel'!N185</f>
        <v>nee</v>
      </c>
      <c r="L167" s="89">
        <f>'Invoeren INTERN personeel'!O185</f>
        <v>0</v>
      </c>
      <c r="M167" s="89">
        <f>'Invoeren INTERN personeel'!P185</f>
        <v>0</v>
      </c>
      <c r="N167" s="443">
        <f>'Invoeren INTERN personeel'!Q185</f>
        <v>0</v>
      </c>
      <c r="O167" s="443">
        <f>'Invoeren INTERN personeel'!R185</f>
        <v>0</v>
      </c>
      <c r="P167" s="89">
        <f>'Invoeren INTERN personeel'!S185</f>
        <v>0</v>
      </c>
      <c r="Q167" s="89">
        <f>'Invoeren INTERN personeel'!T185</f>
        <v>0</v>
      </c>
      <c r="R167" s="89">
        <f>'Invoeren INTERN personeel'!U185</f>
        <v>0</v>
      </c>
      <c r="S167" s="89">
        <f>'Invoeren INTERN personeel'!V185</f>
        <v>0</v>
      </c>
      <c r="T167" s="89">
        <f>'Invoeren INTERN personeel'!W185</f>
        <v>0</v>
      </c>
      <c r="U167" s="89">
        <f>'Invoeren INTERN personeel'!X185</f>
        <v>0</v>
      </c>
      <c r="V167" s="89">
        <f>'Invoeren INTERN personeel'!Y185</f>
        <v>0</v>
      </c>
      <c r="W167" s="89">
        <f>'Invoeren INTERN personeel'!Z185</f>
        <v>0</v>
      </c>
      <c r="X167" s="89">
        <f>'Invoeren INTERN personeel'!AA185</f>
        <v>0</v>
      </c>
      <c r="Y167" s="89">
        <f>'Invoeren INTERN personeel'!AB185</f>
        <v>0</v>
      </c>
      <c r="Z167" s="89">
        <f>'Invoeren INTERN personeel'!AC185</f>
        <v>0</v>
      </c>
      <c r="AA167" s="443">
        <f>'Invoeren INTERN personeel'!AD185</f>
        <v>0</v>
      </c>
      <c r="AB167" s="443">
        <f>'Invoeren INTERN personeel'!AE185</f>
        <v>0</v>
      </c>
      <c r="AC167" s="89">
        <f>'Invoeren INTERN personeel'!AF185</f>
        <v>0</v>
      </c>
      <c r="AD167" s="89">
        <f>'Invoeren INTERN personeel'!AG185</f>
        <v>0</v>
      </c>
      <c r="AE167" s="89">
        <f>'Invoeren INTERN personeel'!AH185</f>
        <v>0</v>
      </c>
      <c r="AF167" s="89">
        <f>'Invoeren INTERN personeel'!AI185</f>
        <v>0</v>
      </c>
      <c r="AG167" s="89">
        <f>'Invoeren INTERN personeel'!AJ185</f>
        <v>0</v>
      </c>
    </row>
    <row r="168" spans="1:33" x14ac:dyDescent="0.3">
      <c r="A168" s="89">
        <f>'Invoeren INTERN personeel'!D186</f>
        <v>167</v>
      </c>
      <c r="B168" s="89">
        <f>'Invoeren INTERN personeel'!E186</f>
        <v>0</v>
      </c>
      <c r="C168" s="89">
        <f>'Invoeren INTERN personeel'!F186</f>
        <v>0</v>
      </c>
      <c r="D168" s="89">
        <f>'Invoeren INTERN personeel'!G186</f>
        <v>0</v>
      </c>
      <c r="E168" s="89">
        <f>'Invoeren INTERN personeel'!H186</f>
        <v>0</v>
      </c>
      <c r="F168" s="89">
        <f>'Invoeren INTERN personeel'!I186</f>
        <v>0</v>
      </c>
      <c r="G168" s="89">
        <f>'Invoeren INTERN personeel'!J186</f>
        <v>0</v>
      </c>
      <c r="H168" s="89">
        <f>'Invoeren INTERN personeel'!K186</f>
        <v>0</v>
      </c>
      <c r="I168" s="89">
        <f>'Invoeren INTERN personeel'!L186</f>
        <v>0</v>
      </c>
      <c r="J168" s="89" t="str">
        <f>'Invoeren INTERN personeel'!M186</f>
        <v/>
      </c>
      <c r="K168" s="89" t="str">
        <f>'Invoeren INTERN personeel'!N186</f>
        <v>nee</v>
      </c>
      <c r="L168" s="89">
        <f>'Invoeren INTERN personeel'!O186</f>
        <v>0</v>
      </c>
      <c r="M168" s="89">
        <f>'Invoeren INTERN personeel'!P186</f>
        <v>0</v>
      </c>
      <c r="N168" s="443">
        <f>'Invoeren INTERN personeel'!Q186</f>
        <v>0</v>
      </c>
      <c r="O168" s="443">
        <f>'Invoeren INTERN personeel'!R186</f>
        <v>0</v>
      </c>
      <c r="P168" s="89">
        <f>'Invoeren INTERN personeel'!S186</f>
        <v>0</v>
      </c>
      <c r="Q168" s="89">
        <f>'Invoeren INTERN personeel'!T186</f>
        <v>0</v>
      </c>
      <c r="R168" s="89">
        <f>'Invoeren INTERN personeel'!U186</f>
        <v>0</v>
      </c>
      <c r="S168" s="89">
        <f>'Invoeren INTERN personeel'!V186</f>
        <v>0</v>
      </c>
      <c r="T168" s="89">
        <f>'Invoeren INTERN personeel'!W186</f>
        <v>0</v>
      </c>
      <c r="U168" s="89">
        <f>'Invoeren INTERN personeel'!X186</f>
        <v>0</v>
      </c>
      <c r="V168" s="89">
        <f>'Invoeren INTERN personeel'!Y186</f>
        <v>0</v>
      </c>
      <c r="W168" s="89">
        <f>'Invoeren INTERN personeel'!Z186</f>
        <v>0</v>
      </c>
      <c r="X168" s="89">
        <f>'Invoeren INTERN personeel'!AA186</f>
        <v>0</v>
      </c>
      <c r="Y168" s="89">
        <f>'Invoeren INTERN personeel'!AB186</f>
        <v>0</v>
      </c>
      <c r="Z168" s="89">
        <f>'Invoeren INTERN personeel'!AC186</f>
        <v>0</v>
      </c>
      <c r="AA168" s="443">
        <f>'Invoeren INTERN personeel'!AD186</f>
        <v>0</v>
      </c>
      <c r="AB168" s="443">
        <f>'Invoeren INTERN personeel'!AE186</f>
        <v>0</v>
      </c>
      <c r="AC168" s="89">
        <f>'Invoeren INTERN personeel'!AF186</f>
        <v>0</v>
      </c>
      <c r="AD168" s="89">
        <f>'Invoeren INTERN personeel'!AG186</f>
        <v>0</v>
      </c>
      <c r="AE168" s="89">
        <f>'Invoeren INTERN personeel'!AH186</f>
        <v>0</v>
      </c>
      <c r="AF168" s="89">
        <f>'Invoeren INTERN personeel'!AI186</f>
        <v>0</v>
      </c>
      <c r="AG168" s="89">
        <f>'Invoeren INTERN personeel'!AJ186</f>
        <v>0</v>
      </c>
    </row>
    <row r="169" spans="1:33" x14ac:dyDescent="0.3">
      <c r="A169" s="89">
        <f>'Invoeren INTERN personeel'!D187</f>
        <v>168</v>
      </c>
      <c r="B169" s="89">
        <f>'Invoeren INTERN personeel'!E187</f>
        <v>0</v>
      </c>
      <c r="C169" s="89">
        <f>'Invoeren INTERN personeel'!F187</f>
        <v>0</v>
      </c>
      <c r="D169" s="89">
        <f>'Invoeren INTERN personeel'!G187</f>
        <v>0</v>
      </c>
      <c r="E169" s="89">
        <f>'Invoeren INTERN personeel'!H187</f>
        <v>0</v>
      </c>
      <c r="F169" s="89">
        <f>'Invoeren INTERN personeel'!I187</f>
        <v>0</v>
      </c>
      <c r="G169" s="89">
        <f>'Invoeren INTERN personeel'!J187</f>
        <v>0</v>
      </c>
      <c r="H169" s="89">
        <f>'Invoeren INTERN personeel'!K187</f>
        <v>0</v>
      </c>
      <c r="I169" s="89">
        <f>'Invoeren INTERN personeel'!L187</f>
        <v>0</v>
      </c>
      <c r="J169" s="89" t="str">
        <f>'Invoeren INTERN personeel'!M187</f>
        <v/>
      </c>
      <c r="K169" s="89" t="str">
        <f>'Invoeren INTERN personeel'!N187</f>
        <v>nee</v>
      </c>
      <c r="L169" s="89">
        <f>'Invoeren INTERN personeel'!O187</f>
        <v>0</v>
      </c>
      <c r="M169" s="89">
        <f>'Invoeren INTERN personeel'!P187</f>
        <v>0</v>
      </c>
      <c r="N169" s="443">
        <f>'Invoeren INTERN personeel'!Q187</f>
        <v>0</v>
      </c>
      <c r="O169" s="443">
        <f>'Invoeren INTERN personeel'!R187</f>
        <v>0</v>
      </c>
      <c r="P169" s="89">
        <f>'Invoeren INTERN personeel'!S187</f>
        <v>0</v>
      </c>
      <c r="Q169" s="89">
        <f>'Invoeren INTERN personeel'!T187</f>
        <v>0</v>
      </c>
      <c r="R169" s="89">
        <f>'Invoeren INTERN personeel'!U187</f>
        <v>0</v>
      </c>
      <c r="S169" s="89">
        <f>'Invoeren INTERN personeel'!V187</f>
        <v>0</v>
      </c>
      <c r="T169" s="89">
        <f>'Invoeren INTERN personeel'!W187</f>
        <v>0</v>
      </c>
      <c r="U169" s="89">
        <f>'Invoeren INTERN personeel'!X187</f>
        <v>0</v>
      </c>
      <c r="V169" s="89">
        <f>'Invoeren INTERN personeel'!Y187</f>
        <v>0</v>
      </c>
      <c r="W169" s="89">
        <f>'Invoeren INTERN personeel'!Z187</f>
        <v>0</v>
      </c>
      <c r="X169" s="89">
        <f>'Invoeren INTERN personeel'!AA187</f>
        <v>0</v>
      </c>
      <c r="Y169" s="89">
        <f>'Invoeren INTERN personeel'!AB187</f>
        <v>0</v>
      </c>
      <c r="Z169" s="89">
        <f>'Invoeren INTERN personeel'!AC187</f>
        <v>0</v>
      </c>
      <c r="AA169" s="443">
        <f>'Invoeren INTERN personeel'!AD187</f>
        <v>0</v>
      </c>
      <c r="AB169" s="443">
        <f>'Invoeren INTERN personeel'!AE187</f>
        <v>0</v>
      </c>
      <c r="AC169" s="89">
        <f>'Invoeren INTERN personeel'!AF187</f>
        <v>0</v>
      </c>
      <c r="AD169" s="89">
        <f>'Invoeren INTERN personeel'!AG187</f>
        <v>0</v>
      </c>
      <c r="AE169" s="89">
        <f>'Invoeren INTERN personeel'!AH187</f>
        <v>0</v>
      </c>
      <c r="AF169" s="89">
        <f>'Invoeren INTERN personeel'!AI187</f>
        <v>0</v>
      </c>
      <c r="AG169" s="89">
        <f>'Invoeren INTERN personeel'!AJ187</f>
        <v>0</v>
      </c>
    </row>
    <row r="170" spans="1:33" x14ac:dyDescent="0.3">
      <c r="A170" s="89">
        <f>'Invoeren INTERN personeel'!D188</f>
        <v>169</v>
      </c>
      <c r="B170" s="89">
        <f>'Invoeren INTERN personeel'!E188</f>
        <v>0</v>
      </c>
      <c r="C170" s="89">
        <f>'Invoeren INTERN personeel'!F188</f>
        <v>0</v>
      </c>
      <c r="D170" s="89">
        <f>'Invoeren INTERN personeel'!G188</f>
        <v>0</v>
      </c>
      <c r="E170" s="89">
        <f>'Invoeren INTERN personeel'!H188</f>
        <v>0</v>
      </c>
      <c r="F170" s="89">
        <f>'Invoeren INTERN personeel'!I188</f>
        <v>0</v>
      </c>
      <c r="G170" s="89">
        <f>'Invoeren INTERN personeel'!J188</f>
        <v>0</v>
      </c>
      <c r="H170" s="89">
        <f>'Invoeren INTERN personeel'!K188</f>
        <v>0</v>
      </c>
      <c r="I170" s="89">
        <f>'Invoeren INTERN personeel'!L188</f>
        <v>0</v>
      </c>
      <c r="J170" s="89" t="str">
        <f>'Invoeren INTERN personeel'!M188</f>
        <v/>
      </c>
      <c r="K170" s="89" t="str">
        <f>'Invoeren INTERN personeel'!N188</f>
        <v>nee</v>
      </c>
      <c r="L170" s="89">
        <f>'Invoeren INTERN personeel'!O188</f>
        <v>0</v>
      </c>
      <c r="M170" s="89">
        <f>'Invoeren INTERN personeel'!P188</f>
        <v>0</v>
      </c>
      <c r="N170" s="443">
        <f>'Invoeren INTERN personeel'!Q188</f>
        <v>0</v>
      </c>
      <c r="O170" s="443">
        <f>'Invoeren INTERN personeel'!R188</f>
        <v>0</v>
      </c>
      <c r="P170" s="89">
        <f>'Invoeren INTERN personeel'!S188</f>
        <v>0</v>
      </c>
      <c r="Q170" s="89">
        <f>'Invoeren INTERN personeel'!T188</f>
        <v>0</v>
      </c>
      <c r="R170" s="89">
        <f>'Invoeren INTERN personeel'!U188</f>
        <v>0</v>
      </c>
      <c r="S170" s="89">
        <f>'Invoeren INTERN personeel'!V188</f>
        <v>0</v>
      </c>
      <c r="T170" s="89">
        <f>'Invoeren INTERN personeel'!W188</f>
        <v>0</v>
      </c>
      <c r="U170" s="89">
        <f>'Invoeren INTERN personeel'!X188</f>
        <v>0</v>
      </c>
      <c r="V170" s="89">
        <f>'Invoeren INTERN personeel'!Y188</f>
        <v>0</v>
      </c>
      <c r="W170" s="89">
        <f>'Invoeren INTERN personeel'!Z188</f>
        <v>0</v>
      </c>
      <c r="X170" s="89">
        <f>'Invoeren INTERN personeel'!AA188</f>
        <v>0</v>
      </c>
      <c r="Y170" s="89">
        <f>'Invoeren INTERN personeel'!AB188</f>
        <v>0</v>
      </c>
      <c r="Z170" s="89">
        <f>'Invoeren INTERN personeel'!AC188</f>
        <v>0</v>
      </c>
      <c r="AA170" s="443">
        <f>'Invoeren INTERN personeel'!AD188</f>
        <v>0</v>
      </c>
      <c r="AB170" s="443">
        <f>'Invoeren INTERN personeel'!AE188</f>
        <v>0</v>
      </c>
      <c r="AC170" s="89">
        <f>'Invoeren INTERN personeel'!AF188</f>
        <v>0</v>
      </c>
      <c r="AD170" s="89">
        <f>'Invoeren INTERN personeel'!AG188</f>
        <v>0</v>
      </c>
      <c r="AE170" s="89">
        <f>'Invoeren INTERN personeel'!AH188</f>
        <v>0</v>
      </c>
      <c r="AF170" s="89">
        <f>'Invoeren INTERN personeel'!AI188</f>
        <v>0</v>
      </c>
      <c r="AG170" s="89">
        <f>'Invoeren INTERN personeel'!AJ188</f>
        <v>0</v>
      </c>
    </row>
    <row r="171" spans="1:33" x14ac:dyDescent="0.3">
      <c r="A171" s="89">
        <f>'Invoeren INTERN personeel'!D189</f>
        <v>170</v>
      </c>
      <c r="B171" s="89">
        <f>'Invoeren INTERN personeel'!E189</f>
        <v>0</v>
      </c>
      <c r="C171" s="89">
        <f>'Invoeren INTERN personeel'!F189</f>
        <v>0</v>
      </c>
      <c r="D171" s="89">
        <f>'Invoeren INTERN personeel'!G189</f>
        <v>0</v>
      </c>
      <c r="E171" s="89">
        <f>'Invoeren INTERN personeel'!H189</f>
        <v>0</v>
      </c>
      <c r="F171" s="89">
        <f>'Invoeren INTERN personeel'!I189</f>
        <v>0</v>
      </c>
      <c r="G171" s="89">
        <f>'Invoeren INTERN personeel'!J189</f>
        <v>0</v>
      </c>
      <c r="H171" s="89">
        <f>'Invoeren INTERN personeel'!K189</f>
        <v>0</v>
      </c>
      <c r="I171" s="89">
        <f>'Invoeren INTERN personeel'!L189</f>
        <v>0</v>
      </c>
      <c r="J171" s="89" t="str">
        <f>'Invoeren INTERN personeel'!M189</f>
        <v/>
      </c>
      <c r="K171" s="89" t="str">
        <f>'Invoeren INTERN personeel'!N189</f>
        <v>nee</v>
      </c>
      <c r="L171" s="89">
        <f>'Invoeren INTERN personeel'!O189</f>
        <v>0</v>
      </c>
      <c r="M171" s="89">
        <f>'Invoeren INTERN personeel'!P189</f>
        <v>0</v>
      </c>
      <c r="N171" s="443">
        <f>'Invoeren INTERN personeel'!Q189</f>
        <v>0</v>
      </c>
      <c r="O171" s="443">
        <f>'Invoeren INTERN personeel'!R189</f>
        <v>0</v>
      </c>
      <c r="P171" s="89">
        <f>'Invoeren INTERN personeel'!S189</f>
        <v>0</v>
      </c>
      <c r="Q171" s="89">
        <f>'Invoeren INTERN personeel'!T189</f>
        <v>0</v>
      </c>
      <c r="R171" s="89">
        <f>'Invoeren INTERN personeel'!U189</f>
        <v>0</v>
      </c>
      <c r="S171" s="89">
        <f>'Invoeren INTERN personeel'!V189</f>
        <v>0</v>
      </c>
      <c r="T171" s="89">
        <f>'Invoeren INTERN personeel'!W189</f>
        <v>0</v>
      </c>
      <c r="U171" s="89">
        <f>'Invoeren INTERN personeel'!X189</f>
        <v>0</v>
      </c>
      <c r="V171" s="89">
        <f>'Invoeren INTERN personeel'!Y189</f>
        <v>0</v>
      </c>
      <c r="W171" s="89">
        <f>'Invoeren INTERN personeel'!Z189</f>
        <v>0</v>
      </c>
      <c r="X171" s="89">
        <f>'Invoeren INTERN personeel'!AA189</f>
        <v>0</v>
      </c>
      <c r="Y171" s="89">
        <f>'Invoeren INTERN personeel'!AB189</f>
        <v>0</v>
      </c>
      <c r="Z171" s="89">
        <f>'Invoeren INTERN personeel'!AC189</f>
        <v>0</v>
      </c>
      <c r="AA171" s="443">
        <f>'Invoeren INTERN personeel'!AD189</f>
        <v>0</v>
      </c>
      <c r="AB171" s="443">
        <f>'Invoeren INTERN personeel'!AE189</f>
        <v>0</v>
      </c>
      <c r="AC171" s="89">
        <f>'Invoeren INTERN personeel'!AF189</f>
        <v>0</v>
      </c>
      <c r="AD171" s="89">
        <f>'Invoeren INTERN personeel'!AG189</f>
        <v>0</v>
      </c>
      <c r="AE171" s="89">
        <f>'Invoeren INTERN personeel'!AH189</f>
        <v>0</v>
      </c>
      <c r="AF171" s="89">
        <f>'Invoeren INTERN personeel'!AI189</f>
        <v>0</v>
      </c>
      <c r="AG171" s="89">
        <f>'Invoeren INTERN personeel'!AJ189</f>
        <v>0</v>
      </c>
    </row>
    <row r="172" spans="1:33" x14ac:dyDescent="0.3">
      <c r="A172" s="89">
        <f>'Invoeren INTERN personeel'!D190</f>
        <v>171</v>
      </c>
      <c r="B172" s="89">
        <f>'Invoeren INTERN personeel'!E190</f>
        <v>0</v>
      </c>
      <c r="C172" s="89">
        <f>'Invoeren INTERN personeel'!F190</f>
        <v>0</v>
      </c>
      <c r="D172" s="89">
        <f>'Invoeren INTERN personeel'!G190</f>
        <v>0</v>
      </c>
      <c r="E172" s="89">
        <f>'Invoeren INTERN personeel'!H190</f>
        <v>0</v>
      </c>
      <c r="F172" s="89">
        <f>'Invoeren INTERN personeel'!I190</f>
        <v>0</v>
      </c>
      <c r="G172" s="89">
        <f>'Invoeren INTERN personeel'!J190</f>
        <v>0</v>
      </c>
      <c r="H172" s="89">
        <f>'Invoeren INTERN personeel'!K190</f>
        <v>0</v>
      </c>
      <c r="I172" s="89">
        <f>'Invoeren INTERN personeel'!L190</f>
        <v>0</v>
      </c>
      <c r="J172" s="89" t="str">
        <f>'Invoeren INTERN personeel'!M190</f>
        <v/>
      </c>
      <c r="K172" s="89" t="str">
        <f>'Invoeren INTERN personeel'!N190</f>
        <v>nee</v>
      </c>
      <c r="L172" s="89">
        <f>'Invoeren INTERN personeel'!O190</f>
        <v>0</v>
      </c>
      <c r="M172" s="89">
        <f>'Invoeren INTERN personeel'!P190</f>
        <v>0</v>
      </c>
      <c r="N172" s="443">
        <f>'Invoeren INTERN personeel'!Q190</f>
        <v>0</v>
      </c>
      <c r="O172" s="443">
        <f>'Invoeren INTERN personeel'!R190</f>
        <v>0</v>
      </c>
      <c r="P172" s="89">
        <f>'Invoeren INTERN personeel'!S190</f>
        <v>0</v>
      </c>
      <c r="Q172" s="89">
        <f>'Invoeren INTERN personeel'!T190</f>
        <v>0</v>
      </c>
      <c r="R172" s="89">
        <f>'Invoeren INTERN personeel'!U190</f>
        <v>0</v>
      </c>
      <c r="S172" s="89">
        <f>'Invoeren INTERN personeel'!V190</f>
        <v>0</v>
      </c>
      <c r="T172" s="89">
        <f>'Invoeren INTERN personeel'!W190</f>
        <v>0</v>
      </c>
      <c r="U172" s="89">
        <f>'Invoeren INTERN personeel'!X190</f>
        <v>0</v>
      </c>
      <c r="V172" s="89">
        <f>'Invoeren INTERN personeel'!Y190</f>
        <v>0</v>
      </c>
      <c r="W172" s="89">
        <f>'Invoeren INTERN personeel'!Z190</f>
        <v>0</v>
      </c>
      <c r="X172" s="89">
        <f>'Invoeren INTERN personeel'!AA190</f>
        <v>0</v>
      </c>
      <c r="Y172" s="89">
        <f>'Invoeren INTERN personeel'!AB190</f>
        <v>0</v>
      </c>
      <c r="Z172" s="89">
        <f>'Invoeren INTERN personeel'!AC190</f>
        <v>0</v>
      </c>
      <c r="AA172" s="443">
        <f>'Invoeren INTERN personeel'!AD190</f>
        <v>0</v>
      </c>
      <c r="AB172" s="443">
        <f>'Invoeren INTERN personeel'!AE190</f>
        <v>0</v>
      </c>
      <c r="AC172" s="89">
        <f>'Invoeren INTERN personeel'!AF190</f>
        <v>0</v>
      </c>
      <c r="AD172" s="89">
        <f>'Invoeren INTERN personeel'!AG190</f>
        <v>0</v>
      </c>
      <c r="AE172" s="89">
        <f>'Invoeren INTERN personeel'!AH190</f>
        <v>0</v>
      </c>
      <c r="AF172" s="89">
        <f>'Invoeren INTERN personeel'!AI190</f>
        <v>0</v>
      </c>
      <c r="AG172" s="89">
        <f>'Invoeren INTERN personeel'!AJ190</f>
        <v>0</v>
      </c>
    </row>
    <row r="173" spans="1:33" x14ac:dyDescent="0.3">
      <c r="A173" s="89">
        <f>'Invoeren INTERN personeel'!D191</f>
        <v>172</v>
      </c>
      <c r="B173" s="89">
        <f>'Invoeren INTERN personeel'!E191</f>
        <v>0</v>
      </c>
      <c r="C173" s="89">
        <f>'Invoeren INTERN personeel'!F191</f>
        <v>0</v>
      </c>
      <c r="D173" s="89">
        <f>'Invoeren INTERN personeel'!G191</f>
        <v>0</v>
      </c>
      <c r="E173" s="89">
        <f>'Invoeren INTERN personeel'!H191</f>
        <v>0</v>
      </c>
      <c r="F173" s="89">
        <f>'Invoeren INTERN personeel'!I191</f>
        <v>0</v>
      </c>
      <c r="G173" s="89">
        <f>'Invoeren INTERN personeel'!J191</f>
        <v>0</v>
      </c>
      <c r="H173" s="89">
        <f>'Invoeren INTERN personeel'!K191</f>
        <v>0</v>
      </c>
      <c r="I173" s="89">
        <f>'Invoeren INTERN personeel'!L191</f>
        <v>0</v>
      </c>
      <c r="J173" s="89" t="str">
        <f>'Invoeren INTERN personeel'!M191</f>
        <v/>
      </c>
      <c r="K173" s="89" t="str">
        <f>'Invoeren INTERN personeel'!N191</f>
        <v>nee</v>
      </c>
      <c r="L173" s="89">
        <f>'Invoeren INTERN personeel'!O191</f>
        <v>0</v>
      </c>
      <c r="M173" s="89">
        <f>'Invoeren INTERN personeel'!P191</f>
        <v>0</v>
      </c>
      <c r="N173" s="443">
        <f>'Invoeren INTERN personeel'!Q191</f>
        <v>0</v>
      </c>
      <c r="O173" s="443">
        <f>'Invoeren INTERN personeel'!R191</f>
        <v>0</v>
      </c>
      <c r="P173" s="89">
        <f>'Invoeren INTERN personeel'!S191</f>
        <v>0</v>
      </c>
      <c r="Q173" s="89">
        <f>'Invoeren INTERN personeel'!T191</f>
        <v>0</v>
      </c>
      <c r="R173" s="89">
        <f>'Invoeren INTERN personeel'!U191</f>
        <v>0</v>
      </c>
      <c r="S173" s="89">
        <f>'Invoeren INTERN personeel'!V191</f>
        <v>0</v>
      </c>
      <c r="T173" s="89">
        <f>'Invoeren INTERN personeel'!W191</f>
        <v>0</v>
      </c>
      <c r="U173" s="89">
        <f>'Invoeren INTERN personeel'!X191</f>
        <v>0</v>
      </c>
      <c r="V173" s="89">
        <f>'Invoeren INTERN personeel'!Y191</f>
        <v>0</v>
      </c>
      <c r="W173" s="89">
        <f>'Invoeren INTERN personeel'!Z191</f>
        <v>0</v>
      </c>
      <c r="X173" s="89">
        <f>'Invoeren INTERN personeel'!AA191</f>
        <v>0</v>
      </c>
      <c r="Y173" s="89">
        <f>'Invoeren INTERN personeel'!AB191</f>
        <v>0</v>
      </c>
      <c r="Z173" s="89">
        <f>'Invoeren INTERN personeel'!AC191</f>
        <v>0</v>
      </c>
      <c r="AA173" s="443">
        <f>'Invoeren INTERN personeel'!AD191</f>
        <v>0</v>
      </c>
      <c r="AB173" s="443">
        <f>'Invoeren INTERN personeel'!AE191</f>
        <v>0</v>
      </c>
      <c r="AC173" s="89">
        <f>'Invoeren INTERN personeel'!AF191</f>
        <v>0</v>
      </c>
      <c r="AD173" s="89">
        <f>'Invoeren INTERN personeel'!AG191</f>
        <v>0</v>
      </c>
      <c r="AE173" s="89">
        <f>'Invoeren INTERN personeel'!AH191</f>
        <v>0</v>
      </c>
      <c r="AF173" s="89">
        <f>'Invoeren INTERN personeel'!AI191</f>
        <v>0</v>
      </c>
      <c r="AG173" s="89">
        <f>'Invoeren INTERN personeel'!AJ191</f>
        <v>0</v>
      </c>
    </row>
    <row r="174" spans="1:33" x14ac:dyDescent="0.3">
      <c r="A174" s="89">
        <f>'Invoeren INTERN personeel'!D192</f>
        <v>173</v>
      </c>
      <c r="B174" s="89">
        <f>'Invoeren INTERN personeel'!E192</f>
        <v>0</v>
      </c>
      <c r="C174" s="89">
        <f>'Invoeren INTERN personeel'!F192</f>
        <v>0</v>
      </c>
      <c r="D174" s="89">
        <f>'Invoeren INTERN personeel'!G192</f>
        <v>0</v>
      </c>
      <c r="E174" s="89">
        <f>'Invoeren INTERN personeel'!H192</f>
        <v>0</v>
      </c>
      <c r="F174" s="89">
        <f>'Invoeren INTERN personeel'!I192</f>
        <v>0</v>
      </c>
      <c r="G174" s="89">
        <f>'Invoeren INTERN personeel'!J192</f>
        <v>0</v>
      </c>
      <c r="H174" s="89">
        <f>'Invoeren INTERN personeel'!K192</f>
        <v>0</v>
      </c>
      <c r="I174" s="89">
        <f>'Invoeren INTERN personeel'!L192</f>
        <v>0</v>
      </c>
      <c r="J174" s="89" t="str">
        <f>'Invoeren INTERN personeel'!M192</f>
        <v/>
      </c>
      <c r="K174" s="89" t="str">
        <f>'Invoeren INTERN personeel'!N192</f>
        <v>nee</v>
      </c>
      <c r="L174" s="89">
        <f>'Invoeren INTERN personeel'!O192</f>
        <v>0</v>
      </c>
      <c r="M174" s="89">
        <f>'Invoeren INTERN personeel'!P192</f>
        <v>0</v>
      </c>
      <c r="N174" s="443">
        <f>'Invoeren INTERN personeel'!Q192</f>
        <v>0</v>
      </c>
      <c r="O174" s="443">
        <f>'Invoeren INTERN personeel'!R192</f>
        <v>0</v>
      </c>
      <c r="P174" s="89">
        <f>'Invoeren INTERN personeel'!S192</f>
        <v>0</v>
      </c>
      <c r="Q174" s="89">
        <f>'Invoeren INTERN personeel'!T192</f>
        <v>0</v>
      </c>
      <c r="R174" s="89">
        <f>'Invoeren INTERN personeel'!U192</f>
        <v>0</v>
      </c>
      <c r="S174" s="89">
        <f>'Invoeren INTERN personeel'!V192</f>
        <v>0</v>
      </c>
      <c r="T174" s="89">
        <f>'Invoeren INTERN personeel'!W192</f>
        <v>0</v>
      </c>
      <c r="U174" s="89">
        <f>'Invoeren INTERN personeel'!X192</f>
        <v>0</v>
      </c>
      <c r="V174" s="89">
        <f>'Invoeren INTERN personeel'!Y192</f>
        <v>0</v>
      </c>
      <c r="W174" s="89">
        <f>'Invoeren INTERN personeel'!Z192</f>
        <v>0</v>
      </c>
      <c r="X174" s="89">
        <f>'Invoeren INTERN personeel'!AA192</f>
        <v>0</v>
      </c>
      <c r="Y174" s="89">
        <f>'Invoeren INTERN personeel'!AB192</f>
        <v>0</v>
      </c>
      <c r="Z174" s="89">
        <f>'Invoeren INTERN personeel'!AC192</f>
        <v>0</v>
      </c>
      <c r="AA174" s="443">
        <f>'Invoeren INTERN personeel'!AD192</f>
        <v>0</v>
      </c>
      <c r="AB174" s="443">
        <f>'Invoeren INTERN personeel'!AE192</f>
        <v>0</v>
      </c>
      <c r="AC174" s="89">
        <f>'Invoeren INTERN personeel'!AF192</f>
        <v>0</v>
      </c>
      <c r="AD174" s="89">
        <f>'Invoeren INTERN personeel'!AG192</f>
        <v>0</v>
      </c>
      <c r="AE174" s="89">
        <f>'Invoeren INTERN personeel'!AH192</f>
        <v>0</v>
      </c>
      <c r="AF174" s="89">
        <f>'Invoeren INTERN personeel'!AI192</f>
        <v>0</v>
      </c>
      <c r="AG174" s="89">
        <f>'Invoeren INTERN personeel'!AJ192</f>
        <v>0</v>
      </c>
    </row>
    <row r="175" spans="1:33" x14ac:dyDescent="0.3">
      <c r="A175" s="89">
        <f>'Invoeren INTERN personeel'!D193</f>
        <v>174</v>
      </c>
      <c r="B175" s="89">
        <f>'Invoeren INTERN personeel'!E193</f>
        <v>0</v>
      </c>
      <c r="C175" s="89">
        <f>'Invoeren INTERN personeel'!F193</f>
        <v>0</v>
      </c>
      <c r="D175" s="89">
        <f>'Invoeren INTERN personeel'!G193</f>
        <v>0</v>
      </c>
      <c r="E175" s="89">
        <f>'Invoeren INTERN personeel'!H193</f>
        <v>0</v>
      </c>
      <c r="F175" s="89">
        <f>'Invoeren INTERN personeel'!I193</f>
        <v>0</v>
      </c>
      <c r="G175" s="89">
        <f>'Invoeren INTERN personeel'!J193</f>
        <v>0</v>
      </c>
      <c r="H175" s="89">
        <f>'Invoeren INTERN personeel'!K193</f>
        <v>0</v>
      </c>
      <c r="I175" s="89">
        <f>'Invoeren INTERN personeel'!L193</f>
        <v>0</v>
      </c>
      <c r="J175" s="89" t="str">
        <f>'Invoeren INTERN personeel'!M193</f>
        <v/>
      </c>
      <c r="K175" s="89" t="str">
        <f>'Invoeren INTERN personeel'!N193</f>
        <v>nee</v>
      </c>
      <c r="L175" s="89">
        <f>'Invoeren INTERN personeel'!O193</f>
        <v>0</v>
      </c>
      <c r="M175" s="89">
        <f>'Invoeren INTERN personeel'!P193</f>
        <v>0</v>
      </c>
      <c r="N175" s="443">
        <f>'Invoeren INTERN personeel'!Q193</f>
        <v>0</v>
      </c>
      <c r="O175" s="443">
        <f>'Invoeren INTERN personeel'!R193</f>
        <v>0</v>
      </c>
      <c r="P175" s="89">
        <f>'Invoeren INTERN personeel'!S193</f>
        <v>0</v>
      </c>
      <c r="Q175" s="89">
        <f>'Invoeren INTERN personeel'!T193</f>
        <v>0</v>
      </c>
      <c r="R175" s="89">
        <f>'Invoeren INTERN personeel'!U193</f>
        <v>0</v>
      </c>
      <c r="S175" s="89">
        <f>'Invoeren INTERN personeel'!V193</f>
        <v>0</v>
      </c>
      <c r="T175" s="89">
        <f>'Invoeren INTERN personeel'!W193</f>
        <v>0</v>
      </c>
      <c r="U175" s="89">
        <f>'Invoeren INTERN personeel'!X193</f>
        <v>0</v>
      </c>
      <c r="V175" s="89">
        <f>'Invoeren INTERN personeel'!Y193</f>
        <v>0</v>
      </c>
      <c r="W175" s="89">
        <f>'Invoeren INTERN personeel'!Z193</f>
        <v>0</v>
      </c>
      <c r="X175" s="89">
        <f>'Invoeren INTERN personeel'!AA193</f>
        <v>0</v>
      </c>
      <c r="Y175" s="89">
        <f>'Invoeren INTERN personeel'!AB193</f>
        <v>0</v>
      </c>
      <c r="Z175" s="89">
        <f>'Invoeren INTERN personeel'!AC193</f>
        <v>0</v>
      </c>
      <c r="AA175" s="443">
        <f>'Invoeren INTERN personeel'!AD193</f>
        <v>0</v>
      </c>
      <c r="AB175" s="443">
        <f>'Invoeren INTERN personeel'!AE193</f>
        <v>0</v>
      </c>
      <c r="AC175" s="89">
        <f>'Invoeren INTERN personeel'!AF193</f>
        <v>0</v>
      </c>
      <c r="AD175" s="89">
        <f>'Invoeren INTERN personeel'!AG193</f>
        <v>0</v>
      </c>
      <c r="AE175" s="89">
        <f>'Invoeren INTERN personeel'!AH193</f>
        <v>0</v>
      </c>
      <c r="AF175" s="89">
        <f>'Invoeren INTERN personeel'!AI193</f>
        <v>0</v>
      </c>
      <c r="AG175" s="89">
        <f>'Invoeren INTERN personeel'!AJ193</f>
        <v>0</v>
      </c>
    </row>
    <row r="176" spans="1:33" x14ac:dyDescent="0.3">
      <c r="A176" s="89">
        <f>'Invoeren INTERN personeel'!D194</f>
        <v>175</v>
      </c>
      <c r="B176" s="89">
        <f>'Invoeren INTERN personeel'!E194</f>
        <v>0</v>
      </c>
      <c r="C176" s="89">
        <f>'Invoeren INTERN personeel'!F194</f>
        <v>0</v>
      </c>
      <c r="D176" s="89">
        <f>'Invoeren INTERN personeel'!G194</f>
        <v>0</v>
      </c>
      <c r="E176" s="89">
        <f>'Invoeren INTERN personeel'!H194</f>
        <v>0</v>
      </c>
      <c r="F176" s="89">
        <f>'Invoeren INTERN personeel'!I194</f>
        <v>0</v>
      </c>
      <c r="G176" s="89">
        <f>'Invoeren INTERN personeel'!J194</f>
        <v>0</v>
      </c>
      <c r="H176" s="89">
        <f>'Invoeren INTERN personeel'!K194</f>
        <v>0</v>
      </c>
      <c r="I176" s="89">
        <f>'Invoeren INTERN personeel'!L194</f>
        <v>0</v>
      </c>
      <c r="J176" s="89" t="str">
        <f>'Invoeren INTERN personeel'!M194</f>
        <v/>
      </c>
      <c r="K176" s="89" t="str">
        <f>'Invoeren INTERN personeel'!N194</f>
        <v>nee</v>
      </c>
      <c r="L176" s="89">
        <f>'Invoeren INTERN personeel'!O194</f>
        <v>0</v>
      </c>
      <c r="M176" s="89">
        <f>'Invoeren INTERN personeel'!P194</f>
        <v>0</v>
      </c>
      <c r="N176" s="443">
        <f>'Invoeren INTERN personeel'!Q194</f>
        <v>0</v>
      </c>
      <c r="O176" s="443">
        <f>'Invoeren INTERN personeel'!R194</f>
        <v>0</v>
      </c>
      <c r="P176" s="89">
        <f>'Invoeren INTERN personeel'!S194</f>
        <v>0</v>
      </c>
      <c r="Q176" s="89">
        <f>'Invoeren INTERN personeel'!T194</f>
        <v>0</v>
      </c>
      <c r="R176" s="89">
        <f>'Invoeren INTERN personeel'!U194</f>
        <v>0</v>
      </c>
      <c r="S176" s="89">
        <f>'Invoeren INTERN personeel'!V194</f>
        <v>0</v>
      </c>
      <c r="T176" s="89">
        <f>'Invoeren INTERN personeel'!W194</f>
        <v>0</v>
      </c>
      <c r="U176" s="89">
        <f>'Invoeren INTERN personeel'!X194</f>
        <v>0</v>
      </c>
      <c r="V176" s="89">
        <f>'Invoeren INTERN personeel'!Y194</f>
        <v>0</v>
      </c>
      <c r="W176" s="89">
        <f>'Invoeren INTERN personeel'!Z194</f>
        <v>0</v>
      </c>
      <c r="X176" s="89">
        <f>'Invoeren INTERN personeel'!AA194</f>
        <v>0</v>
      </c>
      <c r="Y176" s="89">
        <f>'Invoeren INTERN personeel'!AB194</f>
        <v>0</v>
      </c>
      <c r="Z176" s="89">
        <f>'Invoeren INTERN personeel'!AC194</f>
        <v>0</v>
      </c>
      <c r="AA176" s="443">
        <f>'Invoeren INTERN personeel'!AD194</f>
        <v>0</v>
      </c>
      <c r="AB176" s="443">
        <f>'Invoeren INTERN personeel'!AE194</f>
        <v>0</v>
      </c>
      <c r="AC176" s="89">
        <f>'Invoeren INTERN personeel'!AF194</f>
        <v>0</v>
      </c>
      <c r="AD176" s="89">
        <f>'Invoeren INTERN personeel'!AG194</f>
        <v>0</v>
      </c>
      <c r="AE176" s="89">
        <f>'Invoeren INTERN personeel'!AH194</f>
        <v>0</v>
      </c>
      <c r="AF176" s="89">
        <f>'Invoeren INTERN personeel'!AI194</f>
        <v>0</v>
      </c>
      <c r="AG176" s="89">
        <f>'Invoeren INTERN personeel'!AJ194</f>
        <v>0</v>
      </c>
    </row>
    <row r="177" spans="1:33" x14ac:dyDescent="0.3">
      <c r="A177" s="89">
        <f>'Invoeren INTERN personeel'!D195</f>
        <v>176</v>
      </c>
      <c r="B177" s="89">
        <f>'Invoeren INTERN personeel'!E195</f>
        <v>0</v>
      </c>
      <c r="C177" s="89">
        <f>'Invoeren INTERN personeel'!F195</f>
        <v>0</v>
      </c>
      <c r="D177" s="89">
        <f>'Invoeren INTERN personeel'!G195</f>
        <v>0</v>
      </c>
      <c r="E177" s="89">
        <f>'Invoeren INTERN personeel'!H195</f>
        <v>0</v>
      </c>
      <c r="F177" s="89">
        <f>'Invoeren INTERN personeel'!I195</f>
        <v>0</v>
      </c>
      <c r="G177" s="89">
        <f>'Invoeren INTERN personeel'!J195</f>
        <v>0</v>
      </c>
      <c r="H177" s="89">
        <f>'Invoeren INTERN personeel'!K195</f>
        <v>0</v>
      </c>
      <c r="I177" s="89">
        <f>'Invoeren INTERN personeel'!L195</f>
        <v>0</v>
      </c>
      <c r="J177" s="89" t="str">
        <f>'Invoeren INTERN personeel'!M195</f>
        <v/>
      </c>
      <c r="K177" s="89" t="str">
        <f>'Invoeren INTERN personeel'!N195</f>
        <v>nee</v>
      </c>
      <c r="L177" s="89">
        <f>'Invoeren INTERN personeel'!O195</f>
        <v>0</v>
      </c>
      <c r="M177" s="89">
        <f>'Invoeren INTERN personeel'!P195</f>
        <v>0</v>
      </c>
      <c r="N177" s="443">
        <f>'Invoeren INTERN personeel'!Q195</f>
        <v>0</v>
      </c>
      <c r="O177" s="443">
        <f>'Invoeren INTERN personeel'!R195</f>
        <v>0</v>
      </c>
      <c r="P177" s="89">
        <f>'Invoeren INTERN personeel'!S195</f>
        <v>0</v>
      </c>
      <c r="Q177" s="89">
        <f>'Invoeren INTERN personeel'!T195</f>
        <v>0</v>
      </c>
      <c r="R177" s="89">
        <f>'Invoeren INTERN personeel'!U195</f>
        <v>0</v>
      </c>
      <c r="S177" s="89">
        <f>'Invoeren INTERN personeel'!V195</f>
        <v>0</v>
      </c>
      <c r="T177" s="89">
        <f>'Invoeren INTERN personeel'!W195</f>
        <v>0</v>
      </c>
      <c r="U177" s="89">
        <f>'Invoeren INTERN personeel'!X195</f>
        <v>0</v>
      </c>
      <c r="V177" s="89">
        <f>'Invoeren INTERN personeel'!Y195</f>
        <v>0</v>
      </c>
      <c r="W177" s="89">
        <f>'Invoeren INTERN personeel'!Z195</f>
        <v>0</v>
      </c>
      <c r="X177" s="89">
        <f>'Invoeren INTERN personeel'!AA195</f>
        <v>0</v>
      </c>
      <c r="Y177" s="89">
        <f>'Invoeren INTERN personeel'!AB195</f>
        <v>0</v>
      </c>
      <c r="Z177" s="89">
        <f>'Invoeren INTERN personeel'!AC195</f>
        <v>0</v>
      </c>
      <c r="AA177" s="443">
        <f>'Invoeren INTERN personeel'!AD195</f>
        <v>0</v>
      </c>
      <c r="AB177" s="443">
        <f>'Invoeren INTERN personeel'!AE195</f>
        <v>0</v>
      </c>
      <c r="AC177" s="89">
        <f>'Invoeren INTERN personeel'!AF195</f>
        <v>0</v>
      </c>
      <c r="AD177" s="89">
        <f>'Invoeren INTERN personeel'!AG195</f>
        <v>0</v>
      </c>
      <c r="AE177" s="89">
        <f>'Invoeren INTERN personeel'!AH195</f>
        <v>0</v>
      </c>
      <c r="AF177" s="89">
        <f>'Invoeren INTERN personeel'!AI195</f>
        <v>0</v>
      </c>
      <c r="AG177" s="89">
        <f>'Invoeren INTERN personeel'!AJ195</f>
        <v>0</v>
      </c>
    </row>
    <row r="178" spans="1:33" x14ac:dyDescent="0.3">
      <c r="A178" s="89">
        <f>'Invoeren INTERN personeel'!D196</f>
        <v>177</v>
      </c>
      <c r="B178" s="89">
        <f>'Invoeren INTERN personeel'!E196</f>
        <v>0</v>
      </c>
      <c r="C178" s="89">
        <f>'Invoeren INTERN personeel'!F196</f>
        <v>0</v>
      </c>
      <c r="D178" s="89">
        <f>'Invoeren INTERN personeel'!G196</f>
        <v>0</v>
      </c>
      <c r="E178" s="89">
        <f>'Invoeren INTERN personeel'!H196</f>
        <v>0</v>
      </c>
      <c r="F178" s="89">
        <f>'Invoeren INTERN personeel'!I196</f>
        <v>0</v>
      </c>
      <c r="G178" s="89">
        <f>'Invoeren INTERN personeel'!J196</f>
        <v>0</v>
      </c>
      <c r="H178" s="89">
        <f>'Invoeren INTERN personeel'!K196</f>
        <v>0</v>
      </c>
      <c r="I178" s="89">
        <f>'Invoeren INTERN personeel'!L196</f>
        <v>0</v>
      </c>
      <c r="J178" s="89" t="str">
        <f>'Invoeren INTERN personeel'!M196</f>
        <v/>
      </c>
      <c r="K178" s="89" t="str">
        <f>'Invoeren INTERN personeel'!N196</f>
        <v>nee</v>
      </c>
      <c r="L178" s="89">
        <f>'Invoeren INTERN personeel'!O196</f>
        <v>0</v>
      </c>
      <c r="M178" s="89">
        <f>'Invoeren INTERN personeel'!P196</f>
        <v>0</v>
      </c>
      <c r="N178" s="443">
        <f>'Invoeren INTERN personeel'!Q196</f>
        <v>0</v>
      </c>
      <c r="O178" s="443">
        <f>'Invoeren INTERN personeel'!R196</f>
        <v>0</v>
      </c>
      <c r="P178" s="89">
        <f>'Invoeren INTERN personeel'!S196</f>
        <v>0</v>
      </c>
      <c r="Q178" s="89">
        <f>'Invoeren INTERN personeel'!T196</f>
        <v>0</v>
      </c>
      <c r="R178" s="89">
        <f>'Invoeren INTERN personeel'!U196</f>
        <v>0</v>
      </c>
      <c r="S178" s="89">
        <f>'Invoeren INTERN personeel'!V196</f>
        <v>0</v>
      </c>
      <c r="T178" s="89">
        <f>'Invoeren INTERN personeel'!W196</f>
        <v>0</v>
      </c>
      <c r="U178" s="89">
        <f>'Invoeren INTERN personeel'!X196</f>
        <v>0</v>
      </c>
      <c r="V178" s="89">
        <f>'Invoeren INTERN personeel'!Y196</f>
        <v>0</v>
      </c>
      <c r="W178" s="89">
        <f>'Invoeren INTERN personeel'!Z196</f>
        <v>0</v>
      </c>
      <c r="X178" s="89">
        <f>'Invoeren INTERN personeel'!AA196</f>
        <v>0</v>
      </c>
      <c r="Y178" s="89">
        <f>'Invoeren INTERN personeel'!AB196</f>
        <v>0</v>
      </c>
      <c r="Z178" s="89">
        <f>'Invoeren INTERN personeel'!AC196</f>
        <v>0</v>
      </c>
      <c r="AA178" s="443">
        <f>'Invoeren INTERN personeel'!AD196</f>
        <v>0</v>
      </c>
      <c r="AB178" s="443">
        <f>'Invoeren INTERN personeel'!AE196</f>
        <v>0</v>
      </c>
      <c r="AC178" s="89">
        <f>'Invoeren INTERN personeel'!AF196</f>
        <v>0</v>
      </c>
      <c r="AD178" s="89">
        <f>'Invoeren INTERN personeel'!AG196</f>
        <v>0</v>
      </c>
      <c r="AE178" s="89">
        <f>'Invoeren INTERN personeel'!AH196</f>
        <v>0</v>
      </c>
      <c r="AF178" s="89">
        <f>'Invoeren INTERN personeel'!AI196</f>
        <v>0</v>
      </c>
      <c r="AG178" s="89">
        <f>'Invoeren INTERN personeel'!AJ196</f>
        <v>0</v>
      </c>
    </row>
    <row r="179" spans="1:33" x14ac:dyDescent="0.3">
      <c r="A179" s="89">
        <f>'Invoeren INTERN personeel'!D197</f>
        <v>178</v>
      </c>
      <c r="B179" s="89">
        <f>'Invoeren INTERN personeel'!E197</f>
        <v>0</v>
      </c>
      <c r="C179" s="89">
        <f>'Invoeren INTERN personeel'!F197</f>
        <v>0</v>
      </c>
      <c r="D179" s="89">
        <f>'Invoeren INTERN personeel'!G197</f>
        <v>0</v>
      </c>
      <c r="E179" s="89">
        <f>'Invoeren INTERN personeel'!H197</f>
        <v>0</v>
      </c>
      <c r="F179" s="89">
        <f>'Invoeren INTERN personeel'!I197</f>
        <v>0</v>
      </c>
      <c r="G179" s="89">
        <f>'Invoeren INTERN personeel'!J197</f>
        <v>0</v>
      </c>
      <c r="H179" s="89">
        <f>'Invoeren INTERN personeel'!K197</f>
        <v>0</v>
      </c>
      <c r="I179" s="89">
        <f>'Invoeren INTERN personeel'!L197</f>
        <v>0</v>
      </c>
      <c r="J179" s="89" t="str">
        <f>'Invoeren INTERN personeel'!M197</f>
        <v/>
      </c>
      <c r="K179" s="89" t="str">
        <f>'Invoeren INTERN personeel'!N197</f>
        <v>nee</v>
      </c>
      <c r="L179" s="89">
        <f>'Invoeren INTERN personeel'!O197</f>
        <v>0</v>
      </c>
      <c r="M179" s="89">
        <f>'Invoeren INTERN personeel'!P197</f>
        <v>0</v>
      </c>
      <c r="N179" s="443">
        <f>'Invoeren INTERN personeel'!Q197</f>
        <v>0</v>
      </c>
      <c r="O179" s="443">
        <f>'Invoeren INTERN personeel'!R197</f>
        <v>0</v>
      </c>
      <c r="P179" s="89">
        <f>'Invoeren INTERN personeel'!S197</f>
        <v>0</v>
      </c>
      <c r="Q179" s="89">
        <f>'Invoeren INTERN personeel'!T197</f>
        <v>0</v>
      </c>
      <c r="R179" s="89">
        <f>'Invoeren INTERN personeel'!U197</f>
        <v>0</v>
      </c>
      <c r="S179" s="89">
        <f>'Invoeren INTERN personeel'!V197</f>
        <v>0</v>
      </c>
      <c r="T179" s="89">
        <f>'Invoeren INTERN personeel'!W197</f>
        <v>0</v>
      </c>
      <c r="U179" s="89">
        <f>'Invoeren INTERN personeel'!X197</f>
        <v>0</v>
      </c>
      <c r="V179" s="89">
        <f>'Invoeren INTERN personeel'!Y197</f>
        <v>0</v>
      </c>
      <c r="W179" s="89">
        <f>'Invoeren INTERN personeel'!Z197</f>
        <v>0</v>
      </c>
      <c r="X179" s="89">
        <f>'Invoeren INTERN personeel'!AA197</f>
        <v>0</v>
      </c>
      <c r="Y179" s="89">
        <f>'Invoeren INTERN personeel'!AB197</f>
        <v>0</v>
      </c>
      <c r="Z179" s="89">
        <f>'Invoeren INTERN personeel'!AC197</f>
        <v>0</v>
      </c>
      <c r="AA179" s="443">
        <f>'Invoeren INTERN personeel'!AD197</f>
        <v>0</v>
      </c>
      <c r="AB179" s="443">
        <f>'Invoeren INTERN personeel'!AE197</f>
        <v>0</v>
      </c>
      <c r="AC179" s="89">
        <f>'Invoeren INTERN personeel'!AF197</f>
        <v>0</v>
      </c>
      <c r="AD179" s="89">
        <f>'Invoeren INTERN personeel'!AG197</f>
        <v>0</v>
      </c>
      <c r="AE179" s="89">
        <f>'Invoeren INTERN personeel'!AH197</f>
        <v>0</v>
      </c>
      <c r="AF179" s="89">
        <f>'Invoeren INTERN personeel'!AI197</f>
        <v>0</v>
      </c>
      <c r="AG179" s="89">
        <f>'Invoeren INTERN personeel'!AJ197</f>
        <v>0</v>
      </c>
    </row>
    <row r="180" spans="1:33" x14ac:dyDescent="0.3">
      <c r="A180" s="89">
        <f>'Invoeren INTERN personeel'!D198</f>
        <v>179</v>
      </c>
      <c r="B180" s="89">
        <f>'Invoeren INTERN personeel'!E198</f>
        <v>0</v>
      </c>
      <c r="C180" s="89">
        <f>'Invoeren INTERN personeel'!F198</f>
        <v>0</v>
      </c>
      <c r="D180" s="89">
        <f>'Invoeren INTERN personeel'!G198</f>
        <v>0</v>
      </c>
      <c r="E180" s="89">
        <f>'Invoeren INTERN personeel'!H198</f>
        <v>0</v>
      </c>
      <c r="F180" s="89">
        <f>'Invoeren INTERN personeel'!I198</f>
        <v>0</v>
      </c>
      <c r="G180" s="89">
        <f>'Invoeren INTERN personeel'!J198</f>
        <v>0</v>
      </c>
      <c r="H180" s="89">
        <f>'Invoeren INTERN personeel'!K198</f>
        <v>0</v>
      </c>
      <c r="I180" s="89">
        <f>'Invoeren INTERN personeel'!L198</f>
        <v>0</v>
      </c>
      <c r="J180" s="89" t="str">
        <f>'Invoeren INTERN personeel'!M198</f>
        <v/>
      </c>
      <c r="K180" s="89" t="str">
        <f>'Invoeren INTERN personeel'!N198</f>
        <v>nee</v>
      </c>
      <c r="L180" s="89">
        <f>'Invoeren INTERN personeel'!O198</f>
        <v>0</v>
      </c>
      <c r="M180" s="89">
        <f>'Invoeren INTERN personeel'!P198</f>
        <v>0</v>
      </c>
      <c r="N180" s="443">
        <f>'Invoeren INTERN personeel'!Q198</f>
        <v>0</v>
      </c>
      <c r="O180" s="443">
        <f>'Invoeren INTERN personeel'!R198</f>
        <v>0</v>
      </c>
      <c r="P180" s="89">
        <f>'Invoeren INTERN personeel'!S198</f>
        <v>0</v>
      </c>
      <c r="Q180" s="89">
        <f>'Invoeren INTERN personeel'!T198</f>
        <v>0</v>
      </c>
      <c r="R180" s="89">
        <f>'Invoeren INTERN personeel'!U198</f>
        <v>0</v>
      </c>
      <c r="S180" s="89">
        <f>'Invoeren INTERN personeel'!V198</f>
        <v>0</v>
      </c>
      <c r="T180" s="89">
        <f>'Invoeren INTERN personeel'!W198</f>
        <v>0</v>
      </c>
      <c r="U180" s="89">
        <f>'Invoeren INTERN personeel'!X198</f>
        <v>0</v>
      </c>
      <c r="V180" s="89">
        <f>'Invoeren INTERN personeel'!Y198</f>
        <v>0</v>
      </c>
      <c r="W180" s="89">
        <f>'Invoeren INTERN personeel'!Z198</f>
        <v>0</v>
      </c>
      <c r="X180" s="89">
        <f>'Invoeren INTERN personeel'!AA198</f>
        <v>0</v>
      </c>
      <c r="Y180" s="89">
        <f>'Invoeren INTERN personeel'!AB198</f>
        <v>0</v>
      </c>
      <c r="Z180" s="89">
        <f>'Invoeren INTERN personeel'!AC198</f>
        <v>0</v>
      </c>
      <c r="AA180" s="443">
        <f>'Invoeren INTERN personeel'!AD198</f>
        <v>0</v>
      </c>
      <c r="AB180" s="443">
        <f>'Invoeren INTERN personeel'!AE198</f>
        <v>0</v>
      </c>
      <c r="AC180" s="89">
        <f>'Invoeren INTERN personeel'!AF198</f>
        <v>0</v>
      </c>
      <c r="AD180" s="89">
        <f>'Invoeren INTERN personeel'!AG198</f>
        <v>0</v>
      </c>
      <c r="AE180" s="89">
        <f>'Invoeren INTERN personeel'!AH198</f>
        <v>0</v>
      </c>
      <c r="AF180" s="89">
        <f>'Invoeren INTERN personeel'!AI198</f>
        <v>0</v>
      </c>
      <c r="AG180" s="89">
        <f>'Invoeren INTERN personeel'!AJ198</f>
        <v>0</v>
      </c>
    </row>
    <row r="181" spans="1:33" x14ac:dyDescent="0.3">
      <c r="A181" s="89">
        <f>'Invoeren INTERN personeel'!D199</f>
        <v>180</v>
      </c>
      <c r="B181" s="89">
        <f>'Invoeren INTERN personeel'!E199</f>
        <v>0</v>
      </c>
      <c r="C181" s="89">
        <f>'Invoeren INTERN personeel'!F199</f>
        <v>0</v>
      </c>
      <c r="D181" s="89">
        <f>'Invoeren INTERN personeel'!G199</f>
        <v>0</v>
      </c>
      <c r="E181" s="89">
        <f>'Invoeren INTERN personeel'!H199</f>
        <v>0</v>
      </c>
      <c r="F181" s="89">
        <f>'Invoeren INTERN personeel'!I199</f>
        <v>0</v>
      </c>
      <c r="G181" s="89">
        <f>'Invoeren INTERN personeel'!J199</f>
        <v>0</v>
      </c>
      <c r="H181" s="89">
        <f>'Invoeren INTERN personeel'!K199</f>
        <v>0</v>
      </c>
      <c r="I181" s="89">
        <f>'Invoeren INTERN personeel'!L199</f>
        <v>0</v>
      </c>
      <c r="J181" s="89" t="str">
        <f>'Invoeren INTERN personeel'!M199</f>
        <v/>
      </c>
      <c r="K181" s="89" t="str">
        <f>'Invoeren INTERN personeel'!N199</f>
        <v>nee</v>
      </c>
      <c r="L181" s="89">
        <f>'Invoeren INTERN personeel'!O199</f>
        <v>0</v>
      </c>
      <c r="M181" s="89">
        <f>'Invoeren INTERN personeel'!P199</f>
        <v>0</v>
      </c>
      <c r="N181" s="443">
        <f>'Invoeren INTERN personeel'!Q199</f>
        <v>0</v>
      </c>
      <c r="O181" s="443">
        <f>'Invoeren INTERN personeel'!R199</f>
        <v>0</v>
      </c>
      <c r="P181" s="89">
        <f>'Invoeren INTERN personeel'!S199</f>
        <v>0</v>
      </c>
      <c r="Q181" s="89">
        <f>'Invoeren INTERN personeel'!T199</f>
        <v>0</v>
      </c>
      <c r="R181" s="89">
        <f>'Invoeren INTERN personeel'!U199</f>
        <v>0</v>
      </c>
      <c r="S181" s="89">
        <f>'Invoeren INTERN personeel'!V199</f>
        <v>0</v>
      </c>
      <c r="T181" s="89">
        <f>'Invoeren INTERN personeel'!W199</f>
        <v>0</v>
      </c>
      <c r="U181" s="89">
        <f>'Invoeren INTERN personeel'!X199</f>
        <v>0</v>
      </c>
      <c r="V181" s="89">
        <f>'Invoeren INTERN personeel'!Y199</f>
        <v>0</v>
      </c>
      <c r="W181" s="89">
        <f>'Invoeren INTERN personeel'!Z199</f>
        <v>0</v>
      </c>
      <c r="X181" s="89">
        <f>'Invoeren INTERN personeel'!AA199</f>
        <v>0</v>
      </c>
      <c r="Y181" s="89">
        <f>'Invoeren INTERN personeel'!AB199</f>
        <v>0</v>
      </c>
      <c r="Z181" s="89">
        <f>'Invoeren INTERN personeel'!AC199</f>
        <v>0</v>
      </c>
      <c r="AA181" s="443">
        <f>'Invoeren INTERN personeel'!AD199</f>
        <v>0</v>
      </c>
      <c r="AB181" s="443">
        <f>'Invoeren INTERN personeel'!AE199</f>
        <v>0</v>
      </c>
      <c r="AC181" s="89">
        <f>'Invoeren INTERN personeel'!AF199</f>
        <v>0</v>
      </c>
      <c r="AD181" s="89">
        <f>'Invoeren INTERN personeel'!AG199</f>
        <v>0</v>
      </c>
      <c r="AE181" s="89">
        <f>'Invoeren INTERN personeel'!AH199</f>
        <v>0</v>
      </c>
      <c r="AF181" s="89">
        <f>'Invoeren INTERN personeel'!AI199</f>
        <v>0</v>
      </c>
      <c r="AG181" s="89">
        <f>'Invoeren INTERN personeel'!AJ199</f>
        <v>0</v>
      </c>
    </row>
    <row r="182" spans="1:33" x14ac:dyDescent="0.3">
      <c r="A182" s="89">
        <f>'Invoeren INTERN personeel'!D200</f>
        <v>181</v>
      </c>
      <c r="B182" s="89">
        <f>'Invoeren INTERN personeel'!E200</f>
        <v>0</v>
      </c>
      <c r="C182" s="89">
        <f>'Invoeren INTERN personeel'!F200</f>
        <v>0</v>
      </c>
      <c r="D182" s="89">
        <f>'Invoeren INTERN personeel'!G200</f>
        <v>0</v>
      </c>
      <c r="E182" s="89">
        <f>'Invoeren INTERN personeel'!H200</f>
        <v>0</v>
      </c>
      <c r="F182" s="89">
        <f>'Invoeren INTERN personeel'!I200</f>
        <v>0</v>
      </c>
      <c r="G182" s="89">
        <f>'Invoeren INTERN personeel'!J200</f>
        <v>0</v>
      </c>
      <c r="H182" s="89">
        <f>'Invoeren INTERN personeel'!K200</f>
        <v>0</v>
      </c>
      <c r="I182" s="89">
        <f>'Invoeren INTERN personeel'!L200</f>
        <v>0</v>
      </c>
      <c r="J182" s="89" t="str">
        <f>'Invoeren INTERN personeel'!M200</f>
        <v/>
      </c>
      <c r="K182" s="89" t="str">
        <f>'Invoeren INTERN personeel'!N200</f>
        <v>nee</v>
      </c>
      <c r="L182" s="89">
        <f>'Invoeren INTERN personeel'!O200</f>
        <v>0</v>
      </c>
      <c r="M182" s="89">
        <f>'Invoeren INTERN personeel'!P200</f>
        <v>0</v>
      </c>
      <c r="N182" s="443">
        <f>'Invoeren INTERN personeel'!Q200</f>
        <v>0</v>
      </c>
      <c r="O182" s="443">
        <f>'Invoeren INTERN personeel'!R200</f>
        <v>0</v>
      </c>
      <c r="P182" s="89">
        <f>'Invoeren INTERN personeel'!S200</f>
        <v>0</v>
      </c>
      <c r="Q182" s="89">
        <f>'Invoeren INTERN personeel'!T200</f>
        <v>0</v>
      </c>
      <c r="R182" s="89">
        <f>'Invoeren INTERN personeel'!U200</f>
        <v>0</v>
      </c>
      <c r="S182" s="89">
        <f>'Invoeren INTERN personeel'!V200</f>
        <v>0</v>
      </c>
      <c r="T182" s="89">
        <f>'Invoeren INTERN personeel'!W200</f>
        <v>0</v>
      </c>
      <c r="U182" s="89">
        <f>'Invoeren INTERN personeel'!X200</f>
        <v>0</v>
      </c>
      <c r="V182" s="89">
        <f>'Invoeren INTERN personeel'!Y200</f>
        <v>0</v>
      </c>
      <c r="W182" s="89">
        <f>'Invoeren INTERN personeel'!Z200</f>
        <v>0</v>
      </c>
      <c r="X182" s="89">
        <f>'Invoeren INTERN personeel'!AA200</f>
        <v>0</v>
      </c>
      <c r="Y182" s="89">
        <f>'Invoeren INTERN personeel'!AB200</f>
        <v>0</v>
      </c>
      <c r="Z182" s="89">
        <f>'Invoeren INTERN personeel'!AC200</f>
        <v>0</v>
      </c>
      <c r="AA182" s="443">
        <f>'Invoeren INTERN personeel'!AD200</f>
        <v>0</v>
      </c>
      <c r="AB182" s="443">
        <f>'Invoeren INTERN personeel'!AE200</f>
        <v>0</v>
      </c>
      <c r="AC182" s="89">
        <f>'Invoeren INTERN personeel'!AF200</f>
        <v>0</v>
      </c>
      <c r="AD182" s="89">
        <f>'Invoeren INTERN personeel'!AG200</f>
        <v>0</v>
      </c>
      <c r="AE182" s="89">
        <f>'Invoeren INTERN personeel'!AH200</f>
        <v>0</v>
      </c>
      <c r="AF182" s="89">
        <f>'Invoeren INTERN personeel'!AI200</f>
        <v>0</v>
      </c>
      <c r="AG182" s="89">
        <f>'Invoeren INTERN personeel'!AJ200</f>
        <v>0</v>
      </c>
    </row>
    <row r="183" spans="1:33" x14ac:dyDescent="0.3">
      <c r="A183" s="89">
        <f>'Invoeren INTERN personeel'!D201</f>
        <v>182</v>
      </c>
      <c r="B183" s="89">
        <f>'Invoeren INTERN personeel'!E201</f>
        <v>0</v>
      </c>
      <c r="C183" s="89">
        <f>'Invoeren INTERN personeel'!F201</f>
        <v>0</v>
      </c>
      <c r="D183" s="89">
        <f>'Invoeren INTERN personeel'!G201</f>
        <v>0</v>
      </c>
      <c r="E183" s="89">
        <f>'Invoeren INTERN personeel'!H201</f>
        <v>0</v>
      </c>
      <c r="F183" s="89">
        <f>'Invoeren INTERN personeel'!I201</f>
        <v>0</v>
      </c>
      <c r="G183" s="89">
        <f>'Invoeren INTERN personeel'!J201</f>
        <v>0</v>
      </c>
      <c r="H183" s="89">
        <f>'Invoeren INTERN personeel'!K201</f>
        <v>0</v>
      </c>
      <c r="I183" s="89">
        <f>'Invoeren INTERN personeel'!L201</f>
        <v>0</v>
      </c>
      <c r="J183" s="89" t="str">
        <f>'Invoeren INTERN personeel'!M201</f>
        <v/>
      </c>
      <c r="K183" s="89" t="str">
        <f>'Invoeren INTERN personeel'!N201</f>
        <v>nee</v>
      </c>
      <c r="L183" s="89">
        <f>'Invoeren INTERN personeel'!O201</f>
        <v>0</v>
      </c>
      <c r="M183" s="89">
        <f>'Invoeren INTERN personeel'!P201</f>
        <v>0</v>
      </c>
      <c r="N183" s="443">
        <f>'Invoeren INTERN personeel'!Q201</f>
        <v>0</v>
      </c>
      <c r="O183" s="443">
        <f>'Invoeren INTERN personeel'!R201</f>
        <v>0</v>
      </c>
      <c r="P183" s="89">
        <f>'Invoeren INTERN personeel'!S201</f>
        <v>0</v>
      </c>
      <c r="Q183" s="89">
        <f>'Invoeren INTERN personeel'!T201</f>
        <v>0</v>
      </c>
      <c r="R183" s="89">
        <f>'Invoeren INTERN personeel'!U201</f>
        <v>0</v>
      </c>
      <c r="S183" s="89">
        <f>'Invoeren INTERN personeel'!V201</f>
        <v>0</v>
      </c>
      <c r="T183" s="89">
        <f>'Invoeren INTERN personeel'!W201</f>
        <v>0</v>
      </c>
      <c r="U183" s="89">
        <f>'Invoeren INTERN personeel'!X201</f>
        <v>0</v>
      </c>
      <c r="V183" s="89">
        <f>'Invoeren INTERN personeel'!Y201</f>
        <v>0</v>
      </c>
      <c r="W183" s="89">
        <f>'Invoeren INTERN personeel'!Z201</f>
        <v>0</v>
      </c>
      <c r="X183" s="89">
        <f>'Invoeren INTERN personeel'!AA201</f>
        <v>0</v>
      </c>
      <c r="Y183" s="89">
        <f>'Invoeren INTERN personeel'!AB201</f>
        <v>0</v>
      </c>
      <c r="Z183" s="89">
        <f>'Invoeren INTERN personeel'!AC201</f>
        <v>0</v>
      </c>
      <c r="AA183" s="443">
        <f>'Invoeren INTERN personeel'!AD201</f>
        <v>0</v>
      </c>
      <c r="AB183" s="443">
        <f>'Invoeren INTERN personeel'!AE201</f>
        <v>0</v>
      </c>
      <c r="AC183" s="89">
        <f>'Invoeren INTERN personeel'!AF201</f>
        <v>0</v>
      </c>
      <c r="AD183" s="89">
        <f>'Invoeren INTERN personeel'!AG201</f>
        <v>0</v>
      </c>
      <c r="AE183" s="89">
        <f>'Invoeren INTERN personeel'!AH201</f>
        <v>0</v>
      </c>
      <c r="AF183" s="89">
        <f>'Invoeren INTERN personeel'!AI201</f>
        <v>0</v>
      </c>
      <c r="AG183" s="89">
        <f>'Invoeren INTERN personeel'!AJ201</f>
        <v>0</v>
      </c>
    </row>
    <row r="184" spans="1:33" x14ac:dyDescent="0.3">
      <c r="A184" s="89">
        <f>'Invoeren INTERN personeel'!D202</f>
        <v>183</v>
      </c>
      <c r="B184" s="89">
        <f>'Invoeren INTERN personeel'!E202</f>
        <v>0</v>
      </c>
      <c r="C184" s="89">
        <f>'Invoeren INTERN personeel'!F202</f>
        <v>0</v>
      </c>
      <c r="D184" s="89">
        <f>'Invoeren INTERN personeel'!G202</f>
        <v>0</v>
      </c>
      <c r="E184" s="89">
        <f>'Invoeren INTERN personeel'!H202</f>
        <v>0</v>
      </c>
      <c r="F184" s="89">
        <f>'Invoeren INTERN personeel'!I202</f>
        <v>0</v>
      </c>
      <c r="G184" s="89">
        <f>'Invoeren INTERN personeel'!J202</f>
        <v>0</v>
      </c>
      <c r="H184" s="89">
        <f>'Invoeren INTERN personeel'!K202</f>
        <v>0</v>
      </c>
      <c r="I184" s="89">
        <f>'Invoeren INTERN personeel'!L202</f>
        <v>0</v>
      </c>
      <c r="J184" s="89" t="str">
        <f>'Invoeren INTERN personeel'!M202</f>
        <v/>
      </c>
      <c r="K184" s="89" t="str">
        <f>'Invoeren INTERN personeel'!N202</f>
        <v>nee</v>
      </c>
      <c r="L184" s="89">
        <f>'Invoeren INTERN personeel'!O202</f>
        <v>0</v>
      </c>
      <c r="M184" s="89">
        <f>'Invoeren INTERN personeel'!P202</f>
        <v>0</v>
      </c>
      <c r="N184" s="443">
        <f>'Invoeren INTERN personeel'!Q202</f>
        <v>0</v>
      </c>
      <c r="O184" s="443">
        <f>'Invoeren INTERN personeel'!R202</f>
        <v>0</v>
      </c>
      <c r="P184" s="89">
        <f>'Invoeren INTERN personeel'!S202</f>
        <v>0</v>
      </c>
      <c r="Q184" s="89">
        <f>'Invoeren INTERN personeel'!T202</f>
        <v>0</v>
      </c>
      <c r="R184" s="89">
        <f>'Invoeren INTERN personeel'!U202</f>
        <v>0</v>
      </c>
      <c r="S184" s="89">
        <f>'Invoeren INTERN personeel'!V202</f>
        <v>0</v>
      </c>
      <c r="T184" s="89">
        <f>'Invoeren INTERN personeel'!W202</f>
        <v>0</v>
      </c>
      <c r="U184" s="89">
        <f>'Invoeren INTERN personeel'!X202</f>
        <v>0</v>
      </c>
      <c r="V184" s="89">
        <f>'Invoeren INTERN personeel'!Y202</f>
        <v>0</v>
      </c>
      <c r="W184" s="89">
        <f>'Invoeren INTERN personeel'!Z202</f>
        <v>0</v>
      </c>
      <c r="X184" s="89">
        <f>'Invoeren INTERN personeel'!AA202</f>
        <v>0</v>
      </c>
      <c r="Y184" s="89">
        <f>'Invoeren INTERN personeel'!AB202</f>
        <v>0</v>
      </c>
      <c r="Z184" s="89">
        <f>'Invoeren INTERN personeel'!AC202</f>
        <v>0</v>
      </c>
      <c r="AA184" s="443">
        <f>'Invoeren INTERN personeel'!AD202</f>
        <v>0</v>
      </c>
      <c r="AB184" s="443">
        <f>'Invoeren INTERN personeel'!AE202</f>
        <v>0</v>
      </c>
      <c r="AC184" s="89">
        <f>'Invoeren INTERN personeel'!AF202</f>
        <v>0</v>
      </c>
      <c r="AD184" s="89">
        <f>'Invoeren INTERN personeel'!AG202</f>
        <v>0</v>
      </c>
      <c r="AE184" s="89">
        <f>'Invoeren INTERN personeel'!AH202</f>
        <v>0</v>
      </c>
      <c r="AF184" s="89">
        <f>'Invoeren INTERN personeel'!AI202</f>
        <v>0</v>
      </c>
      <c r="AG184" s="89">
        <f>'Invoeren INTERN personeel'!AJ202</f>
        <v>0</v>
      </c>
    </row>
    <row r="185" spans="1:33" x14ac:dyDescent="0.3">
      <c r="A185" s="89">
        <f>'Invoeren INTERN personeel'!D203</f>
        <v>184</v>
      </c>
      <c r="B185" s="89">
        <f>'Invoeren INTERN personeel'!E203</f>
        <v>0</v>
      </c>
      <c r="C185" s="89">
        <f>'Invoeren INTERN personeel'!F203</f>
        <v>0</v>
      </c>
      <c r="D185" s="89">
        <f>'Invoeren INTERN personeel'!G203</f>
        <v>0</v>
      </c>
      <c r="E185" s="89">
        <f>'Invoeren INTERN personeel'!H203</f>
        <v>0</v>
      </c>
      <c r="F185" s="89">
        <f>'Invoeren INTERN personeel'!I203</f>
        <v>0</v>
      </c>
      <c r="G185" s="89">
        <f>'Invoeren INTERN personeel'!J203</f>
        <v>0</v>
      </c>
      <c r="H185" s="89">
        <f>'Invoeren INTERN personeel'!K203</f>
        <v>0</v>
      </c>
      <c r="I185" s="89">
        <f>'Invoeren INTERN personeel'!L203</f>
        <v>0</v>
      </c>
      <c r="J185" s="89" t="str">
        <f>'Invoeren INTERN personeel'!M203</f>
        <v/>
      </c>
      <c r="K185" s="89" t="str">
        <f>'Invoeren INTERN personeel'!N203</f>
        <v>nee</v>
      </c>
      <c r="L185" s="89">
        <f>'Invoeren INTERN personeel'!O203</f>
        <v>0</v>
      </c>
      <c r="M185" s="89">
        <f>'Invoeren INTERN personeel'!P203</f>
        <v>0</v>
      </c>
      <c r="N185" s="443">
        <f>'Invoeren INTERN personeel'!Q203</f>
        <v>0</v>
      </c>
      <c r="O185" s="443">
        <f>'Invoeren INTERN personeel'!R203</f>
        <v>0</v>
      </c>
      <c r="P185" s="89">
        <f>'Invoeren INTERN personeel'!S203</f>
        <v>0</v>
      </c>
      <c r="Q185" s="89">
        <f>'Invoeren INTERN personeel'!T203</f>
        <v>0</v>
      </c>
      <c r="R185" s="89">
        <f>'Invoeren INTERN personeel'!U203</f>
        <v>0</v>
      </c>
      <c r="S185" s="89">
        <f>'Invoeren INTERN personeel'!V203</f>
        <v>0</v>
      </c>
      <c r="T185" s="89">
        <f>'Invoeren INTERN personeel'!W203</f>
        <v>0</v>
      </c>
      <c r="U185" s="89">
        <f>'Invoeren INTERN personeel'!X203</f>
        <v>0</v>
      </c>
      <c r="V185" s="89">
        <f>'Invoeren INTERN personeel'!Y203</f>
        <v>0</v>
      </c>
      <c r="W185" s="89">
        <f>'Invoeren INTERN personeel'!Z203</f>
        <v>0</v>
      </c>
      <c r="X185" s="89">
        <f>'Invoeren INTERN personeel'!AA203</f>
        <v>0</v>
      </c>
      <c r="Y185" s="89">
        <f>'Invoeren INTERN personeel'!AB203</f>
        <v>0</v>
      </c>
      <c r="Z185" s="89">
        <f>'Invoeren INTERN personeel'!AC203</f>
        <v>0</v>
      </c>
      <c r="AA185" s="443">
        <f>'Invoeren INTERN personeel'!AD203</f>
        <v>0</v>
      </c>
      <c r="AB185" s="443">
        <f>'Invoeren INTERN personeel'!AE203</f>
        <v>0</v>
      </c>
      <c r="AC185" s="89">
        <f>'Invoeren INTERN personeel'!AF203</f>
        <v>0</v>
      </c>
      <c r="AD185" s="89">
        <f>'Invoeren INTERN personeel'!AG203</f>
        <v>0</v>
      </c>
      <c r="AE185" s="89">
        <f>'Invoeren INTERN personeel'!AH203</f>
        <v>0</v>
      </c>
      <c r="AF185" s="89">
        <f>'Invoeren INTERN personeel'!AI203</f>
        <v>0</v>
      </c>
      <c r="AG185" s="89">
        <f>'Invoeren INTERN personeel'!AJ203</f>
        <v>0</v>
      </c>
    </row>
    <row r="186" spans="1:33" x14ac:dyDescent="0.3">
      <c r="A186" s="89">
        <f>'Invoeren INTERN personeel'!D204</f>
        <v>185</v>
      </c>
      <c r="B186" s="89">
        <f>'Invoeren INTERN personeel'!E204</f>
        <v>0</v>
      </c>
      <c r="C186" s="89">
        <f>'Invoeren INTERN personeel'!F204</f>
        <v>0</v>
      </c>
      <c r="D186" s="89">
        <f>'Invoeren INTERN personeel'!G204</f>
        <v>0</v>
      </c>
      <c r="E186" s="89">
        <f>'Invoeren INTERN personeel'!H204</f>
        <v>0</v>
      </c>
      <c r="F186" s="89">
        <f>'Invoeren INTERN personeel'!I204</f>
        <v>0</v>
      </c>
      <c r="G186" s="89">
        <f>'Invoeren INTERN personeel'!J204</f>
        <v>0</v>
      </c>
      <c r="H186" s="89">
        <f>'Invoeren INTERN personeel'!K204</f>
        <v>0</v>
      </c>
      <c r="I186" s="89">
        <f>'Invoeren INTERN personeel'!L204</f>
        <v>0</v>
      </c>
      <c r="J186" s="89" t="str">
        <f>'Invoeren INTERN personeel'!M204</f>
        <v/>
      </c>
      <c r="K186" s="89" t="str">
        <f>'Invoeren INTERN personeel'!N204</f>
        <v>nee</v>
      </c>
      <c r="L186" s="89">
        <f>'Invoeren INTERN personeel'!O204</f>
        <v>0</v>
      </c>
      <c r="M186" s="89">
        <f>'Invoeren INTERN personeel'!P204</f>
        <v>0</v>
      </c>
      <c r="N186" s="443">
        <f>'Invoeren INTERN personeel'!Q204</f>
        <v>0</v>
      </c>
      <c r="O186" s="443">
        <f>'Invoeren INTERN personeel'!R204</f>
        <v>0</v>
      </c>
      <c r="P186" s="89">
        <f>'Invoeren INTERN personeel'!S204</f>
        <v>0</v>
      </c>
      <c r="Q186" s="89">
        <f>'Invoeren INTERN personeel'!T204</f>
        <v>0</v>
      </c>
      <c r="R186" s="89">
        <f>'Invoeren INTERN personeel'!U204</f>
        <v>0</v>
      </c>
      <c r="S186" s="89">
        <f>'Invoeren INTERN personeel'!V204</f>
        <v>0</v>
      </c>
      <c r="T186" s="89">
        <f>'Invoeren INTERN personeel'!W204</f>
        <v>0</v>
      </c>
      <c r="U186" s="89">
        <f>'Invoeren INTERN personeel'!X204</f>
        <v>0</v>
      </c>
      <c r="V186" s="89">
        <f>'Invoeren INTERN personeel'!Y204</f>
        <v>0</v>
      </c>
      <c r="W186" s="89">
        <f>'Invoeren INTERN personeel'!Z204</f>
        <v>0</v>
      </c>
      <c r="X186" s="89">
        <f>'Invoeren INTERN personeel'!AA204</f>
        <v>0</v>
      </c>
      <c r="Y186" s="89">
        <f>'Invoeren INTERN personeel'!AB204</f>
        <v>0</v>
      </c>
      <c r="Z186" s="89">
        <f>'Invoeren INTERN personeel'!AC204</f>
        <v>0</v>
      </c>
      <c r="AA186" s="443">
        <f>'Invoeren INTERN personeel'!AD204</f>
        <v>0</v>
      </c>
      <c r="AB186" s="443">
        <f>'Invoeren INTERN personeel'!AE204</f>
        <v>0</v>
      </c>
      <c r="AC186" s="89">
        <f>'Invoeren INTERN personeel'!AF204</f>
        <v>0</v>
      </c>
      <c r="AD186" s="89">
        <f>'Invoeren INTERN personeel'!AG204</f>
        <v>0</v>
      </c>
      <c r="AE186" s="89">
        <f>'Invoeren INTERN personeel'!AH204</f>
        <v>0</v>
      </c>
      <c r="AF186" s="89">
        <f>'Invoeren INTERN personeel'!AI204</f>
        <v>0</v>
      </c>
      <c r="AG186" s="89">
        <f>'Invoeren INTERN personeel'!AJ204</f>
        <v>0</v>
      </c>
    </row>
    <row r="187" spans="1:33" x14ac:dyDescent="0.3">
      <c r="A187" s="89">
        <f>'Invoeren INTERN personeel'!D205</f>
        <v>186</v>
      </c>
      <c r="B187" s="89">
        <f>'Invoeren INTERN personeel'!E205</f>
        <v>0</v>
      </c>
      <c r="C187" s="89">
        <f>'Invoeren INTERN personeel'!F205</f>
        <v>0</v>
      </c>
      <c r="D187" s="89">
        <f>'Invoeren INTERN personeel'!G205</f>
        <v>0</v>
      </c>
      <c r="E187" s="89">
        <f>'Invoeren INTERN personeel'!H205</f>
        <v>0</v>
      </c>
      <c r="F187" s="89">
        <f>'Invoeren INTERN personeel'!I205</f>
        <v>0</v>
      </c>
      <c r="G187" s="89">
        <f>'Invoeren INTERN personeel'!J205</f>
        <v>0</v>
      </c>
      <c r="H187" s="89">
        <f>'Invoeren INTERN personeel'!K205</f>
        <v>0</v>
      </c>
      <c r="I187" s="89">
        <f>'Invoeren INTERN personeel'!L205</f>
        <v>0</v>
      </c>
      <c r="J187" s="89" t="str">
        <f>'Invoeren INTERN personeel'!M205</f>
        <v/>
      </c>
      <c r="K187" s="89" t="str">
        <f>'Invoeren INTERN personeel'!N205</f>
        <v>nee</v>
      </c>
      <c r="L187" s="89">
        <f>'Invoeren INTERN personeel'!O205</f>
        <v>0</v>
      </c>
      <c r="M187" s="89">
        <f>'Invoeren INTERN personeel'!P205</f>
        <v>0</v>
      </c>
      <c r="N187" s="443">
        <f>'Invoeren INTERN personeel'!Q205</f>
        <v>0</v>
      </c>
      <c r="O187" s="443">
        <f>'Invoeren INTERN personeel'!R205</f>
        <v>0</v>
      </c>
      <c r="P187" s="89">
        <f>'Invoeren INTERN personeel'!S205</f>
        <v>0</v>
      </c>
      <c r="Q187" s="89">
        <f>'Invoeren INTERN personeel'!T205</f>
        <v>0</v>
      </c>
      <c r="R187" s="89">
        <f>'Invoeren INTERN personeel'!U205</f>
        <v>0</v>
      </c>
      <c r="S187" s="89">
        <f>'Invoeren INTERN personeel'!V205</f>
        <v>0</v>
      </c>
      <c r="T187" s="89">
        <f>'Invoeren INTERN personeel'!W205</f>
        <v>0</v>
      </c>
      <c r="U187" s="89">
        <f>'Invoeren INTERN personeel'!X205</f>
        <v>0</v>
      </c>
      <c r="V187" s="89">
        <f>'Invoeren INTERN personeel'!Y205</f>
        <v>0</v>
      </c>
      <c r="W187" s="89">
        <f>'Invoeren INTERN personeel'!Z205</f>
        <v>0</v>
      </c>
      <c r="X187" s="89">
        <f>'Invoeren INTERN personeel'!AA205</f>
        <v>0</v>
      </c>
      <c r="Y187" s="89">
        <f>'Invoeren INTERN personeel'!AB205</f>
        <v>0</v>
      </c>
      <c r="Z187" s="89">
        <f>'Invoeren INTERN personeel'!AC205</f>
        <v>0</v>
      </c>
      <c r="AA187" s="443">
        <f>'Invoeren INTERN personeel'!AD205</f>
        <v>0</v>
      </c>
      <c r="AB187" s="443">
        <f>'Invoeren INTERN personeel'!AE205</f>
        <v>0</v>
      </c>
      <c r="AC187" s="89">
        <f>'Invoeren INTERN personeel'!AF205</f>
        <v>0</v>
      </c>
      <c r="AD187" s="89">
        <f>'Invoeren INTERN personeel'!AG205</f>
        <v>0</v>
      </c>
      <c r="AE187" s="89">
        <f>'Invoeren INTERN personeel'!AH205</f>
        <v>0</v>
      </c>
      <c r="AF187" s="89">
        <f>'Invoeren INTERN personeel'!AI205</f>
        <v>0</v>
      </c>
      <c r="AG187" s="89">
        <f>'Invoeren INTERN personeel'!AJ205</f>
        <v>0</v>
      </c>
    </row>
    <row r="188" spans="1:33" x14ac:dyDescent="0.3">
      <c r="A188" s="89">
        <f>'Invoeren INTERN personeel'!D206</f>
        <v>187</v>
      </c>
      <c r="B188" s="89">
        <f>'Invoeren INTERN personeel'!E206</f>
        <v>0</v>
      </c>
      <c r="C188" s="89">
        <f>'Invoeren INTERN personeel'!F206</f>
        <v>0</v>
      </c>
      <c r="D188" s="89">
        <f>'Invoeren INTERN personeel'!G206</f>
        <v>0</v>
      </c>
      <c r="E188" s="89">
        <f>'Invoeren INTERN personeel'!H206</f>
        <v>0</v>
      </c>
      <c r="F188" s="89">
        <f>'Invoeren INTERN personeel'!I206</f>
        <v>0</v>
      </c>
      <c r="G188" s="89">
        <f>'Invoeren INTERN personeel'!J206</f>
        <v>0</v>
      </c>
      <c r="H188" s="89">
        <f>'Invoeren INTERN personeel'!K206</f>
        <v>0</v>
      </c>
      <c r="I188" s="89">
        <f>'Invoeren INTERN personeel'!L206</f>
        <v>0</v>
      </c>
      <c r="J188" s="89" t="str">
        <f>'Invoeren INTERN personeel'!M206</f>
        <v/>
      </c>
      <c r="K188" s="89" t="str">
        <f>'Invoeren INTERN personeel'!N206</f>
        <v>nee</v>
      </c>
      <c r="L188" s="89">
        <f>'Invoeren INTERN personeel'!O206</f>
        <v>0</v>
      </c>
      <c r="M188" s="89">
        <f>'Invoeren INTERN personeel'!P206</f>
        <v>0</v>
      </c>
      <c r="N188" s="443">
        <f>'Invoeren INTERN personeel'!Q206</f>
        <v>0</v>
      </c>
      <c r="O188" s="443">
        <f>'Invoeren INTERN personeel'!R206</f>
        <v>0</v>
      </c>
      <c r="P188" s="89">
        <f>'Invoeren INTERN personeel'!S206</f>
        <v>0</v>
      </c>
      <c r="Q188" s="89">
        <f>'Invoeren INTERN personeel'!T206</f>
        <v>0</v>
      </c>
      <c r="R188" s="89">
        <f>'Invoeren INTERN personeel'!U206</f>
        <v>0</v>
      </c>
      <c r="S188" s="89">
        <f>'Invoeren INTERN personeel'!V206</f>
        <v>0</v>
      </c>
      <c r="T188" s="89">
        <f>'Invoeren INTERN personeel'!W206</f>
        <v>0</v>
      </c>
      <c r="U188" s="89">
        <f>'Invoeren INTERN personeel'!X206</f>
        <v>0</v>
      </c>
      <c r="V188" s="89">
        <f>'Invoeren INTERN personeel'!Y206</f>
        <v>0</v>
      </c>
      <c r="W188" s="89">
        <f>'Invoeren INTERN personeel'!Z206</f>
        <v>0</v>
      </c>
      <c r="X188" s="89">
        <f>'Invoeren INTERN personeel'!AA206</f>
        <v>0</v>
      </c>
      <c r="Y188" s="89">
        <f>'Invoeren INTERN personeel'!AB206</f>
        <v>0</v>
      </c>
      <c r="Z188" s="89">
        <f>'Invoeren INTERN personeel'!AC206</f>
        <v>0</v>
      </c>
      <c r="AA188" s="443">
        <f>'Invoeren INTERN personeel'!AD206</f>
        <v>0</v>
      </c>
      <c r="AB188" s="443">
        <f>'Invoeren INTERN personeel'!AE206</f>
        <v>0</v>
      </c>
      <c r="AC188" s="89">
        <f>'Invoeren INTERN personeel'!AF206</f>
        <v>0</v>
      </c>
      <c r="AD188" s="89">
        <f>'Invoeren INTERN personeel'!AG206</f>
        <v>0</v>
      </c>
      <c r="AE188" s="89">
        <f>'Invoeren INTERN personeel'!AH206</f>
        <v>0</v>
      </c>
      <c r="AF188" s="89">
        <f>'Invoeren INTERN personeel'!AI206</f>
        <v>0</v>
      </c>
      <c r="AG188" s="89">
        <f>'Invoeren INTERN personeel'!AJ206</f>
        <v>0</v>
      </c>
    </row>
    <row r="189" spans="1:33" x14ac:dyDescent="0.3">
      <c r="A189" s="89">
        <f>'Invoeren INTERN personeel'!D207</f>
        <v>188</v>
      </c>
      <c r="B189" s="89">
        <f>'Invoeren INTERN personeel'!E207</f>
        <v>0</v>
      </c>
      <c r="C189" s="89">
        <f>'Invoeren INTERN personeel'!F207</f>
        <v>0</v>
      </c>
      <c r="D189" s="89">
        <f>'Invoeren INTERN personeel'!G207</f>
        <v>0</v>
      </c>
      <c r="E189" s="89">
        <f>'Invoeren INTERN personeel'!H207</f>
        <v>0</v>
      </c>
      <c r="F189" s="89">
        <f>'Invoeren INTERN personeel'!I207</f>
        <v>0</v>
      </c>
      <c r="G189" s="89">
        <f>'Invoeren INTERN personeel'!J207</f>
        <v>0</v>
      </c>
      <c r="H189" s="89">
        <f>'Invoeren INTERN personeel'!K207</f>
        <v>0</v>
      </c>
      <c r="I189" s="89">
        <f>'Invoeren INTERN personeel'!L207</f>
        <v>0</v>
      </c>
      <c r="J189" s="89" t="str">
        <f>'Invoeren INTERN personeel'!M207</f>
        <v/>
      </c>
      <c r="K189" s="89" t="str">
        <f>'Invoeren INTERN personeel'!N207</f>
        <v>nee</v>
      </c>
      <c r="L189" s="89">
        <f>'Invoeren INTERN personeel'!O207</f>
        <v>0</v>
      </c>
      <c r="M189" s="89">
        <f>'Invoeren INTERN personeel'!P207</f>
        <v>0</v>
      </c>
      <c r="N189" s="443">
        <f>'Invoeren INTERN personeel'!Q207</f>
        <v>0</v>
      </c>
      <c r="O189" s="443">
        <f>'Invoeren INTERN personeel'!R207</f>
        <v>0</v>
      </c>
      <c r="P189" s="89">
        <f>'Invoeren INTERN personeel'!S207</f>
        <v>0</v>
      </c>
      <c r="Q189" s="89">
        <f>'Invoeren INTERN personeel'!T207</f>
        <v>0</v>
      </c>
      <c r="R189" s="89">
        <f>'Invoeren INTERN personeel'!U207</f>
        <v>0</v>
      </c>
      <c r="S189" s="89">
        <f>'Invoeren INTERN personeel'!V207</f>
        <v>0</v>
      </c>
      <c r="T189" s="89">
        <f>'Invoeren INTERN personeel'!W207</f>
        <v>0</v>
      </c>
      <c r="U189" s="89">
        <f>'Invoeren INTERN personeel'!X207</f>
        <v>0</v>
      </c>
      <c r="V189" s="89">
        <f>'Invoeren INTERN personeel'!Y207</f>
        <v>0</v>
      </c>
      <c r="W189" s="89">
        <f>'Invoeren INTERN personeel'!Z207</f>
        <v>0</v>
      </c>
      <c r="X189" s="89">
        <f>'Invoeren INTERN personeel'!AA207</f>
        <v>0</v>
      </c>
      <c r="Y189" s="89">
        <f>'Invoeren INTERN personeel'!AB207</f>
        <v>0</v>
      </c>
      <c r="Z189" s="89">
        <f>'Invoeren INTERN personeel'!AC207</f>
        <v>0</v>
      </c>
      <c r="AA189" s="443">
        <f>'Invoeren INTERN personeel'!AD207</f>
        <v>0</v>
      </c>
      <c r="AB189" s="443">
        <f>'Invoeren INTERN personeel'!AE207</f>
        <v>0</v>
      </c>
      <c r="AC189" s="89">
        <f>'Invoeren INTERN personeel'!AF207</f>
        <v>0</v>
      </c>
      <c r="AD189" s="89">
        <f>'Invoeren INTERN personeel'!AG207</f>
        <v>0</v>
      </c>
      <c r="AE189" s="89">
        <f>'Invoeren INTERN personeel'!AH207</f>
        <v>0</v>
      </c>
      <c r="AF189" s="89">
        <f>'Invoeren INTERN personeel'!AI207</f>
        <v>0</v>
      </c>
      <c r="AG189" s="89">
        <f>'Invoeren INTERN personeel'!AJ207</f>
        <v>0</v>
      </c>
    </row>
    <row r="190" spans="1:33" x14ac:dyDescent="0.3">
      <c r="A190" s="89">
        <f>'Invoeren INTERN personeel'!D208</f>
        <v>189</v>
      </c>
      <c r="B190" s="89">
        <f>'Invoeren INTERN personeel'!E208</f>
        <v>0</v>
      </c>
      <c r="C190" s="89">
        <f>'Invoeren INTERN personeel'!F208</f>
        <v>0</v>
      </c>
      <c r="D190" s="89">
        <f>'Invoeren INTERN personeel'!G208</f>
        <v>0</v>
      </c>
      <c r="E190" s="89">
        <f>'Invoeren INTERN personeel'!H208</f>
        <v>0</v>
      </c>
      <c r="F190" s="89">
        <f>'Invoeren INTERN personeel'!I208</f>
        <v>0</v>
      </c>
      <c r="G190" s="89">
        <f>'Invoeren INTERN personeel'!J208</f>
        <v>0</v>
      </c>
      <c r="H190" s="89">
        <f>'Invoeren INTERN personeel'!K208</f>
        <v>0</v>
      </c>
      <c r="I190" s="89">
        <f>'Invoeren INTERN personeel'!L208</f>
        <v>0</v>
      </c>
      <c r="J190" s="89" t="str">
        <f>'Invoeren INTERN personeel'!M208</f>
        <v/>
      </c>
      <c r="K190" s="89" t="str">
        <f>'Invoeren INTERN personeel'!N208</f>
        <v>nee</v>
      </c>
      <c r="L190" s="89">
        <f>'Invoeren INTERN personeel'!O208</f>
        <v>0</v>
      </c>
      <c r="M190" s="89">
        <f>'Invoeren INTERN personeel'!P208</f>
        <v>0</v>
      </c>
      <c r="N190" s="443">
        <f>'Invoeren INTERN personeel'!Q208</f>
        <v>0</v>
      </c>
      <c r="O190" s="443">
        <f>'Invoeren INTERN personeel'!R208</f>
        <v>0</v>
      </c>
      <c r="P190" s="89">
        <f>'Invoeren INTERN personeel'!S208</f>
        <v>0</v>
      </c>
      <c r="Q190" s="89">
        <f>'Invoeren INTERN personeel'!T208</f>
        <v>0</v>
      </c>
      <c r="R190" s="89">
        <f>'Invoeren INTERN personeel'!U208</f>
        <v>0</v>
      </c>
      <c r="S190" s="89">
        <f>'Invoeren INTERN personeel'!V208</f>
        <v>0</v>
      </c>
      <c r="T190" s="89">
        <f>'Invoeren INTERN personeel'!W208</f>
        <v>0</v>
      </c>
      <c r="U190" s="89">
        <f>'Invoeren INTERN personeel'!X208</f>
        <v>0</v>
      </c>
      <c r="V190" s="89">
        <f>'Invoeren INTERN personeel'!Y208</f>
        <v>0</v>
      </c>
      <c r="W190" s="89">
        <f>'Invoeren INTERN personeel'!Z208</f>
        <v>0</v>
      </c>
      <c r="X190" s="89">
        <f>'Invoeren INTERN personeel'!AA208</f>
        <v>0</v>
      </c>
      <c r="Y190" s="89">
        <f>'Invoeren INTERN personeel'!AB208</f>
        <v>0</v>
      </c>
      <c r="Z190" s="89">
        <f>'Invoeren INTERN personeel'!AC208</f>
        <v>0</v>
      </c>
      <c r="AA190" s="443">
        <f>'Invoeren INTERN personeel'!AD208</f>
        <v>0</v>
      </c>
      <c r="AB190" s="443">
        <f>'Invoeren INTERN personeel'!AE208</f>
        <v>0</v>
      </c>
      <c r="AC190" s="89">
        <f>'Invoeren INTERN personeel'!AF208</f>
        <v>0</v>
      </c>
      <c r="AD190" s="89">
        <f>'Invoeren INTERN personeel'!AG208</f>
        <v>0</v>
      </c>
      <c r="AE190" s="89">
        <f>'Invoeren INTERN personeel'!AH208</f>
        <v>0</v>
      </c>
      <c r="AF190" s="89">
        <f>'Invoeren INTERN personeel'!AI208</f>
        <v>0</v>
      </c>
      <c r="AG190" s="89">
        <f>'Invoeren INTERN personeel'!AJ208</f>
        <v>0</v>
      </c>
    </row>
    <row r="191" spans="1:33" x14ac:dyDescent="0.3">
      <c r="A191" s="89">
        <f>'Invoeren INTERN personeel'!D209</f>
        <v>190</v>
      </c>
      <c r="B191" s="89">
        <f>'Invoeren INTERN personeel'!E209</f>
        <v>0</v>
      </c>
      <c r="C191" s="89">
        <f>'Invoeren INTERN personeel'!F209</f>
        <v>0</v>
      </c>
      <c r="D191" s="89">
        <f>'Invoeren INTERN personeel'!G209</f>
        <v>0</v>
      </c>
      <c r="E191" s="89">
        <f>'Invoeren INTERN personeel'!H209</f>
        <v>0</v>
      </c>
      <c r="F191" s="89">
        <f>'Invoeren INTERN personeel'!I209</f>
        <v>0</v>
      </c>
      <c r="G191" s="89">
        <f>'Invoeren INTERN personeel'!J209</f>
        <v>0</v>
      </c>
      <c r="H191" s="89">
        <f>'Invoeren INTERN personeel'!K209</f>
        <v>0</v>
      </c>
      <c r="I191" s="89">
        <f>'Invoeren INTERN personeel'!L209</f>
        <v>0</v>
      </c>
      <c r="J191" s="89" t="str">
        <f>'Invoeren INTERN personeel'!M209</f>
        <v/>
      </c>
      <c r="K191" s="89" t="str">
        <f>'Invoeren INTERN personeel'!N209</f>
        <v>nee</v>
      </c>
      <c r="L191" s="89">
        <f>'Invoeren INTERN personeel'!O209</f>
        <v>0</v>
      </c>
      <c r="M191" s="89">
        <f>'Invoeren INTERN personeel'!P209</f>
        <v>0</v>
      </c>
      <c r="N191" s="443">
        <f>'Invoeren INTERN personeel'!Q209</f>
        <v>0</v>
      </c>
      <c r="O191" s="443">
        <f>'Invoeren INTERN personeel'!R209</f>
        <v>0</v>
      </c>
      <c r="P191" s="89">
        <f>'Invoeren INTERN personeel'!S209</f>
        <v>0</v>
      </c>
      <c r="Q191" s="89">
        <f>'Invoeren INTERN personeel'!T209</f>
        <v>0</v>
      </c>
      <c r="R191" s="89">
        <f>'Invoeren INTERN personeel'!U209</f>
        <v>0</v>
      </c>
      <c r="S191" s="89">
        <f>'Invoeren INTERN personeel'!V209</f>
        <v>0</v>
      </c>
      <c r="T191" s="89">
        <f>'Invoeren INTERN personeel'!W209</f>
        <v>0</v>
      </c>
      <c r="U191" s="89">
        <f>'Invoeren INTERN personeel'!X209</f>
        <v>0</v>
      </c>
      <c r="V191" s="89">
        <f>'Invoeren INTERN personeel'!Y209</f>
        <v>0</v>
      </c>
      <c r="W191" s="89">
        <f>'Invoeren INTERN personeel'!Z209</f>
        <v>0</v>
      </c>
      <c r="X191" s="89">
        <f>'Invoeren INTERN personeel'!AA209</f>
        <v>0</v>
      </c>
      <c r="Y191" s="89">
        <f>'Invoeren INTERN personeel'!AB209</f>
        <v>0</v>
      </c>
      <c r="Z191" s="89">
        <f>'Invoeren INTERN personeel'!AC209</f>
        <v>0</v>
      </c>
      <c r="AA191" s="443">
        <f>'Invoeren INTERN personeel'!AD209</f>
        <v>0</v>
      </c>
      <c r="AB191" s="443">
        <f>'Invoeren INTERN personeel'!AE209</f>
        <v>0</v>
      </c>
      <c r="AC191" s="89">
        <f>'Invoeren INTERN personeel'!AF209</f>
        <v>0</v>
      </c>
      <c r="AD191" s="89">
        <f>'Invoeren INTERN personeel'!AG209</f>
        <v>0</v>
      </c>
      <c r="AE191" s="89">
        <f>'Invoeren INTERN personeel'!AH209</f>
        <v>0</v>
      </c>
      <c r="AF191" s="89">
        <f>'Invoeren INTERN personeel'!AI209</f>
        <v>0</v>
      </c>
      <c r="AG191" s="89">
        <f>'Invoeren INTERN personeel'!AJ209</f>
        <v>0</v>
      </c>
    </row>
    <row r="192" spans="1:33" x14ac:dyDescent="0.3">
      <c r="A192" s="89">
        <f>'Invoeren INTERN personeel'!D210</f>
        <v>191</v>
      </c>
      <c r="B192" s="89">
        <f>'Invoeren INTERN personeel'!E210</f>
        <v>0</v>
      </c>
      <c r="C192" s="89">
        <f>'Invoeren INTERN personeel'!F210</f>
        <v>0</v>
      </c>
      <c r="D192" s="89">
        <f>'Invoeren INTERN personeel'!G210</f>
        <v>0</v>
      </c>
      <c r="E192" s="89">
        <f>'Invoeren INTERN personeel'!H210</f>
        <v>0</v>
      </c>
      <c r="F192" s="89">
        <f>'Invoeren INTERN personeel'!I210</f>
        <v>0</v>
      </c>
      <c r="G192" s="89">
        <f>'Invoeren INTERN personeel'!J210</f>
        <v>0</v>
      </c>
      <c r="H192" s="89">
        <f>'Invoeren INTERN personeel'!K210</f>
        <v>0</v>
      </c>
      <c r="I192" s="89">
        <f>'Invoeren INTERN personeel'!L210</f>
        <v>0</v>
      </c>
      <c r="J192" s="89" t="str">
        <f>'Invoeren INTERN personeel'!M210</f>
        <v/>
      </c>
      <c r="K192" s="89" t="str">
        <f>'Invoeren INTERN personeel'!N210</f>
        <v>nee</v>
      </c>
      <c r="L192" s="89">
        <f>'Invoeren INTERN personeel'!O210</f>
        <v>0</v>
      </c>
      <c r="M192" s="89">
        <f>'Invoeren INTERN personeel'!P210</f>
        <v>0</v>
      </c>
      <c r="N192" s="443">
        <f>'Invoeren INTERN personeel'!Q210</f>
        <v>0</v>
      </c>
      <c r="O192" s="443">
        <f>'Invoeren INTERN personeel'!R210</f>
        <v>0</v>
      </c>
      <c r="P192" s="89">
        <f>'Invoeren INTERN personeel'!S210</f>
        <v>0</v>
      </c>
      <c r="Q192" s="89">
        <f>'Invoeren INTERN personeel'!T210</f>
        <v>0</v>
      </c>
      <c r="R192" s="89">
        <f>'Invoeren INTERN personeel'!U210</f>
        <v>0</v>
      </c>
      <c r="S192" s="89">
        <f>'Invoeren INTERN personeel'!V210</f>
        <v>0</v>
      </c>
      <c r="T192" s="89">
        <f>'Invoeren INTERN personeel'!W210</f>
        <v>0</v>
      </c>
      <c r="U192" s="89">
        <f>'Invoeren INTERN personeel'!X210</f>
        <v>0</v>
      </c>
      <c r="V192" s="89">
        <f>'Invoeren INTERN personeel'!Y210</f>
        <v>0</v>
      </c>
      <c r="W192" s="89">
        <f>'Invoeren INTERN personeel'!Z210</f>
        <v>0</v>
      </c>
      <c r="X192" s="89">
        <f>'Invoeren INTERN personeel'!AA210</f>
        <v>0</v>
      </c>
      <c r="Y192" s="89">
        <f>'Invoeren INTERN personeel'!AB210</f>
        <v>0</v>
      </c>
      <c r="Z192" s="89">
        <f>'Invoeren INTERN personeel'!AC210</f>
        <v>0</v>
      </c>
      <c r="AA192" s="443">
        <f>'Invoeren INTERN personeel'!AD210</f>
        <v>0</v>
      </c>
      <c r="AB192" s="443">
        <f>'Invoeren INTERN personeel'!AE210</f>
        <v>0</v>
      </c>
      <c r="AC192" s="89">
        <f>'Invoeren INTERN personeel'!AF210</f>
        <v>0</v>
      </c>
      <c r="AD192" s="89">
        <f>'Invoeren INTERN personeel'!AG210</f>
        <v>0</v>
      </c>
      <c r="AE192" s="89">
        <f>'Invoeren INTERN personeel'!AH210</f>
        <v>0</v>
      </c>
      <c r="AF192" s="89">
        <f>'Invoeren INTERN personeel'!AI210</f>
        <v>0</v>
      </c>
      <c r="AG192" s="89">
        <f>'Invoeren INTERN personeel'!AJ210</f>
        <v>0</v>
      </c>
    </row>
    <row r="193" spans="1:33" x14ac:dyDescent="0.3">
      <c r="A193" s="89">
        <f>'Invoeren INTERN personeel'!D211</f>
        <v>192</v>
      </c>
      <c r="B193" s="89">
        <f>'Invoeren INTERN personeel'!E211</f>
        <v>0</v>
      </c>
      <c r="C193" s="89">
        <f>'Invoeren INTERN personeel'!F211</f>
        <v>0</v>
      </c>
      <c r="D193" s="89">
        <f>'Invoeren INTERN personeel'!G211</f>
        <v>0</v>
      </c>
      <c r="E193" s="89">
        <f>'Invoeren INTERN personeel'!H211</f>
        <v>0</v>
      </c>
      <c r="F193" s="89">
        <f>'Invoeren INTERN personeel'!I211</f>
        <v>0</v>
      </c>
      <c r="G193" s="89">
        <f>'Invoeren INTERN personeel'!J211</f>
        <v>0</v>
      </c>
      <c r="H193" s="89">
        <f>'Invoeren INTERN personeel'!K211</f>
        <v>0</v>
      </c>
      <c r="I193" s="89">
        <f>'Invoeren INTERN personeel'!L211</f>
        <v>0</v>
      </c>
      <c r="J193" s="89" t="str">
        <f>'Invoeren INTERN personeel'!M211</f>
        <v/>
      </c>
      <c r="K193" s="89" t="str">
        <f>'Invoeren INTERN personeel'!N211</f>
        <v>nee</v>
      </c>
      <c r="L193" s="89">
        <f>'Invoeren INTERN personeel'!O211</f>
        <v>0</v>
      </c>
      <c r="M193" s="89">
        <f>'Invoeren INTERN personeel'!P211</f>
        <v>0</v>
      </c>
      <c r="N193" s="443">
        <f>'Invoeren INTERN personeel'!Q211</f>
        <v>0</v>
      </c>
      <c r="O193" s="443">
        <f>'Invoeren INTERN personeel'!R211</f>
        <v>0</v>
      </c>
      <c r="P193" s="89">
        <f>'Invoeren INTERN personeel'!S211</f>
        <v>0</v>
      </c>
      <c r="Q193" s="89">
        <f>'Invoeren INTERN personeel'!T211</f>
        <v>0</v>
      </c>
      <c r="R193" s="89">
        <f>'Invoeren INTERN personeel'!U211</f>
        <v>0</v>
      </c>
      <c r="S193" s="89">
        <f>'Invoeren INTERN personeel'!V211</f>
        <v>0</v>
      </c>
      <c r="T193" s="89">
        <f>'Invoeren INTERN personeel'!W211</f>
        <v>0</v>
      </c>
      <c r="U193" s="89">
        <f>'Invoeren INTERN personeel'!X211</f>
        <v>0</v>
      </c>
      <c r="V193" s="89">
        <f>'Invoeren INTERN personeel'!Y211</f>
        <v>0</v>
      </c>
      <c r="W193" s="89">
        <f>'Invoeren INTERN personeel'!Z211</f>
        <v>0</v>
      </c>
      <c r="X193" s="89">
        <f>'Invoeren INTERN personeel'!AA211</f>
        <v>0</v>
      </c>
      <c r="Y193" s="89">
        <f>'Invoeren INTERN personeel'!AB211</f>
        <v>0</v>
      </c>
      <c r="Z193" s="89">
        <f>'Invoeren INTERN personeel'!AC211</f>
        <v>0</v>
      </c>
      <c r="AA193" s="443">
        <f>'Invoeren INTERN personeel'!AD211</f>
        <v>0</v>
      </c>
      <c r="AB193" s="443">
        <f>'Invoeren INTERN personeel'!AE211</f>
        <v>0</v>
      </c>
      <c r="AC193" s="89">
        <f>'Invoeren INTERN personeel'!AF211</f>
        <v>0</v>
      </c>
      <c r="AD193" s="89">
        <f>'Invoeren INTERN personeel'!AG211</f>
        <v>0</v>
      </c>
      <c r="AE193" s="89">
        <f>'Invoeren INTERN personeel'!AH211</f>
        <v>0</v>
      </c>
      <c r="AF193" s="89">
        <f>'Invoeren INTERN personeel'!AI211</f>
        <v>0</v>
      </c>
      <c r="AG193" s="89">
        <f>'Invoeren INTERN personeel'!AJ211</f>
        <v>0</v>
      </c>
    </row>
    <row r="194" spans="1:33" x14ac:dyDescent="0.3">
      <c r="A194" s="89">
        <f>'Invoeren INTERN personeel'!D212</f>
        <v>193</v>
      </c>
      <c r="B194" s="89">
        <f>'Invoeren INTERN personeel'!E212</f>
        <v>0</v>
      </c>
      <c r="C194" s="89">
        <f>'Invoeren INTERN personeel'!F212</f>
        <v>0</v>
      </c>
      <c r="D194" s="89">
        <f>'Invoeren INTERN personeel'!G212</f>
        <v>0</v>
      </c>
      <c r="E194" s="89">
        <f>'Invoeren INTERN personeel'!H212</f>
        <v>0</v>
      </c>
      <c r="F194" s="89">
        <f>'Invoeren INTERN personeel'!I212</f>
        <v>0</v>
      </c>
      <c r="G194" s="89">
        <f>'Invoeren INTERN personeel'!J212</f>
        <v>0</v>
      </c>
      <c r="H194" s="89">
        <f>'Invoeren INTERN personeel'!K212</f>
        <v>0</v>
      </c>
      <c r="I194" s="89">
        <f>'Invoeren INTERN personeel'!L212</f>
        <v>0</v>
      </c>
      <c r="J194" s="89" t="str">
        <f>'Invoeren INTERN personeel'!M212</f>
        <v/>
      </c>
      <c r="K194" s="89" t="str">
        <f>'Invoeren INTERN personeel'!N212</f>
        <v>nee</v>
      </c>
      <c r="L194" s="89">
        <f>'Invoeren INTERN personeel'!O212</f>
        <v>0</v>
      </c>
      <c r="M194" s="89">
        <f>'Invoeren INTERN personeel'!P212</f>
        <v>0</v>
      </c>
      <c r="N194" s="443">
        <f>'Invoeren INTERN personeel'!Q212</f>
        <v>0</v>
      </c>
      <c r="O194" s="443">
        <f>'Invoeren INTERN personeel'!R212</f>
        <v>0</v>
      </c>
      <c r="P194" s="89">
        <f>'Invoeren INTERN personeel'!S212</f>
        <v>0</v>
      </c>
      <c r="Q194" s="89">
        <f>'Invoeren INTERN personeel'!T212</f>
        <v>0</v>
      </c>
      <c r="R194" s="89">
        <f>'Invoeren INTERN personeel'!U212</f>
        <v>0</v>
      </c>
      <c r="S194" s="89">
        <f>'Invoeren INTERN personeel'!V212</f>
        <v>0</v>
      </c>
      <c r="T194" s="89">
        <f>'Invoeren INTERN personeel'!W212</f>
        <v>0</v>
      </c>
      <c r="U194" s="89">
        <f>'Invoeren INTERN personeel'!X212</f>
        <v>0</v>
      </c>
      <c r="V194" s="89">
        <f>'Invoeren INTERN personeel'!Y212</f>
        <v>0</v>
      </c>
      <c r="W194" s="89">
        <f>'Invoeren INTERN personeel'!Z212</f>
        <v>0</v>
      </c>
      <c r="X194" s="89">
        <f>'Invoeren INTERN personeel'!AA212</f>
        <v>0</v>
      </c>
      <c r="Y194" s="89">
        <f>'Invoeren INTERN personeel'!AB212</f>
        <v>0</v>
      </c>
      <c r="Z194" s="89">
        <f>'Invoeren INTERN personeel'!AC212</f>
        <v>0</v>
      </c>
      <c r="AA194" s="443">
        <f>'Invoeren INTERN personeel'!AD212</f>
        <v>0</v>
      </c>
      <c r="AB194" s="443">
        <f>'Invoeren INTERN personeel'!AE212</f>
        <v>0</v>
      </c>
      <c r="AC194" s="89">
        <f>'Invoeren INTERN personeel'!AF212</f>
        <v>0</v>
      </c>
      <c r="AD194" s="89">
        <f>'Invoeren INTERN personeel'!AG212</f>
        <v>0</v>
      </c>
      <c r="AE194" s="89">
        <f>'Invoeren INTERN personeel'!AH212</f>
        <v>0</v>
      </c>
      <c r="AF194" s="89">
        <f>'Invoeren INTERN personeel'!AI212</f>
        <v>0</v>
      </c>
      <c r="AG194" s="89">
        <f>'Invoeren INTERN personeel'!AJ212</f>
        <v>0</v>
      </c>
    </row>
    <row r="195" spans="1:33" x14ac:dyDescent="0.3">
      <c r="A195" s="89">
        <f>'Invoeren INTERN personeel'!D213</f>
        <v>194</v>
      </c>
      <c r="B195" s="89">
        <f>'Invoeren INTERN personeel'!E213</f>
        <v>0</v>
      </c>
      <c r="C195" s="89">
        <f>'Invoeren INTERN personeel'!F213</f>
        <v>0</v>
      </c>
      <c r="D195" s="89">
        <f>'Invoeren INTERN personeel'!G213</f>
        <v>0</v>
      </c>
      <c r="E195" s="89">
        <f>'Invoeren INTERN personeel'!H213</f>
        <v>0</v>
      </c>
      <c r="F195" s="89">
        <f>'Invoeren INTERN personeel'!I213</f>
        <v>0</v>
      </c>
      <c r="G195" s="89">
        <f>'Invoeren INTERN personeel'!J213</f>
        <v>0</v>
      </c>
      <c r="H195" s="89">
        <f>'Invoeren INTERN personeel'!K213</f>
        <v>0</v>
      </c>
      <c r="I195" s="89">
        <f>'Invoeren INTERN personeel'!L213</f>
        <v>0</v>
      </c>
      <c r="J195" s="89" t="str">
        <f>'Invoeren INTERN personeel'!M213</f>
        <v/>
      </c>
      <c r="K195" s="89" t="str">
        <f>'Invoeren INTERN personeel'!N213</f>
        <v>nee</v>
      </c>
      <c r="L195" s="89">
        <f>'Invoeren INTERN personeel'!O213</f>
        <v>0</v>
      </c>
      <c r="M195" s="89">
        <f>'Invoeren INTERN personeel'!P213</f>
        <v>0</v>
      </c>
      <c r="N195" s="443">
        <f>'Invoeren INTERN personeel'!Q213</f>
        <v>0</v>
      </c>
      <c r="O195" s="443">
        <f>'Invoeren INTERN personeel'!R213</f>
        <v>0</v>
      </c>
      <c r="P195" s="89">
        <f>'Invoeren INTERN personeel'!S213</f>
        <v>0</v>
      </c>
      <c r="Q195" s="89">
        <f>'Invoeren INTERN personeel'!T213</f>
        <v>0</v>
      </c>
      <c r="R195" s="89">
        <f>'Invoeren INTERN personeel'!U213</f>
        <v>0</v>
      </c>
      <c r="S195" s="89">
        <f>'Invoeren INTERN personeel'!V213</f>
        <v>0</v>
      </c>
      <c r="T195" s="89">
        <f>'Invoeren INTERN personeel'!W213</f>
        <v>0</v>
      </c>
      <c r="U195" s="89">
        <f>'Invoeren INTERN personeel'!X213</f>
        <v>0</v>
      </c>
      <c r="V195" s="89">
        <f>'Invoeren INTERN personeel'!Y213</f>
        <v>0</v>
      </c>
      <c r="W195" s="89">
        <f>'Invoeren INTERN personeel'!Z213</f>
        <v>0</v>
      </c>
      <c r="X195" s="89">
        <f>'Invoeren INTERN personeel'!AA213</f>
        <v>0</v>
      </c>
      <c r="Y195" s="89">
        <f>'Invoeren INTERN personeel'!AB213</f>
        <v>0</v>
      </c>
      <c r="Z195" s="89">
        <f>'Invoeren INTERN personeel'!AC213</f>
        <v>0</v>
      </c>
      <c r="AA195" s="443">
        <f>'Invoeren INTERN personeel'!AD213</f>
        <v>0</v>
      </c>
      <c r="AB195" s="443">
        <f>'Invoeren INTERN personeel'!AE213</f>
        <v>0</v>
      </c>
      <c r="AC195" s="89">
        <f>'Invoeren INTERN personeel'!AF213</f>
        <v>0</v>
      </c>
      <c r="AD195" s="89">
        <f>'Invoeren INTERN personeel'!AG213</f>
        <v>0</v>
      </c>
      <c r="AE195" s="89">
        <f>'Invoeren INTERN personeel'!AH213</f>
        <v>0</v>
      </c>
      <c r="AF195" s="89">
        <f>'Invoeren INTERN personeel'!AI213</f>
        <v>0</v>
      </c>
      <c r="AG195" s="89">
        <f>'Invoeren INTERN personeel'!AJ213</f>
        <v>0</v>
      </c>
    </row>
    <row r="196" spans="1:33" x14ac:dyDescent="0.3">
      <c r="A196" s="89">
        <f>'Invoeren INTERN personeel'!D214</f>
        <v>195</v>
      </c>
      <c r="B196" s="89">
        <f>'Invoeren INTERN personeel'!E214</f>
        <v>0</v>
      </c>
      <c r="C196" s="89">
        <f>'Invoeren INTERN personeel'!F214</f>
        <v>0</v>
      </c>
      <c r="D196" s="89">
        <f>'Invoeren INTERN personeel'!G214</f>
        <v>0</v>
      </c>
      <c r="E196" s="89">
        <f>'Invoeren INTERN personeel'!H214</f>
        <v>0</v>
      </c>
      <c r="F196" s="89">
        <f>'Invoeren INTERN personeel'!I214</f>
        <v>0</v>
      </c>
      <c r="G196" s="89">
        <f>'Invoeren INTERN personeel'!J214</f>
        <v>0</v>
      </c>
      <c r="H196" s="89">
        <f>'Invoeren INTERN personeel'!K214</f>
        <v>0</v>
      </c>
      <c r="I196" s="89">
        <f>'Invoeren INTERN personeel'!L214</f>
        <v>0</v>
      </c>
      <c r="J196" s="89" t="str">
        <f>'Invoeren INTERN personeel'!M214</f>
        <v/>
      </c>
      <c r="K196" s="89" t="str">
        <f>'Invoeren INTERN personeel'!N214</f>
        <v>nee</v>
      </c>
      <c r="L196" s="89">
        <f>'Invoeren INTERN personeel'!O214</f>
        <v>0</v>
      </c>
      <c r="M196" s="89">
        <f>'Invoeren INTERN personeel'!P214</f>
        <v>0</v>
      </c>
      <c r="N196" s="443">
        <f>'Invoeren INTERN personeel'!Q214</f>
        <v>0</v>
      </c>
      <c r="O196" s="443">
        <f>'Invoeren INTERN personeel'!R214</f>
        <v>0</v>
      </c>
      <c r="P196" s="89">
        <f>'Invoeren INTERN personeel'!S214</f>
        <v>0</v>
      </c>
      <c r="Q196" s="89">
        <f>'Invoeren INTERN personeel'!T214</f>
        <v>0</v>
      </c>
      <c r="R196" s="89">
        <f>'Invoeren INTERN personeel'!U214</f>
        <v>0</v>
      </c>
      <c r="S196" s="89">
        <f>'Invoeren INTERN personeel'!V214</f>
        <v>0</v>
      </c>
      <c r="T196" s="89">
        <f>'Invoeren INTERN personeel'!W214</f>
        <v>0</v>
      </c>
      <c r="U196" s="89">
        <f>'Invoeren INTERN personeel'!X214</f>
        <v>0</v>
      </c>
      <c r="V196" s="89">
        <f>'Invoeren INTERN personeel'!Y214</f>
        <v>0</v>
      </c>
      <c r="W196" s="89">
        <f>'Invoeren INTERN personeel'!Z214</f>
        <v>0</v>
      </c>
      <c r="X196" s="89">
        <f>'Invoeren INTERN personeel'!AA214</f>
        <v>0</v>
      </c>
      <c r="Y196" s="89">
        <f>'Invoeren INTERN personeel'!AB214</f>
        <v>0</v>
      </c>
      <c r="Z196" s="89">
        <f>'Invoeren INTERN personeel'!AC214</f>
        <v>0</v>
      </c>
      <c r="AA196" s="443">
        <f>'Invoeren INTERN personeel'!AD214</f>
        <v>0</v>
      </c>
      <c r="AB196" s="443">
        <f>'Invoeren INTERN personeel'!AE214</f>
        <v>0</v>
      </c>
      <c r="AC196" s="89">
        <f>'Invoeren INTERN personeel'!AF214</f>
        <v>0</v>
      </c>
      <c r="AD196" s="89">
        <f>'Invoeren INTERN personeel'!AG214</f>
        <v>0</v>
      </c>
      <c r="AE196" s="89">
        <f>'Invoeren INTERN personeel'!AH214</f>
        <v>0</v>
      </c>
      <c r="AF196" s="89">
        <f>'Invoeren INTERN personeel'!AI214</f>
        <v>0</v>
      </c>
      <c r="AG196" s="89">
        <f>'Invoeren INTERN personeel'!AJ214</f>
        <v>0</v>
      </c>
    </row>
    <row r="197" spans="1:33" x14ac:dyDescent="0.3">
      <c r="A197" s="89">
        <f>'Invoeren INTERN personeel'!D215</f>
        <v>196</v>
      </c>
      <c r="B197" s="89">
        <f>'Invoeren INTERN personeel'!E215</f>
        <v>0</v>
      </c>
      <c r="C197" s="89">
        <f>'Invoeren INTERN personeel'!F215</f>
        <v>0</v>
      </c>
      <c r="D197" s="89">
        <f>'Invoeren INTERN personeel'!G215</f>
        <v>0</v>
      </c>
      <c r="E197" s="89">
        <f>'Invoeren INTERN personeel'!H215</f>
        <v>0</v>
      </c>
      <c r="F197" s="89">
        <f>'Invoeren INTERN personeel'!I215</f>
        <v>0</v>
      </c>
      <c r="G197" s="89">
        <f>'Invoeren INTERN personeel'!J215</f>
        <v>0</v>
      </c>
      <c r="H197" s="89">
        <f>'Invoeren INTERN personeel'!K215</f>
        <v>0</v>
      </c>
      <c r="I197" s="89">
        <f>'Invoeren INTERN personeel'!L215</f>
        <v>0</v>
      </c>
      <c r="J197" s="89" t="str">
        <f>'Invoeren INTERN personeel'!M215</f>
        <v/>
      </c>
      <c r="K197" s="89" t="str">
        <f>'Invoeren INTERN personeel'!N215</f>
        <v>nee</v>
      </c>
      <c r="L197" s="89">
        <f>'Invoeren INTERN personeel'!O215</f>
        <v>0</v>
      </c>
      <c r="M197" s="89">
        <f>'Invoeren INTERN personeel'!P215</f>
        <v>0</v>
      </c>
      <c r="N197" s="443">
        <f>'Invoeren INTERN personeel'!Q215</f>
        <v>0</v>
      </c>
      <c r="O197" s="443">
        <f>'Invoeren INTERN personeel'!R215</f>
        <v>0</v>
      </c>
      <c r="P197" s="89">
        <f>'Invoeren INTERN personeel'!S215</f>
        <v>0</v>
      </c>
      <c r="Q197" s="89">
        <f>'Invoeren INTERN personeel'!T215</f>
        <v>0</v>
      </c>
      <c r="R197" s="89">
        <f>'Invoeren INTERN personeel'!U215</f>
        <v>0</v>
      </c>
      <c r="S197" s="89">
        <f>'Invoeren INTERN personeel'!V215</f>
        <v>0</v>
      </c>
      <c r="T197" s="89">
        <f>'Invoeren INTERN personeel'!W215</f>
        <v>0</v>
      </c>
      <c r="U197" s="89">
        <f>'Invoeren INTERN personeel'!X215</f>
        <v>0</v>
      </c>
      <c r="V197" s="89">
        <f>'Invoeren INTERN personeel'!Y215</f>
        <v>0</v>
      </c>
      <c r="W197" s="89">
        <f>'Invoeren INTERN personeel'!Z215</f>
        <v>0</v>
      </c>
      <c r="X197" s="89">
        <f>'Invoeren INTERN personeel'!AA215</f>
        <v>0</v>
      </c>
      <c r="Y197" s="89">
        <f>'Invoeren INTERN personeel'!AB215</f>
        <v>0</v>
      </c>
      <c r="Z197" s="89">
        <f>'Invoeren INTERN personeel'!AC215</f>
        <v>0</v>
      </c>
      <c r="AA197" s="443">
        <f>'Invoeren INTERN personeel'!AD215</f>
        <v>0</v>
      </c>
      <c r="AB197" s="443">
        <f>'Invoeren INTERN personeel'!AE215</f>
        <v>0</v>
      </c>
      <c r="AC197" s="89">
        <f>'Invoeren INTERN personeel'!AF215</f>
        <v>0</v>
      </c>
      <c r="AD197" s="89">
        <f>'Invoeren INTERN personeel'!AG215</f>
        <v>0</v>
      </c>
      <c r="AE197" s="89">
        <f>'Invoeren INTERN personeel'!AH215</f>
        <v>0</v>
      </c>
      <c r="AF197" s="89">
        <f>'Invoeren INTERN personeel'!AI215</f>
        <v>0</v>
      </c>
      <c r="AG197" s="89">
        <f>'Invoeren INTERN personeel'!AJ215</f>
        <v>0</v>
      </c>
    </row>
    <row r="198" spans="1:33" x14ac:dyDescent="0.3">
      <c r="A198" s="89">
        <f>'Invoeren INTERN personeel'!D216</f>
        <v>197</v>
      </c>
      <c r="B198" s="89">
        <f>'Invoeren INTERN personeel'!E216</f>
        <v>0</v>
      </c>
      <c r="C198" s="89">
        <f>'Invoeren INTERN personeel'!F216</f>
        <v>0</v>
      </c>
      <c r="D198" s="89">
        <f>'Invoeren INTERN personeel'!G216</f>
        <v>0</v>
      </c>
      <c r="E198" s="89">
        <f>'Invoeren INTERN personeel'!H216</f>
        <v>0</v>
      </c>
      <c r="F198" s="89">
        <f>'Invoeren INTERN personeel'!I216</f>
        <v>0</v>
      </c>
      <c r="G198" s="89">
        <f>'Invoeren INTERN personeel'!J216</f>
        <v>0</v>
      </c>
      <c r="H198" s="89">
        <f>'Invoeren INTERN personeel'!K216</f>
        <v>0</v>
      </c>
      <c r="I198" s="89">
        <f>'Invoeren INTERN personeel'!L216</f>
        <v>0</v>
      </c>
      <c r="J198" s="89" t="str">
        <f>'Invoeren INTERN personeel'!M216</f>
        <v/>
      </c>
      <c r="K198" s="89" t="str">
        <f>'Invoeren INTERN personeel'!N216</f>
        <v>nee</v>
      </c>
      <c r="L198" s="89">
        <f>'Invoeren INTERN personeel'!O216</f>
        <v>0</v>
      </c>
      <c r="M198" s="89">
        <f>'Invoeren INTERN personeel'!P216</f>
        <v>0</v>
      </c>
      <c r="N198" s="443">
        <f>'Invoeren INTERN personeel'!Q216</f>
        <v>0</v>
      </c>
      <c r="O198" s="443">
        <f>'Invoeren INTERN personeel'!R216</f>
        <v>0</v>
      </c>
      <c r="P198" s="89">
        <f>'Invoeren INTERN personeel'!S216</f>
        <v>0</v>
      </c>
      <c r="Q198" s="89">
        <f>'Invoeren INTERN personeel'!T216</f>
        <v>0</v>
      </c>
      <c r="R198" s="89">
        <f>'Invoeren INTERN personeel'!U216</f>
        <v>0</v>
      </c>
      <c r="S198" s="89">
        <f>'Invoeren INTERN personeel'!V216</f>
        <v>0</v>
      </c>
      <c r="T198" s="89">
        <f>'Invoeren INTERN personeel'!W216</f>
        <v>0</v>
      </c>
      <c r="U198" s="89">
        <f>'Invoeren INTERN personeel'!X216</f>
        <v>0</v>
      </c>
      <c r="V198" s="89">
        <f>'Invoeren INTERN personeel'!Y216</f>
        <v>0</v>
      </c>
      <c r="W198" s="89">
        <f>'Invoeren INTERN personeel'!Z216</f>
        <v>0</v>
      </c>
      <c r="X198" s="89">
        <f>'Invoeren INTERN personeel'!AA216</f>
        <v>0</v>
      </c>
      <c r="Y198" s="89">
        <f>'Invoeren INTERN personeel'!AB216</f>
        <v>0</v>
      </c>
      <c r="Z198" s="89">
        <f>'Invoeren INTERN personeel'!AC216</f>
        <v>0</v>
      </c>
      <c r="AA198" s="443">
        <f>'Invoeren INTERN personeel'!AD216</f>
        <v>0</v>
      </c>
      <c r="AB198" s="443">
        <f>'Invoeren INTERN personeel'!AE216</f>
        <v>0</v>
      </c>
      <c r="AC198" s="89">
        <f>'Invoeren INTERN personeel'!AF216</f>
        <v>0</v>
      </c>
      <c r="AD198" s="89">
        <f>'Invoeren INTERN personeel'!AG216</f>
        <v>0</v>
      </c>
      <c r="AE198" s="89">
        <f>'Invoeren INTERN personeel'!AH216</f>
        <v>0</v>
      </c>
      <c r="AF198" s="89">
        <f>'Invoeren INTERN personeel'!AI216</f>
        <v>0</v>
      </c>
      <c r="AG198" s="89">
        <f>'Invoeren INTERN personeel'!AJ216</f>
        <v>0</v>
      </c>
    </row>
    <row r="199" spans="1:33" x14ac:dyDescent="0.3">
      <c r="A199" s="89">
        <f>'Invoeren INTERN personeel'!D217</f>
        <v>198</v>
      </c>
      <c r="B199" s="89">
        <f>'Invoeren INTERN personeel'!E217</f>
        <v>0</v>
      </c>
      <c r="C199" s="89">
        <f>'Invoeren INTERN personeel'!F217</f>
        <v>0</v>
      </c>
      <c r="D199" s="89">
        <f>'Invoeren INTERN personeel'!G217</f>
        <v>0</v>
      </c>
      <c r="E199" s="89">
        <f>'Invoeren INTERN personeel'!H217</f>
        <v>0</v>
      </c>
      <c r="F199" s="89">
        <f>'Invoeren INTERN personeel'!I217</f>
        <v>0</v>
      </c>
      <c r="G199" s="89">
        <f>'Invoeren INTERN personeel'!J217</f>
        <v>0</v>
      </c>
      <c r="H199" s="89">
        <f>'Invoeren INTERN personeel'!K217</f>
        <v>0</v>
      </c>
      <c r="I199" s="89">
        <f>'Invoeren INTERN personeel'!L217</f>
        <v>0</v>
      </c>
      <c r="J199" s="89" t="str">
        <f>'Invoeren INTERN personeel'!M217</f>
        <v/>
      </c>
      <c r="K199" s="89" t="str">
        <f>'Invoeren INTERN personeel'!N217</f>
        <v>nee</v>
      </c>
      <c r="L199" s="89">
        <f>'Invoeren INTERN personeel'!O217</f>
        <v>0</v>
      </c>
      <c r="M199" s="89">
        <f>'Invoeren INTERN personeel'!P217</f>
        <v>0</v>
      </c>
      <c r="N199" s="443">
        <f>'Invoeren INTERN personeel'!Q217</f>
        <v>0</v>
      </c>
      <c r="O199" s="443">
        <f>'Invoeren INTERN personeel'!R217</f>
        <v>0</v>
      </c>
      <c r="P199" s="89">
        <f>'Invoeren INTERN personeel'!S217</f>
        <v>0</v>
      </c>
      <c r="Q199" s="89">
        <f>'Invoeren INTERN personeel'!T217</f>
        <v>0</v>
      </c>
      <c r="R199" s="89">
        <f>'Invoeren INTERN personeel'!U217</f>
        <v>0</v>
      </c>
      <c r="S199" s="89">
        <f>'Invoeren INTERN personeel'!V217</f>
        <v>0</v>
      </c>
      <c r="T199" s="89">
        <f>'Invoeren INTERN personeel'!W217</f>
        <v>0</v>
      </c>
      <c r="U199" s="89">
        <f>'Invoeren INTERN personeel'!X217</f>
        <v>0</v>
      </c>
      <c r="V199" s="89">
        <f>'Invoeren INTERN personeel'!Y217</f>
        <v>0</v>
      </c>
      <c r="W199" s="89">
        <f>'Invoeren INTERN personeel'!Z217</f>
        <v>0</v>
      </c>
      <c r="X199" s="89">
        <f>'Invoeren INTERN personeel'!AA217</f>
        <v>0</v>
      </c>
      <c r="Y199" s="89">
        <f>'Invoeren INTERN personeel'!AB217</f>
        <v>0</v>
      </c>
      <c r="Z199" s="89">
        <f>'Invoeren INTERN personeel'!AC217</f>
        <v>0</v>
      </c>
      <c r="AA199" s="443">
        <f>'Invoeren INTERN personeel'!AD217</f>
        <v>0</v>
      </c>
      <c r="AB199" s="443">
        <f>'Invoeren INTERN personeel'!AE217</f>
        <v>0</v>
      </c>
      <c r="AC199" s="89">
        <f>'Invoeren INTERN personeel'!AF217</f>
        <v>0</v>
      </c>
      <c r="AD199" s="89">
        <f>'Invoeren INTERN personeel'!AG217</f>
        <v>0</v>
      </c>
      <c r="AE199" s="89">
        <f>'Invoeren INTERN personeel'!AH217</f>
        <v>0</v>
      </c>
      <c r="AF199" s="89">
        <f>'Invoeren INTERN personeel'!AI217</f>
        <v>0</v>
      </c>
      <c r="AG199" s="89">
        <f>'Invoeren INTERN personeel'!AJ217</f>
        <v>0</v>
      </c>
    </row>
    <row r="200" spans="1:33" x14ac:dyDescent="0.3">
      <c r="A200" s="89">
        <f>'Invoeren INTERN personeel'!D218</f>
        <v>199</v>
      </c>
      <c r="B200" s="89">
        <f>'Invoeren INTERN personeel'!E218</f>
        <v>0</v>
      </c>
      <c r="C200" s="89">
        <f>'Invoeren INTERN personeel'!F218</f>
        <v>0</v>
      </c>
      <c r="D200" s="89">
        <f>'Invoeren INTERN personeel'!G218</f>
        <v>0</v>
      </c>
      <c r="E200" s="89">
        <f>'Invoeren INTERN personeel'!H218</f>
        <v>0</v>
      </c>
      <c r="F200" s="89">
        <f>'Invoeren INTERN personeel'!I218</f>
        <v>0</v>
      </c>
      <c r="G200" s="89">
        <f>'Invoeren INTERN personeel'!J218</f>
        <v>0</v>
      </c>
      <c r="H200" s="89">
        <f>'Invoeren INTERN personeel'!K218</f>
        <v>0</v>
      </c>
      <c r="I200" s="89">
        <f>'Invoeren INTERN personeel'!L218</f>
        <v>0</v>
      </c>
      <c r="J200" s="89" t="str">
        <f>'Invoeren INTERN personeel'!M218</f>
        <v/>
      </c>
      <c r="K200" s="89" t="str">
        <f>'Invoeren INTERN personeel'!N218</f>
        <v>nee</v>
      </c>
      <c r="L200" s="89">
        <f>'Invoeren INTERN personeel'!O218</f>
        <v>0</v>
      </c>
      <c r="M200" s="89">
        <f>'Invoeren INTERN personeel'!P218</f>
        <v>0</v>
      </c>
      <c r="N200" s="443">
        <f>'Invoeren INTERN personeel'!Q218</f>
        <v>0</v>
      </c>
      <c r="O200" s="443">
        <f>'Invoeren INTERN personeel'!R218</f>
        <v>0</v>
      </c>
      <c r="P200" s="89">
        <f>'Invoeren INTERN personeel'!S218</f>
        <v>0</v>
      </c>
      <c r="Q200" s="89">
        <f>'Invoeren INTERN personeel'!T218</f>
        <v>0</v>
      </c>
      <c r="R200" s="89">
        <f>'Invoeren INTERN personeel'!U218</f>
        <v>0</v>
      </c>
      <c r="S200" s="89">
        <f>'Invoeren INTERN personeel'!V218</f>
        <v>0</v>
      </c>
      <c r="T200" s="89">
        <f>'Invoeren INTERN personeel'!W218</f>
        <v>0</v>
      </c>
      <c r="U200" s="89">
        <f>'Invoeren INTERN personeel'!X218</f>
        <v>0</v>
      </c>
      <c r="V200" s="89">
        <f>'Invoeren INTERN personeel'!Y218</f>
        <v>0</v>
      </c>
      <c r="W200" s="89">
        <f>'Invoeren INTERN personeel'!Z218</f>
        <v>0</v>
      </c>
      <c r="X200" s="89">
        <f>'Invoeren INTERN personeel'!AA218</f>
        <v>0</v>
      </c>
      <c r="Y200" s="89">
        <f>'Invoeren INTERN personeel'!AB218</f>
        <v>0</v>
      </c>
      <c r="Z200" s="89">
        <f>'Invoeren INTERN personeel'!AC218</f>
        <v>0</v>
      </c>
      <c r="AA200" s="443">
        <f>'Invoeren INTERN personeel'!AD218</f>
        <v>0</v>
      </c>
      <c r="AB200" s="443">
        <f>'Invoeren INTERN personeel'!AE218</f>
        <v>0</v>
      </c>
      <c r="AC200" s="89">
        <f>'Invoeren INTERN personeel'!AF218</f>
        <v>0</v>
      </c>
      <c r="AD200" s="89">
        <f>'Invoeren INTERN personeel'!AG218</f>
        <v>0</v>
      </c>
      <c r="AE200" s="89">
        <f>'Invoeren INTERN personeel'!AH218</f>
        <v>0</v>
      </c>
      <c r="AF200" s="89">
        <f>'Invoeren INTERN personeel'!AI218</f>
        <v>0</v>
      </c>
      <c r="AG200" s="89">
        <f>'Invoeren INTERN personeel'!AJ218</f>
        <v>0</v>
      </c>
    </row>
    <row r="201" spans="1:33" x14ac:dyDescent="0.3">
      <c r="A201" s="89">
        <f>'Invoeren INTERN personeel'!D219</f>
        <v>200</v>
      </c>
      <c r="B201" s="89">
        <f>'Invoeren INTERN personeel'!E219</f>
        <v>0</v>
      </c>
      <c r="C201" s="89">
        <f>'Invoeren INTERN personeel'!F219</f>
        <v>0</v>
      </c>
      <c r="D201" s="89">
        <f>'Invoeren INTERN personeel'!G219</f>
        <v>0</v>
      </c>
      <c r="E201" s="89">
        <f>'Invoeren INTERN personeel'!H219</f>
        <v>0</v>
      </c>
      <c r="F201" s="89">
        <f>'Invoeren INTERN personeel'!I219</f>
        <v>0</v>
      </c>
      <c r="G201" s="89">
        <f>'Invoeren INTERN personeel'!J219</f>
        <v>0</v>
      </c>
      <c r="H201" s="89">
        <f>'Invoeren INTERN personeel'!K219</f>
        <v>0</v>
      </c>
      <c r="I201" s="89">
        <f>'Invoeren INTERN personeel'!L219</f>
        <v>0</v>
      </c>
      <c r="J201" s="89" t="str">
        <f>'Invoeren INTERN personeel'!M219</f>
        <v/>
      </c>
      <c r="K201" s="89" t="str">
        <f>'Invoeren INTERN personeel'!N219</f>
        <v>nee</v>
      </c>
      <c r="L201" s="89">
        <f>'Invoeren INTERN personeel'!O219</f>
        <v>0</v>
      </c>
      <c r="M201" s="89">
        <f>'Invoeren INTERN personeel'!P219</f>
        <v>0</v>
      </c>
      <c r="N201" s="443">
        <f>'Invoeren INTERN personeel'!Q219</f>
        <v>0</v>
      </c>
      <c r="O201" s="443">
        <f>'Invoeren INTERN personeel'!R219</f>
        <v>0</v>
      </c>
      <c r="P201" s="89">
        <f>'Invoeren INTERN personeel'!S219</f>
        <v>0</v>
      </c>
      <c r="Q201" s="89">
        <f>'Invoeren INTERN personeel'!T219</f>
        <v>0</v>
      </c>
      <c r="R201" s="89">
        <f>'Invoeren INTERN personeel'!U219</f>
        <v>0</v>
      </c>
      <c r="S201" s="89">
        <f>'Invoeren INTERN personeel'!V219</f>
        <v>0</v>
      </c>
      <c r="T201" s="89">
        <f>'Invoeren INTERN personeel'!W219</f>
        <v>0</v>
      </c>
      <c r="U201" s="89">
        <f>'Invoeren INTERN personeel'!X219</f>
        <v>0</v>
      </c>
      <c r="V201" s="89">
        <f>'Invoeren INTERN personeel'!Y219</f>
        <v>0</v>
      </c>
      <c r="W201" s="89">
        <f>'Invoeren INTERN personeel'!Z219</f>
        <v>0</v>
      </c>
      <c r="X201" s="89">
        <f>'Invoeren INTERN personeel'!AA219</f>
        <v>0</v>
      </c>
      <c r="Y201" s="89">
        <f>'Invoeren INTERN personeel'!AB219</f>
        <v>0</v>
      </c>
      <c r="Z201" s="89">
        <f>'Invoeren INTERN personeel'!AC219</f>
        <v>0</v>
      </c>
      <c r="AA201" s="443">
        <f>'Invoeren INTERN personeel'!AD219</f>
        <v>0</v>
      </c>
      <c r="AB201" s="443">
        <f>'Invoeren INTERN personeel'!AE219</f>
        <v>0</v>
      </c>
      <c r="AC201" s="89">
        <f>'Invoeren INTERN personeel'!AF219</f>
        <v>0</v>
      </c>
      <c r="AD201" s="89">
        <f>'Invoeren INTERN personeel'!AG219</f>
        <v>0</v>
      </c>
      <c r="AE201" s="89">
        <f>'Invoeren INTERN personeel'!AH219</f>
        <v>0</v>
      </c>
      <c r="AF201" s="89">
        <f>'Invoeren INTERN personeel'!AI219</f>
        <v>0</v>
      </c>
      <c r="AG201" s="89">
        <f>'Invoeren INTERN personeel'!AJ219</f>
        <v>0</v>
      </c>
    </row>
    <row r="202" spans="1:33" x14ac:dyDescent="0.3">
      <c r="A202" s="89">
        <f>'Invoeren INTERN personeel'!D220</f>
        <v>201</v>
      </c>
      <c r="B202" s="89">
        <f>'Invoeren INTERN personeel'!E220</f>
        <v>0</v>
      </c>
      <c r="C202" s="89">
        <f>'Invoeren INTERN personeel'!F220</f>
        <v>0</v>
      </c>
      <c r="D202" s="89">
        <f>'Invoeren INTERN personeel'!G220</f>
        <v>0</v>
      </c>
      <c r="E202" s="89">
        <f>'Invoeren INTERN personeel'!H220</f>
        <v>0</v>
      </c>
      <c r="F202" s="89">
        <f>'Invoeren INTERN personeel'!I220</f>
        <v>0</v>
      </c>
      <c r="G202" s="89">
        <f>'Invoeren INTERN personeel'!J220</f>
        <v>0</v>
      </c>
      <c r="H202" s="89">
        <f>'Invoeren INTERN personeel'!K220</f>
        <v>0</v>
      </c>
      <c r="I202" s="89">
        <f>'Invoeren INTERN personeel'!L220</f>
        <v>0</v>
      </c>
      <c r="J202" s="89" t="str">
        <f>'Invoeren INTERN personeel'!M220</f>
        <v/>
      </c>
      <c r="K202" s="89" t="str">
        <f>'Invoeren INTERN personeel'!N220</f>
        <v>nee</v>
      </c>
      <c r="L202" s="89">
        <f>'Invoeren INTERN personeel'!O220</f>
        <v>0</v>
      </c>
      <c r="M202" s="89">
        <f>'Invoeren INTERN personeel'!P220</f>
        <v>0</v>
      </c>
      <c r="N202" s="443">
        <f>'Invoeren INTERN personeel'!Q220</f>
        <v>0</v>
      </c>
      <c r="O202" s="443">
        <f>'Invoeren INTERN personeel'!R220</f>
        <v>0</v>
      </c>
      <c r="P202" s="89">
        <f>'Invoeren INTERN personeel'!S220</f>
        <v>0</v>
      </c>
      <c r="Q202" s="89">
        <f>'Invoeren INTERN personeel'!T220</f>
        <v>0</v>
      </c>
      <c r="R202" s="89">
        <f>'Invoeren INTERN personeel'!U220</f>
        <v>0</v>
      </c>
      <c r="S202" s="89">
        <f>'Invoeren INTERN personeel'!V220</f>
        <v>0</v>
      </c>
      <c r="T202" s="89">
        <f>'Invoeren INTERN personeel'!W220</f>
        <v>0</v>
      </c>
      <c r="U202" s="89">
        <f>'Invoeren INTERN personeel'!X220</f>
        <v>0</v>
      </c>
      <c r="V202" s="89">
        <f>'Invoeren INTERN personeel'!Y220</f>
        <v>0</v>
      </c>
      <c r="W202" s="89">
        <f>'Invoeren INTERN personeel'!Z220</f>
        <v>0</v>
      </c>
      <c r="X202" s="89">
        <f>'Invoeren INTERN personeel'!AA220</f>
        <v>0</v>
      </c>
      <c r="Y202" s="89">
        <f>'Invoeren INTERN personeel'!AB220</f>
        <v>0</v>
      </c>
      <c r="Z202" s="89">
        <f>'Invoeren INTERN personeel'!AC220</f>
        <v>0</v>
      </c>
      <c r="AA202" s="443">
        <f>'Invoeren INTERN personeel'!AD220</f>
        <v>0</v>
      </c>
      <c r="AB202" s="443">
        <f>'Invoeren INTERN personeel'!AE220</f>
        <v>0</v>
      </c>
      <c r="AC202" s="89">
        <f>'Invoeren INTERN personeel'!AF220</f>
        <v>0</v>
      </c>
      <c r="AD202" s="89">
        <f>'Invoeren INTERN personeel'!AG220</f>
        <v>0</v>
      </c>
      <c r="AE202" s="89">
        <f>'Invoeren INTERN personeel'!AH220</f>
        <v>0</v>
      </c>
      <c r="AF202" s="89">
        <f>'Invoeren INTERN personeel'!AI220</f>
        <v>0</v>
      </c>
      <c r="AG202" s="89">
        <f>'Invoeren INTERN personeel'!AJ220</f>
        <v>0</v>
      </c>
    </row>
    <row r="203" spans="1:33" x14ac:dyDescent="0.3">
      <c r="A203" s="89">
        <f>'Invoeren INTERN personeel'!D221</f>
        <v>202</v>
      </c>
      <c r="B203" s="89">
        <f>'Invoeren INTERN personeel'!E221</f>
        <v>0</v>
      </c>
      <c r="C203" s="89">
        <f>'Invoeren INTERN personeel'!F221</f>
        <v>0</v>
      </c>
      <c r="D203" s="89">
        <f>'Invoeren INTERN personeel'!G221</f>
        <v>0</v>
      </c>
      <c r="E203" s="89">
        <f>'Invoeren INTERN personeel'!H221</f>
        <v>0</v>
      </c>
      <c r="F203" s="89">
        <f>'Invoeren INTERN personeel'!I221</f>
        <v>0</v>
      </c>
      <c r="G203" s="89">
        <f>'Invoeren INTERN personeel'!J221</f>
        <v>0</v>
      </c>
      <c r="H203" s="89">
        <f>'Invoeren INTERN personeel'!K221</f>
        <v>0</v>
      </c>
      <c r="I203" s="89">
        <f>'Invoeren INTERN personeel'!L221</f>
        <v>0</v>
      </c>
      <c r="J203" s="89" t="str">
        <f>'Invoeren INTERN personeel'!M221</f>
        <v/>
      </c>
      <c r="K203" s="89" t="str">
        <f>'Invoeren INTERN personeel'!N221</f>
        <v>nee</v>
      </c>
      <c r="L203" s="89">
        <f>'Invoeren INTERN personeel'!O221</f>
        <v>0</v>
      </c>
      <c r="M203" s="89">
        <f>'Invoeren INTERN personeel'!P221</f>
        <v>0</v>
      </c>
      <c r="N203" s="443">
        <f>'Invoeren INTERN personeel'!Q221</f>
        <v>0</v>
      </c>
      <c r="O203" s="443">
        <f>'Invoeren INTERN personeel'!R221</f>
        <v>0</v>
      </c>
      <c r="P203" s="89">
        <f>'Invoeren INTERN personeel'!S221</f>
        <v>0</v>
      </c>
      <c r="Q203" s="89">
        <f>'Invoeren INTERN personeel'!T221</f>
        <v>0</v>
      </c>
      <c r="R203" s="89">
        <f>'Invoeren INTERN personeel'!U221</f>
        <v>0</v>
      </c>
      <c r="S203" s="89">
        <f>'Invoeren INTERN personeel'!V221</f>
        <v>0</v>
      </c>
      <c r="T203" s="89">
        <f>'Invoeren INTERN personeel'!W221</f>
        <v>0</v>
      </c>
      <c r="U203" s="89">
        <f>'Invoeren INTERN personeel'!X221</f>
        <v>0</v>
      </c>
      <c r="V203" s="89">
        <f>'Invoeren INTERN personeel'!Y221</f>
        <v>0</v>
      </c>
      <c r="W203" s="89">
        <f>'Invoeren INTERN personeel'!Z221</f>
        <v>0</v>
      </c>
      <c r="X203" s="89">
        <f>'Invoeren INTERN personeel'!AA221</f>
        <v>0</v>
      </c>
      <c r="Y203" s="89">
        <f>'Invoeren INTERN personeel'!AB221</f>
        <v>0</v>
      </c>
      <c r="Z203" s="89">
        <f>'Invoeren INTERN personeel'!AC221</f>
        <v>0</v>
      </c>
      <c r="AA203" s="443">
        <f>'Invoeren INTERN personeel'!AD221</f>
        <v>0</v>
      </c>
      <c r="AB203" s="443">
        <f>'Invoeren INTERN personeel'!AE221</f>
        <v>0</v>
      </c>
      <c r="AC203" s="89">
        <f>'Invoeren INTERN personeel'!AF221</f>
        <v>0</v>
      </c>
      <c r="AD203" s="89">
        <f>'Invoeren INTERN personeel'!AG221</f>
        <v>0</v>
      </c>
      <c r="AE203" s="89">
        <f>'Invoeren INTERN personeel'!AH221</f>
        <v>0</v>
      </c>
      <c r="AF203" s="89">
        <f>'Invoeren INTERN personeel'!AI221</f>
        <v>0</v>
      </c>
      <c r="AG203" s="89">
        <f>'Invoeren INTERN personeel'!AJ221</f>
        <v>0</v>
      </c>
    </row>
    <row r="204" spans="1:33" x14ac:dyDescent="0.3">
      <c r="A204" s="89">
        <f>'Invoeren INTERN personeel'!D222</f>
        <v>203</v>
      </c>
      <c r="B204" s="89">
        <f>'Invoeren INTERN personeel'!E222</f>
        <v>0</v>
      </c>
      <c r="C204" s="89">
        <f>'Invoeren INTERN personeel'!F222</f>
        <v>0</v>
      </c>
      <c r="D204" s="89">
        <f>'Invoeren INTERN personeel'!G222</f>
        <v>0</v>
      </c>
      <c r="E204" s="89">
        <f>'Invoeren INTERN personeel'!H222</f>
        <v>0</v>
      </c>
      <c r="F204" s="89">
        <f>'Invoeren INTERN personeel'!I222</f>
        <v>0</v>
      </c>
      <c r="G204" s="89">
        <f>'Invoeren INTERN personeel'!J222</f>
        <v>0</v>
      </c>
      <c r="H204" s="89">
        <f>'Invoeren INTERN personeel'!K222</f>
        <v>0</v>
      </c>
      <c r="I204" s="89">
        <f>'Invoeren INTERN personeel'!L222</f>
        <v>0</v>
      </c>
      <c r="J204" s="89" t="str">
        <f>'Invoeren INTERN personeel'!M222</f>
        <v/>
      </c>
      <c r="K204" s="89" t="str">
        <f>'Invoeren INTERN personeel'!N222</f>
        <v>nee</v>
      </c>
      <c r="L204" s="89">
        <f>'Invoeren INTERN personeel'!O222</f>
        <v>0</v>
      </c>
      <c r="M204" s="89">
        <f>'Invoeren INTERN personeel'!P222</f>
        <v>0</v>
      </c>
      <c r="N204" s="443">
        <f>'Invoeren INTERN personeel'!Q222</f>
        <v>0</v>
      </c>
      <c r="O204" s="443">
        <f>'Invoeren INTERN personeel'!R222</f>
        <v>0</v>
      </c>
      <c r="P204" s="89">
        <f>'Invoeren INTERN personeel'!S222</f>
        <v>0</v>
      </c>
      <c r="Q204" s="89">
        <f>'Invoeren INTERN personeel'!T222</f>
        <v>0</v>
      </c>
      <c r="R204" s="89">
        <f>'Invoeren INTERN personeel'!U222</f>
        <v>0</v>
      </c>
      <c r="S204" s="89">
        <f>'Invoeren INTERN personeel'!V222</f>
        <v>0</v>
      </c>
      <c r="T204" s="89">
        <f>'Invoeren INTERN personeel'!W222</f>
        <v>0</v>
      </c>
      <c r="U204" s="89">
        <f>'Invoeren INTERN personeel'!X222</f>
        <v>0</v>
      </c>
      <c r="V204" s="89">
        <f>'Invoeren INTERN personeel'!Y222</f>
        <v>0</v>
      </c>
      <c r="W204" s="89">
        <f>'Invoeren INTERN personeel'!Z222</f>
        <v>0</v>
      </c>
      <c r="X204" s="89">
        <f>'Invoeren INTERN personeel'!AA222</f>
        <v>0</v>
      </c>
      <c r="Y204" s="89">
        <f>'Invoeren INTERN personeel'!AB222</f>
        <v>0</v>
      </c>
      <c r="Z204" s="89">
        <f>'Invoeren INTERN personeel'!AC222</f>
        <v>0</v>
      </c>
      <c r="AA204" s="443">
        <f>'Invoeren INTERN personeel'!AD222</f>
        <v>0</v>
      </c>
      <c r="AB204" s="443">
        <f>'Invoeren INTERN personeel'!AE222</f>
        <v>0</v>
      </c>
      <c r="AC204" s="89">
        <f>'Invoeren INTERN personeel'!AF222</f>
        <v>0</v>
      </c>
      <c r="AD204" s="89">
        <f>'Invoeren INTERN personeel'!AG222</f>
        <v>0</v>
      </c>
      <c r="AE204" s="89">
        <f>'Invoeren INTERN personeel'!AH222</f>
        <v>0</v>
      </c>
      <c r="AF204" s="89">
        <f>'Invoeren INTERN personeel'!AI222</f>
        <v>0</v>
      </c>
      <c r="AG204" s="89">
        <f>'Invoeren INTERN personeel'!AJ222</f>
        <v>0</v>
      </c>
    </row>
    <row r="205" spans="1:33" x14ac:dyDescent="0.3">
      <c r="A205" s="89">
        <f>'Invoeren INTERN personeel'!D223</f>
        <v>204</v>
      </c>
      <c r="B205" s="89">
        <f>'Invoeren INTERN personeel'!E223</f>
        <v>0</v>
      </c>
      <c r="C205" s="89">
        <f>'Invoeren INTERN personeel'!F223</f>
        <v>0</v>
      </c>
      <c r="D205" s="89">
        <f>'Invoeren INTERN personeel'!G223</f>
        <v>0</v>
      </c>
      <c r="E205" s="89">
        <f>'Invoeren INTERN personeel'!H223</f>
        <v>0</v>
      </c>
      <c r="F205" s="89">
        <f>'Invoeren INTERN personeel'!I223</f>
        <v>0</v>
      </c>
      <c r="G205" s="89">
        <f>'Invoeren INTERN personeel'!J223</f>
        <v>0</v>
      </c>
      <c r="H205" s="89">
        <f>'Invoeren INTERN personeel'!K223</f>
        <v>0</v>
      </c>
      <c r="I205" s="89">
        <f>'Invoeren INTERN personeel'!L223</f>
        <v>0</v>
      </c>
      <c r="J205" s="89" t="str">
        <f>'Invoeren INTERN personeel'!M223</f>
        <v/>
      </c>
      <c r="K205" s="89" t="str">
        <f>'Invoeren INTERN personeel'!N223</f>
        <v>nee</v>
      </c>
      <c r="L205" s="89">
        <f>'Invoeren INTERN personeel'!O223</f>
        <v>0</v>
      </c>
      <c r="M205" s="89">
        <f>'Invoeren INTERN personeel'!P223</f>
        <v>0</v>
      </c>
      <c r="N205" s="443">
        <f>'Invoeren INTERN personeel'!Q223</f>
        <v>0</v>
      </c>
      <c r="O205" s="443">
        <f>'Invoeren INTERN personeel'!R223</f>
        <v>0</v>
      </c>
      <c r="P205" s="89">
        <f>'Invoeren INTERN personeel'!S223</f>
        <v>0</v>
      </c>
      <c r="Q205" s="89">
        <f>'Invoeren INTERN personeel'!T223</f>
        <v>0</v>
      </c>
      <c r="R205" s="89">
        <f>'Invoeren INTERN personeel'!U223</f>
        <v>0</v>
      </c>
      <c r="S205" s="89">
        <f>'Invoeren INTERN personeel'!V223</f>
        <v>0</v>
      </c>
      <c r="T205" s="89">
        <f>'Invoeren INTERN personeel'!W223</f>
        <v>0</v>
      </c>
      <c r="U205" s="89">
        <f>'Invoeren INTERN personeel'!X223</f>
        <v>0</v>
      </c>
      <c r="V205" s="89">
        <f>'Invoeren INTERN personeel'!Y223</f>
        <v>0</v>
      </c>
      <c r="W205" s="89">
        <f>'Invoeren INTERN personeel'!Z223</f>
        <v>0</v>
      </c>
      <c r="X205" s="89">
        <f>'Invoeren INTERN personeel'!AA223</f>
        <v>0</v>
      </c>
      <c r="Y205" s="89">
        <f>'Invoeren INTERN personeel'!AB223</f>
        <v>0</v>
      </c>
      <c r="Z205" s="89">
        <f>'Invoeren INTERN personeel'!AC223</f>
        <v>0</v>
      </c>
      <c r="AA205" s="443">
        <f>'Invoeren INTERN personeel'!AD223</f>
        <v>0</v>
      </c>
      <c r="AB205" s="443">
        <f>'Invoeren INTERN personeel'!AE223</f>
        <v>0</v>
      </c>
      <c r="AC205" s="89">
        <f>'Invoeren INTERN personeel'!AF223</f>
        <v>0</v>
      </c>
      <c r="AD205" s="89">
        <f>'Invoeren INTERN personeel'!AG223</f>
        <v>0</v>
      </c>
      <c r="AE205" s="89">
        <f>'Invoeren INTERN personeel'!AH223</f>
        <v>0</v>
      </c>
      <c r="AF205" s="89">
        <f>'Invoeren INTERN personeel'!AI223</f>
        <v>0</v>
      </c>
      <c r="AG205" s="89">
        <f>'Invoeren INTERN personeel'!AJ223</f>
        <v>0</v>
      </c>
    </row>
    <row r="206" spans="1:33" x14ac:dyDescent="0.3">
      <c r="A206" s="89">
        <f>'Invoeren INTERN personeel'!D224</f>
        <v>205</v>
      </c>
      <c r="B206" s="89">
        <f>'Invoeren INTERN personeel'!E224</f>
        <v>0</v>
      </c>
      <c r="C206" s="89">
        <f>'Invoeren INTERN personeel'!F224</f>
        <v>0</v>
      </c>
      <c r="D206" s="89">
        <f>'Invoeren INTERN personeel'!G224</f>
        <v>0</v>
      </c>
      <c r="E206" s="89">
        <f>'Invoeren INTERN personeel'!H224</f>
        <v>0</v>
      </c>
      <c r="F206" s="89">
        <f>'Invoeren INTERN personeel'!I224</f>
        <v>0</v>
      </c>
      <c r="G206" s="89">
        <f>'Invoeren INTERN personeel'!J224</f>
        <v>0</v>
      </c>
      <c r="H206" s="89">
        <f>'Invoeren INTERN personeel'!K224</f>
        <v>0</v>
      </c>
      <c r="I206" s="89">
        <f>'Invoeren INTERN personeel'!L224</f>
        <v>0</v>
      </c>
      <c r="J206" s="89" t="str">
        <f>'Invoeren INTERN personeel'!M224</f>
        <v/>
      </c>
      <c r="K206" s="89" t="str">
        <f>'Invoeren INTERN personeel'!N224</f>
        <v>nee</v>
      </c>
      <c r="L206" s="89">
        <f>'Invoeren INTERN personeel'!O224</f>
        <v>0</v>
      </c>
      <c r="M206" s="89">
        <f>'Invoeren INTERN personeel'!P224</f>
        <v>0</v>
      </c>
      <c r="N206" s="443">
        <f>'Invoeren INTERN personeel'!Q224</f>
        <v>0</v>
      </c>
      <c r="O206" s="443">
        <f>'Invoeren INTERN personeel'!R224</f>
        <v>0</v>
      </c>
      <c r="P206" s="89">
        <f>'Invoeren INTERN personeel'!S224</f>
        <v>0</v>
      </c>
      <c r="Q206" s="89">
        <f>'Invoeren INTERN personeel'!T224</f>
        <v>0</v>
      </c>
      <c r="R206" s="89">
        <f>'Invoeren INTERN personeel'!U224</f>
        <v>0</v>
      </c>
      <c r="S206" s="89">
        <f>'Invoeren INTERN personeel'!V224</f>
        <v>0</v>
      </c>
      <c r="T206" s="89">
        <f>'Invoeren INTERN personeel'!W224</f>
        <v>0</v>
      </c>
      <c r="U206" s="89">
        <f>'Invoeren INTERN personeel'!X224</f>
        <v>0</v>
      </c>
      <c r="V206" s="89">
        <f>'Invoeren INTERN personeel'!Y224</f>
        <v>0</v>
      </c>
      <c r="W206" s="89">
        <f>'Invoeren INTERN personeel'!Z224</f>
        <v>0</v>
      </c>
      <c r="X206" s="89">
        <f>'Invoeren INTERN personeel'!AA224</f>
        <v>0</v>
      </c>
      <c r="Y206" s="89">
        <f>'Invoeren INTERN personeel'!AB224</f>
        <v>0</v>
      </c>
      <c r="Z206" s="89">
        <f>'Invoeren INTERN personeel'!AC224</f>
        <v>0</v>
      </c>
      <c r="AA206" s="443">
        <f>'Invoeren INTERN personeel'!AD224</f>
        <v>0</v>
      </c>
      <c r="AB206" s="443">
        <f>'Invoeren INTERN personeel'!AE224</f>
        <v>0</v>
      </c>
      <c r="AC206" s="89">
        <f>'Invoeren INTERN personeel'!AF224</f>
        <v>0</v>
      </c>
      <c r="AD206" s="89">
        <f>'Invoeren INTERN personeel'!AG224</f>
        <v>0</v>
      </c>
      <c r="AE206" s="89">
        <f>'Invoeren INTERN personeel'!AH224</f>
        <v>0</v>
      </c>
      <c r="AF206" s="89">
        <f>'Invoeren INTERN personeel'!AI224</f>
        <v>0</v>
      </c>
      <c r="AG206" s="89">
        <f>'Invoeren INTERN personeel'!AJ224</f>
        <v>0</v>
      </c>
    </row>
    <row r="207" spans="1:33" x14ac:dyDescent="0.3">
      <c r="A207" s="89">
        <f>'Invoeren INTERN personeel'!D225</f>
        <v>206</v>
      </c>
      <c r="B207" s="89">
        <f>'Invoeren INTERN personeel'!E225</f>
        <v>0</v>
      </c>
      <c r="C207" s="89">
        <f>'Invoeren INTERN personeel'!F225</f>
        <v>0</v>
      </c>
      <c r="D207" s="89">
        <f>'Invoeren INTERN personeel'!G225</f>
        <v>0</v>
      </c>
      <c r="E207" s="89">
        <f>'Invoeren INTERN personeel'!H225</f>
        <v>0</v>
      </c>
      <c r="F207" s="89">
        <f>'Invoeren INTERN personeel'!I225</f>
        <v>0</v>
      </c>
      <c r="G207" s="89">
        <f>'Invoeren INTERN personeel'!J225</f>
        <v>0</v>
      </c>
      <c r="H207" s="89">
        <f>'Invoeren INTERN personeel'!K225</f>
        <v>0</v>
      </c>
      <c r="I207" s="89">
        <f>'Invoeren INTERN personeel'!L225</f>
        <v>0</v>
      </c>
      <c r="J207" s="89" t="str">
        <f>'Invoeren INTERN personeel'!M225</f>
        <v/>
      </c>
      <c r="K207" s="89" t="str">
        <f>'Invoeren INTERN personeel'!N225</f>
        <v>nee</v>
      </c>
      <c r="L207" s="89">
        <f>'Invoeren INTERN personeel'!O225</f>
        <v>0</v>
      </c>
      <c r="M207" s="89">
        <f>'Invoeren INTERN personeel'!P225</f>
        <v>0</v>
      </c>
      <c r="N207" s="443">
        <f>'Invoeren INTERN personeel'!Q225</f>
        <v>0</v>
      </c>
      <c r="O207" s="443">
        <f>'Invoeren INTERN personeel'!R225</f>
        <v>0</v>
      </c>
      <c r="P207" s="89">
        <f>'Invoeren INTERN personeel'!S225</f>
        <v>0</v>
      </c>
      <c r="Q207" s="89">
        <f>'Invoeren INTERN personeel'!T225</f>
        <v>0</v>
      </c>
      <c r="R207" s="89">
        <f>'Invoeren INTERN personeel'!U225</f>
        <v>0</v>
      </c>
      <c r="S207" s="89">
        <f>'Invoeren INTERN personeel'!V225</f>
        <v>0</v>
      </c>
      <c r="T207" s="89">
        <f>'Invoeren INTERN personeel'!W225</f>
        <v>0</v>
      </c>
      <c r="U207" s="89">
        <f>'Invoeren INTERN personeel'!X225</f>
        <v>0</v>
      </c>
      <c r="V207" s="89">
        <f>'Invoeren INTERN personeel'!Y225</f>
        <v>0</v>
      </c>
      <c r="W207" s="89">
        <f>'Invoeren INTERN personeel'!Z225</f>
        <v>0</v>
      </c>
      <c r="X207" s="89">
        <f>'Invoeren INTERN personeel'!AA225</f>
        <v>0</v>
      </c>
      <c r="Y207" s="89">
        <f>'Invoeren INTERN personeel'!AB225</f>
        <v>0</v>
      </c>
      <c r="Z207" s="89">
        <f>'Invoeren INTERN personeel'!AC225</f>
        <v>0</v>
      </c>
      <c r="AA207" s="443">
        <f>'Invoeren INTERN personeel'!AD225</f>
        <v>0</v>
      </c>
      <c r="AB207" s="443">
        <f>'Invoeren INTERN personeel'!AE225</f>
        <v>0</v>
      </c>
      <c r="AC207" s="89">
        <f>'Invoeren INTERN personeel'!AF225</f>
        <v>0</v>
      </c>
      <c r="AD207" s="89">
        <f>'Invoeren INTERN personeel'!AG225</f>
        <v>0</v>
      </c>
      <c r="AE207" s="89">
        <f>'Invoeren INTERN personeel'!AH225</f>
        <v>0</v>
      </c>
      <c r="AF207" s="89">
        <f>'Invoeren INTERN personeel'!AI225</f>
        <v>0</v>
      </c>
      <c r="AG207" s="89">
        <f>'Invoeren INTERN personeel'!AJ225</f>
        <v>0</v>
      </c>
    </row>
    <row r="208" spans="1:33" x14ac:dyDescent="0.3">
      <c r="A208" s="89">
        <f>'Invoeren INTERN personeel'!D226</f>
        <v>207</v>
      </c>
      <c r="B208" s="89">
        <f>'Invoeren INTERN personeel'!E226</f>
        <v>0</v>
      </c>
      <c r="C208" s="89">
        <f>'Invoeren INTERN personeel'!F226</f>
        <v>0</v>
      </c>
      <c r="D208" s="89">
        <f>'Invoeren INTERN personeel'!G226</f>
        <v>0</v>
      </c>
      <c r="E208" s="89">
        <f>'Invoeren INTERN personeel'!H226</f>
        <v>0</v>
      </c>
      <c r="F208" s="89">
        <f>'Invoeren INTERN personeel'!I226</f>
        <v>0</v>
      </c>
      <c r="G208" s="89">
        <f>'Invoeren INTERN personeel'!J226</f>
        <v>0</v>
      </c>
      <c r="H208" s="89">
        <f>'Invoeren INTERN personeel'!K226</f>
        <v>0</v>
      </c>
      <c r="I208" s="89">
        <f>'Invoeren INTERN personeel'!L226</f>
        <v>0</v>
      </c>
      <c r="J208" s="89" t="str">
        <f>'Invoeren INTERN personeel'!M226</f>
        <v/>
      </c>
      <c r="K208" s="89" t="str">
        <f>'Invoeren INTERN personeel'!N226</f>
        <v>nee</v>
      </c>
      <c r="L208" s="89">
        <f>'Invoeren INTERN personeel'!O226</f>
        <v>0</v>
      </c>
      <c r="M208" s="89">
        <f>'Invoeren INTERN personeel'!P226</f>
        <v>0</v>
      </c>
      <c r="N208" s="443">
        <f>'Invoeren INTERN personeel'!Q226</f>
        <v>0</v>
      </c>
      <c r="O208" s="443">
        <f>'Invoeren INTERN personeel'!R226</f>
        <v>0</v>
      </c>
      <c r="P208" s="89">
        <f>'Invoeren INTERN personeel'!S226</f>
        <v>0</v>
      </c>
      <c r="Q208" s="89">
        <f>'Invoeren INTERN personeel'!T226</f>
        <v>0</v>
      </c>
      <c r="R208" s="89">
        <f>'Invoeren INTERN personeel'!U226</f>
        <v>0</v>
      </c>
      <c r="S208" s="89">
        <f>'Invoeren INTERN personeel'!V226</f>
        <v>0</v>
      </c>
      <c r="T208" s="89">
        <f>'Invoeren INTERN personeel'!W226</f>
        <v>0</v>
      </c>
      <c r="U208" s="89">
        <f>'Invoeren INTERN personeel'!X226</f>
        <v>0</v>
      </c>
      <c r="V208" s="89">
        <f>'Invoeren INTERN personeel'!Y226</f>
        <v>0</v>
      </c>
      <c r="W208" s="89">
        <f>'Invoeren INTERN personeel'!Z226</f>
        <v>0</v>
      </c>
      <c r="X208" s="89">
        <f>'Invoeren INTERN personeel'!AA226</f>
        <v>0</v>
      </c>
      <c r="Y208" s="89">
        <f>'Invoeren INTERN personeel'!AB226</f>
        <v>0</v>
      </c>
      <c r="Z208" s="89">
        <f>'Invoeren INTERN personeel'!AC226</f>
        <v>0</v>
      </c>
      <c r="AA208" s="443">
        <f>'Invoeren INTERN personeel'!AD226</f>
        <v>0</v>
      </c>
      <c r="AB208" s="443">
        <f>'Invoeren INTERN personeel'!AE226</f>
        <v>0</v>
      </c>
      <c r="AC208" s="89">
        <f>'Invoeren INTERN personeel'!AF226</f>
        <v>0</v>
      </c>
      <c r="AD208" s="89">
        <f>'Invoeren INTERN personeel'!AG226</f>
        <v>0</v>
      </c>
      <c r="AE208" s="89">
        <f>'Invoeren INTERN personeel'!AH226</f>
        <v>0</v>
      </c>
      <c r="AF208" s="89">
        <f>'Invoeren INTERN personeel'!AI226</f>
        <v>0</v>
      </c>
      <c r="AG208" s="89">
        <f>'Invoeren INTERN personeel'!AJ226</f>
        <v>0</v>
      </c>
    </row>
    <row r="209" spans="1:33" x14ac:dyDescent="0.3">
      <c r="A209" s="89">
        <f>'Invoeren INTERN personeel'!D227</f>
        <v>208</v>
      </c>
      <c r="B209" s="89">
        <f>'Invoeren INTERN personeel'!E227</f>
        <v>0</v>
      </c>
      <c r="C209" s="89">
        <f>'Invoeren INTERN personeel'!F227</f>
        <v>0</v>
      </c>
      <c r="D209" s="89">
        <f>'Invoeren INTERN personeel'!G227</f>
        <v>0</v>
      </c>
      <c r="E209" s="89">
        <f>'Invoeren INTERN personeel'!H227</f>
        <v>0</v>
      </c>
      <c r="F209" s="89">
        <f>'Invoeren INTERN personeel'!I227</f>
        <v>0</v>
      </c>
      <c r="G209" s="89">
        <f>'Invoeren INTERN personeel'!J227</f>
        <v>0</v>
      </c>
      <c r="H209" s="89">
        <f>'Invoeren INTERN personeel'!K227</f>
        <v>0</v>
      </c>
      <c r="I209" s="89">
        <f>'Invoeren INTERN personeel'!L227</f>
        <v>0</v>
      </c>
      <c r="J209" s="89" t="str">
        <f>'Invoeren INTERN personeel'!M227</f>
        <v/>
      </c>
      <c r="K209" s="89" t="str">
        <f>'Invoeren INTERN personeel'!N227</f>
        <v>nee</v>
      </c>
      <c r="L209" s="89">
        <f>'Invoeren INTERN personeel'!O227</f>
        <v>0</v>
      </c>
      <c r="M209" s="89">
        <f>'Invoeren INTERN personeel'!P227</f>
        <v>0</v>
      </c>
      <c r="N209" s="443">
        <f>'Invoeren INTERN personeel'!Q227</f>
        <v>0</v>
      </c>
      <c r="O209" s="443">
        <f>'Invoeren INTERN personeel'!R227</f>
        <v>0</v>
      </c>
      <c r="P209" s="89">
        <f>'Invoeren INTERN personeel'!S227</f>
        <v>0</v>
      </c>
      <c r="Q209" s="89">
        <f>'Invoeren INTERN personeel'!T227</f>
        <v>0</v>
      </c>
      <c r="R209" s="89">
        <f>'Invoeren INTERN personeel'!U227</f>
        <v>0</v>
      </c>
      <c r="S209" s="89">
        <f>'Invoeren INTERN personeel'!V227</f>
        <v>0</v>
      </c>
      <c r="T209" s="89">
        <f>'Invoeren INTERN personeel'!W227</f>
        <v>0</v>
      </c>
      <c r="U209" s="89">
        <f>'Invoeren INTERN personeel'!X227</f>
        <v>0</v>
      </c>
      <c r="V209" s="89">
        <f>'Invoeren INTERN personeel'!Y227</f>
        <v>0</v>
      </c>
      <c r="W209" s="89">
        <f>'Invoeren INTERN personeel'!Z227</f>
        <v>0</v>
      </c>
      <c r="X209" s="89">
        <f>'Invoeren INTERN personeel'!AA227</f>
        <v>0</v>
      </c>
      <c r="Y209" s="89">
        <f>'Invoeren INTERN personeel'!AB227</f>
        <v>0</v>
      </c>
      <c r="Z209" s="89">
        <f>'Invoeren INTERN personeel'!AC227</f>
        <v>0</v>
      </c>
      <c r="AA209" s="443">
        <f>'Invoeren INTERN personeel'!AD227</f>
        <v>0</v>
      </c>
      <c r="AB209" s="443">
        <f>'Invoeren INTERN personeel'!AE227</f>
        <v>0</v>
      </c>
      <c r="AC209" s="89">
        <f>'Invoeren INTERN personeel'!AF227</f>
        <v>0</v>
      </c>
      <c r="AD209" s="89">
        <f>'Invoeren INTERN personeel'!AG227</f>
        <v>0</v>
      </c>
      <c r="AE209" s="89">
        <f>'Invoeren INTERN personeel'!AH227</f>
        <v>0</v>
      </c>
      <c r="AF209" s="89">
        <f>'Invoeren INTERN personeel'!AI227</f>
        <v>0</v>
      </c>
      <c r="AG209" s="89">
        <f>'Invoeren INTERN personeel'!AJ227</f>
        <v>0</v>
      </c>
    </row>
    <row r="210" spans="1:33" x14ac:dyDescent="0.3">
      <c r="A210" s="89">
        <f>'Invoeren INTERN personeel'!D228</f>
        <v>209</v>
      </c>
      <c r="B210" s="89">
        <f>'Invoeren INTERN personeel'!E228</f>
        <v>0</v>
      </c>
      <c r="C210" s="89">
        <f>'Invoeren INTERN personeel'!F228</f>
        <v>0</v>
      </c>
      <c r="D210" s="89">
        <f>'Invoeren INTERN personeel'!G228</f>
        <v>0</v>
      </c>
      <c r="E210" s="89">
        <f>'Invoeren INTERN personeel'!H228</f>
        <v>0</v>
      </c>
      <c r="F210" s="89">
        <f>'Invoeren INTERN personeel'!I228</f>
        <v>0</v>
      </c>
      <c r="G210" s="89">
        <f>'Invoeren INTERN personeel'!J228</f>
        <v>0</v>
      </c>
      <c r="H210" s="89">
        <f>'Invoeren INTERN personeel'!K228</f>
        <v>0</v>
      </c>
      <c r="I210" s="89">
        <f>'Invoeren INTERN personeel'!L228</f>
        <v>0</v>
      </c>
      <c r="J210" s="89" t="str">
        <f>'Invoeren INTERN personeel'!M228</f>
        <v/>
      </c>
      <c r="K210" s="89" t="str">
        <f>'Invoeren INTERN personeel'!N228</f>
        <v>nee</v>
      </c>
      <c r="L210" s="89">
        <f>'Invoeren INTERN personeel'!O228</f>
        <v>0</v>
      </c>
      <c r="M210" s="89">
        <f>'Invoeren INTERN personeel'!P228</f>
        <v>0</v>
      </c>
      <c r="N210" s="443">
        <f>'Invoeren INTERN personeel'!Q228</f>
        <v>0</v>
      </c>
      <c r="O210" s="443">
        <f>'Invoeren INTERN personeel'!R228</f>
        <v>0</v>
      </c>
      <c r="P210" s="89">
        <f>'Invoeren INTERN personeel'!S228</f>
        <v>0</v>
      </c>
      <c r="Q210" s="89">
        <f>'Invoeren INTERN personeel'!T228</f>
        <v>0</v>
      </c>
      <c r="R210" s="89">
        <f>'Invoeren INTERN personeel'!U228</f>
        <v>0</v>
      </c>
      <c r="S210" s="89">
        <f>'Invoeren INTERN personeel'!V228</f>
        <v>0</v>
      </c>
      <c r="T210" s="89">
        <f>'Invoeren INTERN personeel'!W228</f>
        <v>0</v>
      </c>
      <c r="U210" s="89">
        <f>'Invoeren INTERN personeel'!X228</f>
        <v>0</v>
      </c>
      <c r="V210" s="89">
        <f>'Invoeren INTERN personeel'!Y228</f>
        <v>0</v>
      </c>
      <c r="W210" s="89">
        <f>'Invoeren INTERN personeel'!Z228</f>
        <v>0</v>
      </c>
      <c r="X210" s="89">
        <f>'Invoeren INTERN personeel'!AA228</f>
        <v>0</v>
      </c>
      <c r="Y210" s="89">
        <f>'Invoeren INTERN personeel'!AB228</f>
        <v>0</v>
      </c>
      <c r="Z210" s="89">
        <f>'Invoeren INTERN personeel'!AC228</f>
        <v>0</v>
      </c>
      <c r="AA210" s="443">
        <f>'Invoeren INTERN personeel'!AD228</f>
        <v>0</v>
      </c>
      <c r="AB210" s="443">
        <f>'Invoeren INTERN personeel'!AE228</f>
        <v>0</v>
      </c>
      <c r="AC210" s="89">
        <f>'Invoeren INTERN personeel'!AF228</f>
        <v>0</v>
      </c>
      <c r="AD210" s="89">
        <f>'Invoeren INTERN personeel'!AG228</f>
        <v>0</v>
      </c>
      <c r="AE210" s="89">
        <f>'Invoeren INTERN personeel'!AH228</f>
        <v>0</v>
      </c>
      <c r="AF210" s="89">
        <f>'Invoeren INTERN personeel'!AI228</f>
        <v>0</v>
      </c>
      <c r="AG210" s="89">
        <f>'Invoeren INTERN personeel'!AJ228</f>
        <v>0</v>
      </c>
    </row>
    <row r="211" spans="1:33" x14ac:dyDescent="0.3">
      <c r="A211" s="89">
        <f>'Invoeren INTERN personeel'!D229</f>
        <v>210</v>
      </c>
      <c r="B211" s="89">
        <f>'Invoeren INTERN personeel'!E229</f>
        <v>0</v>
      </c>
      <c r="C211" s="89">
        <f>'Invoeren INTERN personeel'!F229</f>
        <v>0</v>
      </c>
      <c r="D211" s="89">
        <f>'Invoeren INTERN personeel'!G229</f>
        <v>0</v>
      </c>
      <c r="E211" s="89">
        <f>'Invoeren INTERN personeel'!H229</f>
        <v>0</v>
      </c>
      <c r="F211" s="89">
        <f>'Invoeren INTERN personeel'!I229</f>
        <v>0</v>
      </c>
      <c r="G211" s="89">
        <f>'Invoeren INTERN personeel'!J229</f>
        <v>0</v>
      </c>
      <c r="H211" s="89">
        <f>'Invoeren INTERN personeel'!K229</f>
        <v>0</v>
      </c>
      <c r="I211" s="89">
        <f>'Invoeren INTERN personeel'!L229</f>
        <v>0</v>
      </c>
      <c r="J211" s="89" t="str">
        <f>'Invoeren INTERN personeel'!M229</f>
        <v/>
      </c>
      <c r="K211" s="89" t="str">
        <f>'Invoeren INTERN personeel'!N229</f>
        <v>nee</v>
      </c>
      <c r="L211" s="89">
        <f>'Invoeren INTERN personeel'!O229</f>
        <v>0</v>
      </c>
      <c r="M211" s="89">
        <f>'Invoeren INTERN personeel'!P229</f>
        <v>0</v>
      </c>
      <c r="N211" s="443">
        <f>'Invoeren INTERN personeel'!Q229</f>
        <v>0</v>
      </c>
      <c r="O211" s="443">
        <f>'Invoeren INTERN personeel'!R229</f>
        <v>0</v>
      </c>
      <c r="P211" s="89">
        <f>'Invoeren INTERN personeel'!S229</f>
        <v>0</v>
      </c>
      <c r="Q211" s="89">
        <f>'Invoeren INTERN personeel'!T229</f>
        <v>0</v>
      </c>
      <c r="R211" s="89">
        <f>'Invoeren INTERN personeel'!U229</f>
        <v>0</v>
      </c>
      <c r="S211" s="89">
        <f>'Invoeren INTERN personeel'!V229</f>
        <v>0</v>
      </c>
      <c r="T211" s="89">
        <f>'Invoeren INTERN personeel'!W229</f>
        <v>0</v>
      </c>
      <c r="U211" s="89">
        <f>'Invoeren INTERN personeel'!X229</f>
        <v>0</v>
      </c>
      <c r="V211" s="89">
        <f>'Invoeren INTERN personeel'!Y229</f>
        <v>0</v>
      </c>
      <c r="W211" s="89">
        <f>'Invoeren INTERN personeel'!Z229</f>
        <v>0</v>
      </c>
      <c r="X211" s="89">
        <f>'Invoeren INTERN personeel'!AA229</f>
        <v>0</v>
      </c>
      <c r="Y211" s="89">
        <f>'Invoeren INTERN personeel'!AB229</f>
        <v>0</v>
      </c>
      <c r="Z211" s="89">
        <f>'Invoeren INTERN personeel'!AC229</f>
        <v>0</v>
      </c>
      <c r="AA211" s="443">
        <f>'Invoeren INTERN personeel'!AD229</f>
        <v>0</v>
      </c>
      <c r="AB211" s="443">
        <f>'Invoeren INTERN personeel'!AE229</f>
        <v>0</v>
      </c>
      <c r="AC211" s="89">
        <f>'Invoeren INTERN personeel'!AF229</f>
        <v>0</v>
      </c>
      <c r="AD211" s="89">
        <f>'Invoeren INTERN personeel'!AG229</f>
        <v>0</v>
      </c>
      <c r="AE211" s="89">
        <f>'Invoeren INTERN personeel'!AH229</f>
        <v>0</v>
      </c>
      <c r="AF211" s="89">
        <f>'Invoeren INTERN personeel'!AI229</f>
        <v>0</v>
      </c>
      <c r="AG211" s="89">
        <f>'Invoeren INTERN personeel'!AJ229</f>
        <v>0</v>
      </c>
    </row>
    <row r="212" spans="1:33" x14ac:dyDescent="0.3">
      <c r="A212" s="89">
        <f>'Invoeren INTERN personeel'!D230</f>
        <v>211</v>
      </c>
      <c r="B212" s="89">
        <f>'Invoeren INTERN personeel'!E230</f>
        <v>0</v>
      </c>
      <c r="C212" s="89">
        <f>'Invoeren INTERN personeel'!F230</f>
        <v>0</v>
      </c>
      <c r="D212" s="89">
        <f>'Invoeren INTERN personeel'!G230</f>
        <v>0</v>
      </c>
      <c r="E212" s="89">
        <f>'Invoeren INTERN personeel'!H230</f>
        <v>0</v>
      </c>
      <c r="F212" s="89">
        <f>'Invoeren INTERN personeel'!I230</f>
        <v>0</v>
      </c>
      <c r="G212" s="89">
        <f>'Invoeren INTERN personeel'!J230</f>
        <v>0</v>
      </c>
      <c r="H212" s="89">
        <f>'Invoeren INTERN personeel'!K230</f>
        <v>0</v>
      </c>
      <c r="I212" s="89">
        <f>'Invoeren INTERN personeel'!L230</f>
        <v>0</v>
      </c>
      <c r="J212" s="89" t="str">
        <f>'Invoeren INTERN personeel'!M230</f>
        <v/>
      </c>
      <c r="K212" s="89" t="str">
        <f>'Invoeren INTERN personeel'!N230</f>
        <v>nee</v>
      </c>
      <c r="L212" s="89">
        <f>'Invoeren INTERN personeel'!O230</f>
        <v>0</v>
      </c>
      <c r="M212" s="89">
        <f>'Invoeren INTERN personeel'!P230</f>
        <v>0</v>
      </c>
      <c r="N212" s="443">
        <f>'Invoeren INTERN personeel'!Q230</f>
        <v>0</v>
      </c>
      <c r="O212" s="443">
        <f>'Invoeren INTERN personeel'!R230</f>
        <v>0</v>
      </c>
      <c r="P212" s="89">
        <f>'Invoeren INTERN personeel'!S230</f>
        <v>0</v>
      </c>
      <c r="Q212" s="89">
        <f>'Invoeren INTERN personeel'!T230</f>
        <v>0</v>
      </c>
      <c r="R212" s="89">
        <f>'Invoeren INTERN personeel'!U230</f>
        <v>0</v>
      </c>
      <c r="S212" s="89">
        <f>'Invoeren INTERN personeel'!V230</f>
        <v>0</v>
      </c>
      <c r="T212" s="89">
        <f>'Invoeren INTERN personeel'!W230</f>
        <v>0</v>
      </c>
      <c r="U212" s="89">
        <f>'Invoeren INTERN personeel'!X230</f>
        <v>0</v>
      </c>
      <c r="V212" s="89">
        <f>'Invoeren INTERN personeel'!Y230</f>
        <v>0</v>
      </c>
      <c r="W212" s="89">
        <f>'Invoeren INTERN personeel'!Z230</f>
        <v>0</v>
      </c>
      <c r="X212" s="89">
        <f>'Invoeren INTERN personeel'!AA230</f>
        <v>0</v>
      </c>
      <c r="Y212" s="89">
        <f>'Invoeren INTERN personeel'!AB230</f>
        <v>0</v>
      </c>
      <c r="Z212" s="89">
        <f>'Invoeren INTERN personeel'!AC230</f>
        <v>0</v>
      </c>
      <c r="AA212" s="443">
        <f>'Invoeren INTERN personeel'!AD230</f>
        <v>0</v>
      </c>
      <c r="AB212" s="443">
        <f>'Invoeren INTERN personeel'!AE230</f>
        <v>0</v>
      </c>
      <c r="AC212" s="89">
        <f>'Invoeren INTERN personeel'!AF230</f>
        <v>0</v>
      </c>
      <c r="AD212" s="89">
        <f>'Invoeren INTERN personeel'!AG230</f>
        <v>0</v>
      </c>
      <c r="AE212" s="89">
        <f>'Invoeren INTERN personeel'!AH230</f>
        <v>0</v>
      </c>
      <c r="AF212" s="89">
        <f>'Invoeren INTERN personeel'!AI230</f>
        <v>0</v>
      </c>
      <c r="AG212" s="89">
        <f>'Invoeren INTERN personeel'!AJ230</f>
        <v>0</v>
      </c>
    </row>
    <row r="213" spans="1:33" x14ac:dyDescent="0.3">
      <c r="A213" s="89">
        <f>'Invoeren INTERN personeel'!D231</f>
        <v>212</v>
      </c>
      <c r="B213" s="89">
        <f>'Invoeren INTERN personeel'!E231</f>
        <v>0</v>
      </c>
      <c r="C213" s="89">
        <f>'Invoeren INTERN personeel'!F231</f>
        <v>0</v>
      </c>
      <c r="D213" s="89">
        <f>'Invoeren INTERN personeel'!G231</f>
        <v>0</v>
      </c>
      <c r="E213" s="89">
        <f>'Invoeren INTERN personeel'!H231</f>
        <v>0</v>
      </c>
      <c r="F213" s="89">
        <f>'Invoeren INTERN personeel'!I231</f>
        <v>0</v>
      </c>
      <c r="G213" s="89">
        <f>'Invoeren INTERN personeel'!J231</f>
        <v>0</v>
      </c>
      <c r="H213" s="89">
        <f>'Invoeren INTERN personeel'!K231</f>
        <v>0</v>
      </c>
      <c r="I213" s="89">
        <f>'Invoeren INTERN personeel'!L231</f>
        <v>0</v>
      </c>
      <c r="J213" s="89" t="str">
        <f>'Invoeren INTERN personeel'!M231</f>
        <v/>
      </c>
      <c r="K213" s="89" t="str">
        <f>'Invoeren INTERN personeel'!N231</f>
        <v>nee</v>
      </c>
      <c r="L213" s="89">
        <f>'Invoeren INTERN personeel'!O231</f>
        <v>0</v>
      </c>
      <c r="M213" s="89">
        <f>'Invoeren INTERN personeel'!P231</f>
        <v>0</v>
      </c>
      <c r="N213" s="443">
        <f>'Invoeren INTERN personeel'!Q231</f>
        <v>0</v>
      </c>
      <c r="O213" s="443">
        <f>'Invoeren INTERN personeel'!R231</f>
        <v>0</v>
      </c>
      <c r="P213" s="89">
        <f>'Invoeren INTERN personeel'!S231</f>
        <v>0</v>
      </c>
      <c r="Q213" s="89">
        <f>'Invoeren INTERN personeel'!T231</f>
        <v>0</v>
      </c>
      <c r="R213" s="89">
        <f>'Invoeren INTERN personeel'!U231</f>
        <v>0</v>
      </c>
      <c r="S213" s="89">
        <f>'Invoeren INTERN personeel'!V231</f>
        <v>0</v>
      </c>
      <c r="T213" s="89">
        <f>'Invoeren INTERN personeel'!W231</f>
        <v>0</v>
      </c>
      <c r="U213" s="89">
        <f>'Invoeren INTERN personeel'!X231</f>
        <v>0</v>
      </c>
      <c r="V213" s="89">
        <f>'Invoeren INTERN personeel'!Y231</f>
        <v>0</v>
      </c>
      <c r="W213" s="89">
        <f>'Invoeren INTERN personeel'!Z231</f>
        <v>0</v>
      </c>
      <c r="X213" s="89">
        <f>'Invoeren INTERN personeel'!AA231</f>
        <v>0</v>
      </c>
      <c r="Y213" s="89">
        <f>'Invoeren INTERN personeel'!AB231</f>
        <v>0</v>
      </c>
      <c r="Z213" s="89">
        <f>'Invoeren INTERN personeel'!AC231</f>
        <v>0</v>
      </c>
      <c r="AA213" s="443">
        <f>'Invoeren INTERN personeel'!AD231</f>
        <v>0</v>
      </c>
      <c r="AB213" s="443">
        <f>'Invoeren INTERN personeel'!AE231</f>
        <v>0</v>
      </c>
      <c r="AC213" s="89">
        <f>'Invoeren INTERN personeel'!AF231</f>
        <v>0</v>
      </c>
      <c r="AD213" s="89">
        <f>'Invoeren INTERN personeel'!AG231</f>
        <v>0</v>
      </c>
      <c r="AE213" s="89">
        <f>'Invoeren INTERN personeel'!AH231</f>
        <v>0</v>
      </c>
      <c r="AF213" s="89">
        <f>'Invoeren INTERN personeel'!AI231</f>
        <v>0</v>
      </c>
      <c r="AG213" s="89">
        <f>'Invoeren INTERN personeel'!AJ231</f>
        <v>0</v>
      </c>
    </row>
    <row r="214" spans="1:33" x14ac:dyDescent="0.3">
      <c r="A214" s="89">
        <f>'Invoeren INTERN personeel'!D232</f>
        <v>213</v>
      </c>
      <c r="B214" s="89">
        <f>'Invoeren INTERN personeel'!E232</f>
        <v>0</v>
      </c>
      <c r="C214" s="89">
        <f>'Invoeren INTERN personeel'!F232</f>
        <v>0</v>
      </c>
      <c r="D214" s="89">
        <f>'Invoeren INTERN personeel'!G232</f>
        <v>0</v>
      </c>
      <c r="E214" s="89">
        <f>'Invoeren INTERN personeel'!H232</f>
        <v>0</v>
      </c>
      <c r="F214" s="89">
        <f>'Invoeren INTERN personeel'!I232</f>
        <v>0</v>
      </c>
      <c r="G214" s="89">
        <f>'Invoeren INTERN personeel'!J232</f>
        <v>0</v>
      </c>
      <c r="H214" s="89">
        <f>'Invoeren INTERN personeel'!K232</f>
        <v>0</v>
      </c>
      <c r="I214" s="89">
        <f>'Invoeren INTERN personeel'!L232</f>
        <v>0</v>
      </c>
      <c r="J214" s="89" t="str">
        <f>'Invoeren INTERN personeel'!M232</f>
        <v/>
      </c>
      <c r="K214" s="89" t="str">
        <f>'Invoeren INTERN personeel'!N232</f>
        <v>nee</v>
      </c>
      <c r="L214" s="89">
        <f>'Invoeren INTERN personeel'!O232</f>
        <v>0</v>
      </c>
      <c r="M214" s="89">
        <f>'Invoeren INTERN personeel'!P232</f>
        <v>0</v>
      </c>
      <c r="N214" s="443">
        <f>'Invoeren INTERN personeel'!Q232</f>
        <v>0</v>
      </c>
      <c r="O214" s="443">
        <f>'Invoeren INTERN personeel'!R232</f>
        <v>0</v>
      </c>
      <c r="P214" s="89">
        <f>'Invoeren INTERN personeel'!S232</f>
        <v>0</v>
      </c>
      <c r="Q214" s="89">
        <f>'Invoeren INTERN personeel'!T232</f>
        <v>0</v>
      </c>
      <c r="R214" s="89">
        <f>'Invoeren INTERN personeel'!U232</f>
        <v>0</v>
      </c>
      <c r="S214" s="89">
        <f>'Invoeren INTERN personeel'!V232</f>
        <v>0</v>
      </c>
      <c r="T214" s="89">
        <f>'Invoeren INTERN personeel'!W232</f>
        <v>0</v>
      </c>
      <c r="U214" s="89">
        <f>'Invoeren INTERN personeel'!X232</f>
        <v>0</v>
      </c>
      <c r="V214" s="89">
        <f>'Invoeren INTERN personeel'!Y232</f>
        <v>0</v>
      </c>
      <c r="W214" s="89">
        <f>'Invoeren INTERN personeel'!Z232</f>
        <v>0</v>
      </c>
      <c r="X214" s="89">
        <f>'Invoeren INTERN personeel'!AA232</f>
        <v>0</v>
      </c>
      <c r="Y214" s="89">
        <f>'Invoeren INTERN personeel'!AB232</f>
        <v>0</v>
      </c>
      <c r="Z214" s="89">
        <f>'Invoeren INTERN personeel'!AC232</f>
        <v>0</v>
      </c>
      <c r="AA214" s="443">
        <f>'Invoeren INTERN personeel'!AD232</f>
        <v>0</v>
      </c>
      <c r="AB214" s="443">
        <f>'Invoeren INTERN personeel'!AE232</f>
        <v>0</v>
      </c>
      <c r="AC214" s="89">
        <f>'Invoeren INTERN personeel'!AF232</f>
        <v>0</v>
      </c>
      <c r="AD214" s="89">
        <f>'Invoeren INTERN personeel'!AG232</f>
        <v>0</v>
      </c>
      <c r="AE214" s="89">
        <f>'Invoeren INTERN personeel'!AH232</f>
        <v>0</v>
      </c>
      <c r="AF214" s="89">
        <f>'Invoeren INTERN personeel'!AI232</f>
        <v>0</v>
      </c>
      <c r="AG214" s="89">
        <f>'Invoeren INTERN personeel'!AJ232</f>
        <v>0</v>
      </c>
    </row>
    <row r="215" spans="1:33" x14ac:dyDescent="0.3">
      <c r="A215" s="89">
        <f>'Invoeren INTERN personeel'!D233</f>
        <v>214</v>
      </c>
      <c r="B215" s="89">
        <f>'Invoeren INTERN personeel'!E233</f>
        <v>0</v>
      </c>
      <c r="C215" s="89">
        <f>'Invoeren INTERN personeel'!F233</f>
        <v>0</v>
      </c>
      <c r="D215" s="89">
        <f>'Invoeren INTERN personeel'!G233</f>
        <v>0</v>
      </c>
      <c r="E215" s="89">
        <f>'Invoeren INTERN personeel'!H233</f>
        <v>0</v>
      </c>
      <c r="F215" s="89">
        <f>'Invoeren INTERN personeel'!I233</f>
        <v>0</v>
      </c>
      <c r="G215" s="89">
        <f>'Invoeren INTERN personeel'!J233</f>
        <v>0</v>
      </c>
      <c r="H215" s="89">
        <f>'Invoeren INTERN personeel'!K233</f>
        <v>0</v>
      </c>
      <c r="I215" s="89">
        <f>'Invoeren INTERN personeel'!L233</f>
        <v>0</v>
      </c>
      <c r="J215" s="89" t="str">
        <f>'Invoeren INTERN personeel'!M233</f>
        <v/>
      </c>
      <c r="K215" s="89" t="str">
        <f>'Invoeren INTERN personeel'!N233</f>
        <v>nee</v>
      </c>
      <c r="L215" s="89">
        <f>'Invoeren INTERN personeel'!O233</f>
        <v>0</v>
      </c>
      <c r="M215" s="89">
        <f>'Invoeren INTERN personeel'!P233</f>
        <v>0</v>
      </c>
      <c r="N215" s="443">
        <f>'Invoeren INTERN personeel'!Q233</f>
        <v>0</v>
      </c>
      <c r="O215" s="443">
        <f>'Invoeren INTERN personeel'!R233</f>
        <v>0</v>
      </c>
      <c r="P215" s="89">
        <f>'Invoeren INTERN personeel'!S233</f>
        <v>0</v>
      </c>
      <c r="Q215" s="89">
        <f>'Invoeren INTERN personeel'!T233</f>
        <v>0</v>
      </c>
      <c r="R215" s="89">
        <f>'Invoeren INTERN personeel'!U233</f>
        <v>0</v>
      </c>
      <c r="S215" s="89">
        <f>'Invoeren INTERN personeel'!V233</f>
        <v>0</v>
      </c>
      <c r="T215" s="89">
        <f>'Invoeren INTERN personeel'!W233</f>
        <v>0</v>
      </c>
      <c r="U215" s="89">
        <f>'Invoeren INTERN personeel'!X233</f>
        <v>0</v>
      </c>
      <c r="V215" s="89">
        <f>'Invoeren INTERN personeel'!Y233</f>
        <v>0</v>
      </c>
      <c r="W215" s="89">
        <f>'Invoeren INTERN personeel'!Z233</f>
        <v>0</v>
      </c>
      <c r="X215" s="89">
        <f>'Invoeren INTERN personeel'!AA233</f>
        <v>0</v>
      </c>
      <c r="Y215" s="89">
        <f>'Invoeren INTERN personeel'!AB233</f>
        <v>0</v>
      </c>
      <c r="Z215" s="89">
        <f>'Invoeren INTERN personeel'!AC233</f>
        <v>0</v>
      </c>
      <c r="AA215" s="443">
        <f>'Invoeren INTERN personeel'!AD233</f>
        <v>0</v>
      </c>
      <c r="AB215" s="443">
        <f>'Invoeren INTERN personeel'!AE233</f>
        <v>0</v>
      </c>
      <c r="AC215" s="89">
        <f>'Invoeren INTERN personeel'!AF233</f>
        <v>0</v>
      </c>
      <c r="AD215" s="89">
        <f>'Invoeren INTERN personeel'!AG233</f>
        <v>0</v>
      </c>
      <c r="AE215" s="89">
        <f>'Invoeren INTERN personeel'!AH233</f>
        <v>0</v>
      </c>
      <c r="AF215" s="89">
        <f>'Invoeren INTERN personeel'!AI233</f>
        <v>0</v>
      </c>
      <c r="AG215" s="89">
        <f>'Invoeren INTERN personeel'!AJ233</f>
        <v>0</v>
      </c>
    </row>
    <row r="216" spans="1:33" x14ac:dyDescent="0.3">
      <c r="A216" s="89">
        <f>'Invoeren INTERN personeel'!D234</f>
        <v>215</v>
      </c>
      <c r="B216" s="89">
        <f>'Invoeren INTERN personeel'!E234</f>
        <v>0</v>
      </c>
      <c r="C216" s="89">
        <f>'Invoeren INTERN personeel'!F234</f>
        <v>0</v>
      </c>
      <c r="D216" s="89">
        <f>'Invoeren INTERN personeel'!G234</f>
        <v>0</v>
      </c>
      <c r="E216" s="89">
        <f>'Invoeren INTERN personeel'!H234</f>
        <v>0</v>
      </c>
      <c r="F216" s="89">
        <f>'Invoeren INTERN personeel'!I234</f>
        <v>0</v>
      </c>
      <c r="G216" s="89">
        <f>'Invoeren INTERN personeel'!J234</f>
        <v>0</v>
      </c>
      <c r="H216" s="89">
        <f>'Invoeren INTERN personeel'!K234</f>
        <v>0</v>
      </c>
      <c r="I216" s="89">
        <f>'Invoeren INTERN personeel'!L234</f>
        <v>0</v>
      </c>
      <c r="J216" s="89" t="str">
        <f>'Invoeren INTERN personeel'!M234</f>
        <v/>
      </c>
      <c r="K216" s="89" t="str">
        <f>'Invoeren INTERN personeel'!N234</f>
        <v>nee</v>
      </c>
      <c r="L216" s="89">
        <f>'Invoeren INTERN personeel'!O234</f>
        <v>0</v>
      </c>
      <c r="M216" s="89">
        <f>'Invoeren INTERN personeel'!P234</f>
        <v>0</v>
      </c>
      <c r="N216" s="443">
        <f>'Invoeren INTERN personeel'!Q234</f>
        <v>0</v>
      </c>
      <c r="O216" s="443">
        <f>'Invoeren INTERN personeel'!R234</f>
        <v>0</v>
      </c>
      <c r="P216" s="89">
        <f>'Invoeren INTERN personeel'!S234</f>
        <v>0</v>
      </c>
      <c r="Q216" s="89">
        <f>'Invoeren INTERN personeel'!T234</f>
        <v>0</v>
      </c>
      <c r="R216" s="89">
        <f>'Invoeren INTERN personeel'!U234</f>
        <v>0</v>
      </c>
      <c r="S216" s="89">
        <f>'Invoeren INTERN personeel'!V234</f>
        <v>0</v>
      </c>
      <c r="T216" s="89">
        <f>'Invoeren INTERN personeel'!W234</f>
        <v>0</v>
      </c>
      <c r="U216" s="89">
        <f>'Invoeren INTERN personeel'!X234</f>
        <v>0</v>
      </c>
      <c r="V216" s="89">
        <f>'Invoeren INTERN personeel'!Y234</f>
        <v>0</v>
      </c>
      <c r="W216" s="89">
        <f>'Invoeren INTERN personeel'!Z234</f>
        <v>0</v>
      </c>
      <c r="X216" s="89">
        <f>'Invoeren INTERN personeel'!AA234</f>
        <v>0</v>
      </c>
      <c r="Y216" s="89">
        <f>'Invoeren INTERN personeel'!AB234</f>
        <v>0</v>
      </c>
      <c r="Z216" s="89">
        <f>'Invoeren INTERN personeel'!AC234</f>
        <v>0</v>
      </c>
      <c r="AA216" s="443">
        <f>'Invoeren INTERN personeel'!AD234</f>
        <v>0</v>
      </c>
      <c r="AB216" s="443">
        <f>'Invoeren INTERN personeel'!AE234</f>
        <v>0</v>
      </c>
      <c r="AC216" s="89">
        <f>'Invoeren INTERN personeel'!AF234</f>
        <v>0</v>
      </c>
      <c r="AD216" s="89">
        <f>'Invoeren INTERN personeel'!AG234</f>
        <v>0</v>
      </c>
      <c r="AE216" s="89">
        <f>'Invoeren INTERN personeel'!AH234</f>
        <v>0</v>
      </c>
      <c r="AF216" s="89">
        <f>'Invoeren INTERN personeel'!AI234</f>
        <v>0</v>
      </c>
      <c r="AG216" s="89">
        <f>'Invoeren INTERN personeel'!AJ234</f>
        <v>0</v>
      </c>
    </row>
    <row r="217" spans="1:33" x14ac:dyDescent="0.3">
      <c r="A217" s="89">
        <f>'Invoeren INTERN personeel'!D235</f>
        <v>216</v>
      </c>
      <c r="B217" s="89">
        <f>'Invoeren INTERN personeel'!E235</f>
        <v>0</v>
      </c>
      <c r="C217" s="89">
        <f>'Invoeren INTERN personeel'!F235</f>
        <v>0</v>
      </c>
      <c r="D217" s="89">
        <f>'Invoeren INTERN personeel'!G235</f>
        <v>0</v>
      </c>
      <c r="E217" s="89">
        <f>'Invoeren INTERN personeel'!H235</f>
        <v>0</v>
      </c>
      <c r="F217" s="89">
        <f>'Invoeren INTERN personeel'!I235</f>
        <v>0</v>
      </c>
      <c r="G217" s="89">
        <f>'Invoeren INTERN personeel'!J235</f>
        <v>0</v>
      </c>
      <c r="H217" s="89">
        <f>'Invoeren INTERN personeel'!K235</f>
        <v>0</v>
      </c>
      <c r="I217" s="89">
        <f>'Invoeren INTERN personeel'!L235</f>
        <v>0</v>
      </c>
      <c r="J217" s="89" t="str">
        <f>'Invoeren INTERN personeel'!M235</f>
        <v/>
      </c>
      <c r="K217" s="89" t="str">
        <f>'Invoeren INTERN personeel'!N235</f>
        <v>nee</v>
      </c>
      <c r="L217" s="89">
        <f>'Invoeren INTERN personeel'!O235</f>
        <v>0</v>
      </c>
      <c r="M217" s="89">
        <f>'Invoeren INTERN personeel'!P235</f>
        <v>0</v>
      </c>
      <c r="N217" s="443">
        <f>'Invoeren INTERN personeel'!Q235</f>
        <v>0</v>
      </c>
      <c r="O217" s="443">
        <f>'Invoeren INTERN personeel'!R235</f>
        <v>0</v>
      </c>
      <c r="P217" s="89">
        <f>'Invoeren INTERN personeel'!S235</f>
        <v>0</v>
      </c>
      <c r="Q217" s="89">
        <f>'Invoeren INTERN personeel'!T235</f>
        <v>0</v>
      </c>
      <c r="R217" s="89">
        <f>'Invoeren INTERN personeel'!U235</f>
        <v>0</v>
      </c>
      <c r="S217" s="89">
        <f>'Invoeren INTERN personeel'!V235</f>
        <v>0</v>
      </c>
      <c r="T217" s="89">
        <f>'Invoeren INTERN personeel'!W235</f>
        <v>0</v>
      </c>
      <c r="U217" s="89">
        <f>'Invoeren INTERN personeel'!X235</f>
        <v>0</v>
      </c>
      <c r="V217" s="89">
        <f>'Invoeren INTERN personeel'!Y235</f>
        <v>0</v>
      </c>
      <c r="W217" s="89">
        <f>'Invoeren INTERN personeel'!Z235</f>
        <v>0</v>
      </c>
      <c r="X217" s="89">
        <f>'Invoeren INTERN personeel'!AA235</f>
        <v>0</v>
      </c>
      <c r="Y217" s="89">
        <f>'Invoeren INTERN personeel'!AB235</f>
        <v>0</v>
      </c>
      <c r="Z217" s="89">
        <f>'Invoeren INTERN personeel'!AC235</f>
        <v>0</v>
      </c>
      <c r="AA217" s="443">
        <f>'Invoeren INTERN personeel'!AD235</f>
        <v>0</v>
      </c>
      <c r="AB217" s="443">
        <f>'Invoeren INTERN personeel'!AE235</f>
        <v>0</v>
      </c>
      <c r="AC217" s="89">
        <f>'Invoeren INTERN personeel'!AF235</f>
        <v>0</v>
      </c>
      <c r="AD217" s="89">
        <f>'Invoeren INTERN personeel'!AG235</f>
        <v>0</v>
      </c>
      <c r="AE217" s="89">
        <f>'Invoeren INTERN personeel'!AH235</f>
        <v>0</v>
      </c>
      <c r="AF217" s="89">
        <f>'Invoeren INTERN personeel'!AI235</f>
        <v>0</v>
      </c>
      <c r="AG217" s="89">
        <f>'Invoeren INTERN personeel'!AJ235</f>
        <v>0</v>
      </c>
    </row>
    <row r="218" spans="1:33" x14ac:dyDescent="0.3">
      <c r="A218" s="89">
        <f>'Invoeren INTERN personeel'!D236</f>
        <v>217</v>
      </c>
      <c r="B218" s="89">
        <f>'Invoeren INTERN personeel'!E236</f>
        <v>0</v>
      </c>
      <c r="C218" s="89">
        <f>'Invoeren INTERN personeel'!F236</f>
        <v>0</v>
      </c>
      <c r="D218" s="89">
        <f>'Invoeren INTERN personeel'!G236</f>
        <v>0</v>
      </c>
      <c r="E218" s="89">
        <f>'Invoeren INTERN personeel'!H236</f>
        <v>0</v>
      </c>
      <c r="F218" s="89">
        <f>'Invoeren INTERN personeel'!I236</f>
        <v>0</v>
      </c>
      <c r="G218" s="89">
        <f>'Invoeren INTERN personeel'!J236</f>
        <v>0</v>
      </c>
      <c r="H218" s="89">
        <f>'Invoeren INTERN personeel'!K236</f>
        <v>0</v>
      </c>
      <c r="I218" s="89">
        <f>'Invoeren INTERN personeel'!L236</f>
        <v>0</v>
      </c>
      <c r="J218" s="89" t="str">
        <f>'Invoeren INTERN personeel'!M236</f>
        <v/>
      </c>
      <c r="K218" s="89" t="str">
        <f>'Invoeren INTERN personeel'!N236</f>
        <v>nee</v>
      </c>
      <c r="L218" s="89">
        <f>'Invoeren INTERN personeel'!O236</f>
        <v>0</v>
      </c>
      <c r="M218" s="89">
        <f>'Invoeren INTERN personeel'!P236</f>
        <v>0</v>
      </c>
      <c r="N218" s="443">
        <f>'Invoeren INTERN personeel'!Q236</f>
        <v>0</v>
      </c>
      <c r="O218" s="443">
        <f>'Invoeren INTERN personeel'!R236</f>
        <v>0</v>
      </c>
      <c r="P218" s="89">
        <f>'Invoeren INTERN personeel'!S236</f>
        <v>0</v>
      </c>
      <c r="Q218" s="89">
        <f>'Invoeren INTERN personeel'!T236</f>
        <v>0</v>
      </c>
      <c r="R218" s="89">
        <f>'Invoeren INTERN personeel'!U236</f>
        <v>0</v>
      </c>
      <c r="S218" s="89">
        <f>'Invoeren INTERN personeel'!V236</f>
        <v>0</v>
      </c>
      <c r="T218" s="89">
        <f>'Invoeren INTERN personeel'!W236</f>
        <v>0</v>
      </c>
      <c r="U218" s="89">
        <f>'Invoeren INTERN personeel'!X236</f>
        <v>0</v>
      </c>
      <c r="V218" s="89">
        <f>'Invoeren INTERN personeel'!Y236</f>
        <v>0</v>
      </c>
      <c r="W218" s="89">
        <f>'Invoeren INTERN personeel'!Z236</f>
        <v>0</v>
      </c>
      <c r="X218" s="89">
        <f>'Invoeren INTERN personeel'!AA236</f>
        <v>0</v>
      </c>
      <c r="Y218" s="89">
        <f>'Invoeren INTERN personeel'!AB236</f>
        <v>0</v>
      </c>
      <c r="Z218" s="89">
        <f>'Invoeren INTERN personeel'!AC236</f>
        <v>0</v>
      </c>
      <c r="AA218" s="443">
        <f>'Invoeren INTERN personeel'!AD236</f>
        <v>0</v>
      </c>
      <c r="AB218" s="443">
        <f>'Invoeren INTERN personeel'!AE236</f>
        <v>0</v>
      </c>
      <c r="AC218" s="89">
        <f>'Invoeren INTERN personeel'!AF236</f>
        <v>0</v>
      </c>
      <c r="AD218" s="89">
        <f>'Invoeren INTERN personeel'!AG236</f>
        <v>0</v>
      </c>
      <c r="AE218" s="89">
        <f>'Invoeren INTERN personeel'!AH236</f>
        <v>0</v>
      </c>
      <c r="AF218" s="89">
        <f>'Invoeren INTERN personeel'!AI236</f>
        <v>0</v>
      </c>
      <c r="AG218" s="89">
        <f>'Invoeren INTERN personeel'!AJ236</f>
        <v>0</v>
      </c>
    </row>
    <row r="219" spans="1:33" x14ac:dyDescent="0.3">
      <c r="A219" s="89">
        <f>'Invoeren INTERN personeel'!D237</f>
        <v>218</v>
      </c>
      <c r="B219" s="89">
        <f>'Invoeren INTERN personeel'!E237</f>
        <v>0</v>
      </c>
      <c r="C219" s="89">
        <f>'Invoeren INTERN personeel'!F237</f>
        <v>0</v>
      </c>
      <c r="D219" s="89">
        <f>'Invoeren INTERN personeel'!G237</f>
        <v>0</v>
      </c>
      <c r="E219" s="89">
        <f>'Invoeren INTERN personeel'!H237</f>
        <v>0</v>
      </c>
      <c r="F219" s="89">
        <f>'Invoeren INTERN personeel'!I237</f>
        <v>0</v>
      </c>
      <c r="G219" s="89">
        <f>'Invoeren INTERN personeel'!J237</f>
        <v>0</v>
      </c>
      <c r="H219" s="89">
        <f>'Invoeren INTERN personeel'!K237</f>
        <v>0</v>
      </c>
      <c r="I219" s="89">
        <f>'Invoeren INTERN personeel'!L237</f>
        <v>0</v>
      </c>
      <c r="J219" s="89" t="str">
        <f>'Invoeren INTERN personeel'!M237</f>
        <v/>
      </c>
      <c r="K219" s="89" t="str">
        <f>'Invoeren INTERN personeel'!N237</f>
        <v>nee</v>
      </c>
      <c r="L219" s="89">
        <f>'Invoeren INTERN personeel'!O237</f>
        <v>0</v>
      </c>
      <c r="M219" s="89">
        <f>'Invoeren INTERN personeel'!P237</f>
        <v>0</v>
      </c>
      <c r="N219" s="443">
        <f>'Invoeren INTERN personeel'!Q237</f>
        <v>0</v>
      </c>
      <c r="O219" s="443">
        <f>'Invoeren INTERN personeel'!R237</f>
        <v>0</v>
      </c>
      <c r="P219" s="89">
        <f>'Invoeren INTERN personeel'!S237</f>
        <v>0</v>
      </c>
      <c r="Q219" s="89">
        <f>'Invoeren INTERN personeel'!T237</f>
        <v>0</v>
      </c>
      <c r="R219" s="89">
        <f>'Invoeren INTERN personeel'!U237</f>
        <v>0</v>
      </c>
      <c r="S219" s="89">
        <f>'Invoeren INTERN personeel'!V237</f>
        <v>0</v>
      </c>
      <c r="T219" s="89">
        <f>'Invoeren INTERN personeel'!W237</f>
        <v>0</v>
      </c>
      <c r="U219" s="89">
        <f>'Invoeren INTERN personeel'!X237</f>
        <v>0</v>
      </c>
      <c r="V219" s="89">
        <f>'Invoeren INTERN personeel'!Y237</f>
        <v>0</v>
      </c>
      <c r="W219" s="89">
        <f>'Invoeren INTERN personeel'!Z237</f>
        <v>0</v>
      </c>
      <c r="X219" s="89">
        <f>'Invoeren INTERN personeel'!AA237</f>
        <v>0</v>
      </c>
      <c r="Y219" s="89">
        <f>'Invoeren INTERN personeel'!AB237</f>
        <v>0</v>
      </c>
      <c r="Z219" s="89">
        <f>'Invoeren INTERN personeel'!AC237</f>
        <v>0</v>
      </c>
      <c r="AA219" s="443">
        <f>'Invoeren INTERN personeel'!AD237</f>
        <v>0</v>
      </c>
      <c r="AB219" s="443">
        <f>'Invoeren INTERN personeel'!AE237</f>
        <v>0</v>
      </c>
      <c r="AC219" s="89">
        <f>'Invoeren INTERN personeel'!AF237</f>
        <v>0</v>
      </c>
      <c r="AD219" s="89">
        <f>'Invoeren INTERN personeel'!AG237</f>
        <v>0</v>
      </c>
      <c r="AE219" s="89">
        <f>'Invoeren INTERN personeel'!AH237</f>
        <v>0</v>
      </c>
      <c r="AF219" s="89">
        <f>'Invoeren INTERN personeel'!AI237</f>
        <v>0</v>
      </c>
      <c r="AG219" s="89">
        <f>'Invoeren INTERN personeel'!AJ237</f>
        <v>0</v>
      </c>
    </row>
    <row r="220" spans="1:33" x14ac:dyDescent="0.3">
      <c r="A220" s="89">
        <f>'Invoeren INTERN personeel'!D238</f>
        <v>219</v>
      </c>
      <c r="B220" s="89">
        <f>'Invoeren INTERN personeel'!E238</f>
        <v>0</v>
      </c>
      <c r="C220" s="89">
        <f>'Invoeren INTERN personeel'!F238</f>
        <v>0</v>
      </c>
      <c r="D220" s="89">
        <f>'Invoeren INTERN personeel'!G238</f>
        <v>0</v>
      </c>
      <c r="E220" s="89">
        <f>'Invoeren INTERN personeel'!H238</f>
        <v>0</v>
      </c>
      <c r="F220" s="89">
        <f>'Invoeren INTERN personeel'!I238</f>
        <v>0</v>
      </c>
      <c r="G220" s="89">
        <f>'Invoeren INTERN personeel'!J238</f>
        <v>0</v>
      </c>
      <c r="H220" s="89">
        <f>'Invoeren INTERN personeel'!K238</f>
        <v>0</v>
      </c>
      <c r="I220" s="89">
        <f>'Invoeren INTERN personeel'!L238</f>
        <v>0</v>
      </c>
      <c r="J220" s="89" t="str">
        <f>'Invoeren INTERN personeel'!M238</f>
        <v/>
      </c>
      <c r="K220" s="89" t="str">
        <f>'Invoeren INTERN personeel'!N238</f>
        <v>nee</v>
      </c>
      <c r="L220" s="89">
        <f>'Invoeren INTERN personeel'!O238</f>
        <v>0</v>
      </c>
      <c r="M220" s="89">
        <f>'Invoeren INTERN personeel'!P238</f>
        <v>0</v>
      </c>
      <c r="N220" s="443">
        <f>'Invoeren INTERN personeel'!Q238</f>
        <v>0</v>
      </c>
      <c r="O220" s="443">
        <f>'Invoeren INTERN personeel'!R238</f>
        <v>0</v>
      </c>
      <c r="P220" s="89">
        <f>'Invoeren INTERN personeel'!S238</f>
        <v>0</v>
      </c>
      <c r="Q220" s="89">
        <f>'Invoeren INTERN personeel'!T238</f>
        <v>0</v>
      </c>
      <c r="R220" s="89">
        <f>'Invoeren INTERN personeel'!U238</f>
        <v>0</v>
      </c>
      <c r="S220" s="89">
        <f>'Invoeren INTERN personeel'!V238</f>
        <v>0</v>
      </c>
      <c r="T220" s="89">
        <f>'Invoeren INTERN personeel'!W238</f>
        <v>0</v>
      </c>
      <c r="U220" s="89">
        <f>'Invoeren INTERN personeel'!X238</f>
        <v>0</v>
      </c>
      <c r="V220" s="89">
        <f>'Invoeren INTERN personeel'!Y238</f>
        <v>0</v>
      </c>
      <c r="W220" s="89">
        <f>'Invoeren INTERN personeel'!Z238</f>
        <v>0</v>
      </c>
      <c r="X220" s="89">
        <f>'Invoeren INTERN personeel'!AA238</f>
        <v>0</v>
      </c>
      <c r="Y220" s="89">
        <f>'Invoeren INTERN personeel'!AB238</f>
        <v>0</v>
      </c>
      <c r="Z220" s="89">
        <f>'Invoeren INTERN personeel'!AC238</f>
        <v>0</v>
      </c>
      <c r="AA220" s="443">
        <f>'Invoeren INTERN personeel'!AD238</f>
        <v>0</v>
      </c>
      <c r="AB220" s="443">
        <f>'Invoeren INTERN personeel'!AE238</f>
        <v>0</v>
      </c>
      <c r="AC220" s="89">
        <f>'Invoeren INTERN personeel'!AF238</f>
        <v>0</v>
      </c>
      <c r="AD220" s="89">
        <f>'Invoeren INTERN personeel'!AG238</f>
        <v>0</v>
      </c>
      <c r="AE220" s="89">
        <f>'Invoeren INTERN personeel'!AH238</f>
        <v>0</v>
      </c>
      <c r="AF220" s="89">
        <f>'Invoeren INTERN personeel'!AI238</f>
        <v>0</v>
      </c>
      <c r="AG220" s="89">
        <f>'Invoeren INTERN personeel'!AJ238</f>
        <v>0</v>
      </c>
    </row>
    <row r="221" spans="1:33" x14ac:dyDescent="0.3">
      <c r="A221" s="89">
        <f>'Invoeren INTERN personeel'!D239</f>
        <v>220</v>
      </c>
      <c r="B221" s="89">
        <f>'Invoeren INTERN personeel'!E239</f>
        <v>0</v>
      </c>
      <c r="C221" s="89">
        <f>'Invoeren INTERN personeel'!F239</f>
        <v>0</v>
      </c>
      <c r="D221" s="89">
        <f>'Invoeren INTERN personeel'!G239</f>
        <v>0</v>
      </c>
      <c r="E221" s="89">
        <f>'Invoeren INTERN personeel'!H239</f>
        <v>0</v>
      </c>
      <c r="F221" s="89">
        <f>'Invoeren INTERN personeel'!I239</f>
        <v>0</v>
      </c>
      <c r="G221" s="89">
        <f>'Invoeren INTERN personeel'!J239</f>
        <v>0</v>
      </c>
      <c r="H221" s="89">
        <f>'Invoeren INTERN personeel'!K239</f>
        <v>0</v>
      </c>
      <c r="I221" s="89">
        <f>'Invoeren INTERN personeel'!L239</f>
        <v>0</v>
      </c>
      <c r="J221" s="89" t="str">
        <f>'Invoeren INTERN personeel'!M239</f>
        <v/>
      </c>
      <c r="K221" s="89" t="str">
        <f>'Invoeren INTERN personeel'!N239</f>
        <v>nee</v>
      </c>
      <c r="L221" s="89">
        <f>'Invoeren INTERN personeel'!O239</f>
        <v>0</v>
      </c>
      <c r="M221" s="89">
        <f>'Invoeren INTERN personeel'!P239</f>
        <v>0</v>
      </c>
      <c r="N221" s="443">
        <f>'Invoeren INTERN personeel'!Q239</f>
        <v>0</v>
      </c>
      <c r="O221" s="443">
        <f>'Invoeren INTERN personeel'!R239</f>
        <v>0</v>
      </c>
      <c r="P221" s="89">
        <f>'Invoeren INTERN personeel'!S239</f>
        <v>0</v>
      </c>
      <c r="Q221" s="89">
        <f>'Invoeren INTERN personeel'!T239</f>
        <v>0</v>
      </c>
      <c r="R221" s="89">
        <f>'Invoeren INTERN personeel'!U239</f>
        <v>0</v>
      </c>
      <c r="S221" s="89">
        <f>'Invoeren INTERN personeel'!V239</f>
        <v>0</v>
      </c>
      <c r="T221" s="89">
        <f>'Invoeren INTERN personeel'!W239</f>
        <v>0</v>
      </c>
      <c r="U221" s="89">
        <f>'Invoeren INTERN personeel'!X239</f>
        <v>0</v>
      </c>
      <c r="V221" s="89">
        <f>'Invoeren INTERN personeel'!Y239</f>
        <v>0</v>
      </c>
      <c r="W221" s="89">
        <f>'Invoeren INTERN personeel'!Z239</f>
        <v>0</v>
      </c>
      <c r="X221" s="89">
        <f>'Invoeren INTERN personeel'!AA239</f>
        <v>0</v>
      </c>
      <c r="Y221" s="89">
        <f>'Invoeren INTERN personeel'!AB239</f>
        <v>0</v>
      </c>
      <c r="Z221" s="89">
        <f>'Invoeren INTERN personeel'!AC239</f>
        <v>0</v>
      </c>
      <c r="AA221" s="443">
        <f>'Invoeren INTERN personeel'!AD239</f>
        <v>0</v>
      </c>
      <c r="AB221" s="443">
        <f>'Invoeren INTERN personeel'!AE239</f>
        <v>0</v>
      </c>
      <c r="AC221" s="89">
        <f>'Invoeren INTERN personeel'!AF239</f>
        <v>0</v>
      </c>
      <c r="AD221" s="89">
        <f>'Invoeren INTERN personeel'!AG239</f>
        <v>0</v>
      </c>
      <c r="AE221" s="89">
        <f>'Invoeren INTERN personeel'!AH239</f>
        <v>0</v>
      </c>
      <c r="AF221" s="89">
        <f>'Invoeren INTERN personeel'!AI239</f>
        <v>0</v>
      </c>
      <c r="AG221" s="89">
        <f>'Invoeren INTERN personeel'!AJ239</f>
        <v>0</v>
      </c>
    </row>
    <row r="222" spans="1:33" x14ac:dyDescent="0.3">
      <c r="A222" s="89">
        <f>'Invoeren INTERN personeel'!D240</f>
        <v>221</v>
      </c>
      <c r="B222" s="89">
        <f>'Invoeren INTERN personeel'!E240</f>
        <v>0</v>
      </c>
      <c r="C222" s="89">
        <f>'Invoeren INTERN personeel'!F240</f>
        <v>0</v>
      </c>
      <c r="D222" s="89">
        <f>'Invoeren INTERN personeel'!G240</f>
        <v>0</v>
      </c>
      <c r="E222" s="89">
        <f>'Invoeren INTERN personeel'!H240</f>
        <v>0</v>
      </c>
      <c r="F222" s="89">
        <f>'Invoeren INTERN personeel'!I240</f>
        <v>0</v>
      </c>
      <c r="G222" s="89">
        <f>'Invoeren INTERN personeel'!J240</f>
        <v>0</v>
      </c>
      <c r="H222" s="89">
        <f>'Invoeren INTERN personeel'!K240</f>
        <v>0</v>
      </c>
      <c r="I222" s="89">
        <f>'Invoeren INTERN personeel'!L240</f>
        <v>0</v>
      </c>
      <c r="J222" s="89" t="str">
        <f>'Invoeren INTERN personeel'!M240</f>
        <v/>
      </c>
      <c r="K222" s="89" t="str">
        <f>'Invoeren INTERN personeel'!N240</f>
        <v>nee</v>
      </c>
      <c r="L222" s="89">
        <f>'Invoeren INTERN personeel'!O240</f>
        <v>0</v>
      </c>
      <c r="M222" s="89">
        <f>'Invoeren INTERN personeel'!P240</f>
        <v>0</v>
      </c>
      <c r="N222" s="443">
        <f>'Invoeren INTERN personeel'!Q240</f>
        <v>0</v>
      </c>
      <c r="O222" s="443">
        <f>'Invoeren INTERN personeel'!R240</f>
        <v>0</v>
      </c>
      <c r="P222" s="89">
        <f>'Invoeren INTERN personeel'!S240</f>
        <v>0</v>
      </c>
      <c r="Q222" s="89">
        <f>'Invoeren INTERN personeel'!T240</f>
        <v>0</v>
      </c>
      <c r="R222" s="89">
        <f>'Invoeren INTERN personeel'!U240</f>
        <v>0</v>
      </c>
      <c r="S222" s="89">
        <f>'Invoeren INTERN personeel'!V240</f>
        <v>0</v>
      </c>
      <c r="T222" s="89">
        <f>'Invoeren INTERN personeel'!W240</f>
        <v>0</v>
      </c>
      <c r="U222" s="89">
        <f>'Invoeren INTERN personeel'!X240</f>
        <v>0</v>
      </c>
      <c r="V222" s="89">
        <f>'Invoeren INTERN personeel'!Y240</f>
        <v>0</v>
      </c>
      <c r="W222" s="89">
        <f>'Invoeren INTERN personeel'!Z240</f>
        <v>0</v>
      </c>
      <c r="X222" s="89">
        <f>'Invoeren INTERN personeel'!AA240</f>
        <v>0</v>
      </c>
      <c r="Y222" s="89">
        <f>'Invoeren INTERN personeel'!AB240</f>
        <v>0</v>
      </c>
      <c r="Z222" s="89">
        <f>'Invoeren INTERN personeel'!AC240</f>
        <v>0</v>
      </c>
      <c r="AA222" s="443">
        <f>'Invoeren INTERN personeel'!AD240</f>
        <v>0</v>
      </c>
      <c r="AB222" s="443">
        <f>'Invoeren INTERN personeel'!AE240</f>
        <v>0</v>
      </c>
      <c r="AC222" s="89">
        <f>'Invoeren INTERN personeel'!AF240</f>
        <v>0</v>
      </c>
      <c r="AD222" s="89">
        <f>'Invoeren INTERN personeel'!AG240</f>
        <v>0</v>
      </c>
      <c r="AE222" s="89">
        <f>'Invoeren INTERN personeel'!AH240</f>
        <v>0</v>
      </c>
      <c r="AF222" s="89">
        <f>'Invoeren INTERN personeel'!AI240</f>
        <v>0</v>
      </c>
      <c r="AG222" s="89">
        <f>'Invoeren INTERN personeel'!AJ240</f>
        <v>0</v>
      </c>
    </row>
    <row r="223" spans="1:33" x14ac:dyDescent="0.3">
      <c r="A223" s="89">
        <f>'Invoeren INTERN personeel'!D241</f>
        <v>222</v>
      </c>
      <c r="B223" s="89">
        <f>'Invoeren INTERN personeel'!E241</f>
        <v>0</v>
      </c>
      <c r="C223" s="89">
        <f>'Invoeren INTERN personeel'!F241</f>
        <v>0</v>
      </c>
      <c r="D223" s="89">
        <f>'Invoeren INTERN personeel'!G241</f>
        <v>0</v>
      </c>
      <c r="E223" s="89">
        <f>'Invoeren INTERN personeel'!H241</f>
        <v>0</v>
      </c>
      <c r="F223" s="89">
        <f>'Invoeren INTERN personeel'!I241</f>
        <v>0</v>
      </c>
      <c r="G223" s="89">
        <f>'Invoeren INTERN personeel'!J241</f>
        <v>0</v>
      </c>
      <c r="H223" s="89">
        <f>'Invoeren INTERN personeel'!K241</f>
        <v>0</v>
      </c>
      <c r="I223" s="89">
        <f>'Invoeren INTERN personeel'!L241</f>
        <v>0</v>
      </c>
      <c r="J223" s="89" t="str">
        <f>'Invoeren INTERN personeel'!M241</f>
        <v/>
      </c>
      <c r="K223" s="89" t="str">
        <f>'Invoeren INTERN personeel'!N241</f>
        <v>nee</v>
      </c>
      <c r="L223" s="89">
        <f>'Invoeren INTERN personeel'!O241</f>
        <v>0</v>
      </c>
      <c r="M223" s="89">
        <f>'Invoeren INTERN personeel'!P241</f>
        <v>0</v>
      </c>
      <c r="N223" s="443">
        <f>'Invoeren INTERN personeel'!Q241</f>
        <v>0</v>
      </c>
      <c r="O223" s="443">
        <f>'Invoeren INTERN personeel'!R241</f>
        <v>0</v>
      </c>
      <c r="P223" s="89">
        <f>'Invoeren INTERN personeel'!S241</f>
        <v>0</v>
      </c>
      <c r="Q223" s="89">
        <f>'Invoeren INTERN personeel'!T241</f>
        <v>0</v>
      </c>
      <c r="R223" s="89">
        <f>'Invoeren INTERN personeel'!U241</f>
        <v>0</v>
      </c>
      <c r="S223" s="89">
        <f>'Invoeren INTERN personeel'!V241</f>
        <v>0</v>
      </c>
      <c r="T223" s="89">
        <f>'Invoeren INTERN personeel'!W241</f>
        <v>0</v>
      </c>
      <c r="U223" s="89">
        <f>'Invoeren INTERN personeel'!X241</f>
        <v>0</v>
      </c>
      <c r="V223" s="89">
        <f>'Invoeren INTERN personeel'!Y241</f>
        <v>0</v>
      </c>
      <c r="W223" s="89">
        <f>'Invoeren INTERN personeel'!Z241</f>
        <v>0</v>
      </c>
      <c r="X223" s="89">
        <f>'Invoeren INTERN personeel'!AA241</f>
        <v>0</v>
      </c>
      <c r="Y223" s="89">
        <f>'Invoeren INTERN personeel'!AB241</f>
        <v>0</v>
      </c>
      <c r="Z223" s="89">
        <f>'Invoeren INTERN personeel'!AC241</f>
        <v>0</v>
      </c>
      <c r="AA223" s="443">
        <f>'Invoeren INTERN personeel'!AD241</f>
        <v>0</v>
      </c>
      <c r="AB223" s="443">
        <f>'Invoeren INTERN personeel'!AE241</f>
        <v>0</v>
      </c>
      <c r="AC223" s="89">
        <f>'Invoeren INTERN personeel'!AF241</f>
        <v>0</v>
      </c>
      <c r="AD223" s="89">
        <f>'Invoeren INTERN personeel'!AG241</f>
        <v>0</v>
      </c>
      <c r="AE223" s="89">
        <f>'Invoeren INTERN personeel'!AH241</f>
        <v>0</v>
      </c>
      <c r="AF223" s="89">
        <f>'Invoeren INTERN personeel'!AI241</f>
        <v>0</v>
      </c>
      <c r="AG223" s="89">
        <f>'Invoeren INTERN personeel'!AJ241</f>
        <v>0</v>
      </c>
    </row>
    <row r="224" spans="1:33" x14ac:dyDescent="0.3">
      <c r="A224" s="89">
        <f>'Invoeren INTERN personeel'!D242</f>
        <v>223</v>
      </c>
      <c r="B224" s="89">
        <f>'Invoeren INTERN personeel'!E242</f>
        <v>0</v>
      </c>
      <c r="C224" s="89">
        <f>'Invoeren INTERN personeel'!F242</f>
        <v>0</v>
      </c>
      <c r="D224" s="89">
        <f>'Invoeren INTERN personeel'!G242</f>
        <v>0</v>
      </c>
      <c r="E224" s="89">
        <f>'Invoeren INTERN personeel'!H242</f>
        <v>0</v>
      </c>
      <c r="F224" s="89">
        <f>'Invoeren INTERN personeel'!I242</f>
        <v>0</v>
      </c>
      <c r="G224" s="89">
        <f>'Invoeren INTERN personeel'!J242</f>
        <v>0</v>
      </c>
      <c r="H224" s="89">
        <f>'Invoeren INTERN personeel'!K242</f>
        <v>0</v>
      </c>
      <c r="I224" s="89">
        <f>'Invoeren INTERN personeel'!L242</f>
        <v>0</v>
      </c>
      <c r="J224" s="89" t="str">
        <f>'Invoeren INTERN personeel'!M242</f>
        <v/>
      </c>
      <c r="K224" s="89" t="str">
        <f>'Invoeren INTERN personeel'!N242</f>
        <v>nee</v>
      </c>
      <c r="L224" s="89">
        <f>'Invoeren INTERN personeel'!O242</f>
        <v>0</v>
      </c>
      <c r="M224" s="89">
        <f>'Invoeren INTERN personeel'!P242</f>
        <v>0</v>
      </c>
      <c r="N224" s="443">
        <f>'Invoeren INTERN personeel'!Q242</f>
        <v>0</v>
      </c>
      <c r="O224" s="443">
        <f>'Invoeren INTERN personeel'!R242</f>
        <v>0</v>
      </c>
      <c r="P224" s="89">
        <f>'Invoeren INTERN personeel'!S242</f>
        <v>0</v>
      </c>
      <c r="Q224" s="89">
        <f>'Invoeren INTERN personeel'!T242</f>
        <v>0</v>
      </c>
      <c r="R224" s="89">
        <f>'Invoeren INTERN personeel'!U242</f>
        <v>0</v>
      </c>
      <c r="S224" s="89">
        <f>'Invoeren INTERN personeel'!V242</f>
        <v>0</v>
      </c>
      <c r="T224" s="89">
        <f>'Invoeren INTERN personeel'!W242</f>
        <v>0</v>
      </c>
      <c r="U224" s="89">
        <f>'Invoeren INTERN personeel'!X242</f>
        <v>0</v>
      </c>
      <c r="V224" s="89">
        <f>'Invoeren INTERN personeel'!Y242</f>
        <v>0</v>
      </c>
      <c r="W224" s="89">
        <f>'Invoeren INTERN personeel'!Z242</f>
        <v>0</v>
      </c>
      <c r="X224" s="89">
        <f>'Invoeren INTERN personeel'!AA242</f>
        <v>0</v>
      </c>
      <c r="Y224" s="89">
        <f>'Invoeren INTERN personeel'!AB242</f>
        <v>0</v>
      </c>
      <c r="Z224" s="89">
        <f>'Invoeren INTERN personeel'!AC242</f>
        <v>0</v>
      </c>
      <c r="AA224" s="443">
        <f>'Invoeren INTERN personeel'!AD242</f>
        <v>0</v>
      </c>
      <c r="AB224" s="443">
        <f>'Invoeren INTERN personeel'!AE242</f>
        <v>0</v>
      </c>
      <c r="AC224" s="89">
        <f>'Invoeren INTERN personeel'!AF242</f>
        <v>0</v>
      </c>
      <c r="AD224" s="89">
        <f>'Invoeren INTERN personeel'!AG242</f>
        <v>0</v>
      </c>
      <c r="AE224" s="89">
        <f>'Invoeren INTERN personeel'!AH242</f>
        <v>0</v>
      </c>
      <c r="AF224" s="89">
        <f>'Invoeren INTERN personeel'!AI242</f>
        <v>0</v>
      </c>
      <c r="AG224" s="89">
        <f>'Invoeren INTERN personeel'!AJ242</f>
        <v>0</v>
      </c>
    </row>
    <row r="225" spans="1:33" x14ac:dyDescent="0.3">
      <c r="A225" s="89">
        <f>'Invoeren INTERN personeel'!D243</f>
        <v>224</v>
      </c>
      <c r="B225" s="89">
        <f>'Invoeren INTERN personeel'!E243</f>
        <v>0</v>
      </c>
      <c r="C225" s="89">
        <f>'Invoeren INTERN personeel'!F243</f>
        <v>0</v>
      </c>
      <c r="D225" s="89">
        <f>'Invoeren INTERN personeel'!G243</f>
        <v>0</v>
      </c>
      <c r="E225" s="89">
        <f>'Invoeren INTERN personeel'!H243</f>
        <v>0</v>
      </c>
      <c r="F225" s="89">
        <f>'Invoeren INTERN personeel'!I243</f>
        <v>0</v>
      </c>
      <c r="G225" s="89">
        <f>'Invoeren INTERN personeel'!J243</f>
        <v>0</v>
      </c>
      <c r="H225" s="89">
        <f>'Invoeren INTERN personeel'!K243</f>
        <v>0</v>
      </c>
      <c r="I225" s="89">
        <f>'Invoeren INTERN personeel'!L243</f>
        <v>0</v>
      </c>
      <c r="J225" s="89" t="str">
        <f>'Invoeren INTERN personeel'!M243</f>
        <v/>
      </c>
      <c r="K225" s="89" t="str">
        <f>'Invoeren INTERN personeel'!N243</f>
        <v>nee</v>
      </c>
      <c r="L225" s="89">
        <f>'Invoeren INTERN personeel'!O243</f>
        <v>0</v>
      </c>
      <c r="M225" s="89">
        <f>'Invoeren INTERN personeel'!P243</f>
        <v>0</v>
      </c>
      <c r="N225" s="443">
        <f>'Invoeren INTERN personeel'!Q243</f>
        <v>0</v>
      </c>
      <c r="O225" s="443">
        <f>'Invoeren INTERN personeel'!R243</f>
        <v>0</v>
      </c>
      <c r="P225" s="89">
        <f>'Invoeren INTERN personeel'!S243</f>
        <v>0</v>
      </c>
      <c r="Q225" s="89">
        <f>'Invoeren INTERN personeel'!T243</f>
        <v>0</v>
      </c>
      <c r="R225" s="89">
        <f>'Invoeren INTERN personeel'!U243</f>
        <v>0</v>
      </c>
      <c r="S225" s="89">
        <f>'Invoeren INTERN personeel'!V243</f>
        <v>0</v>
      </c>
      <c r="T225" s="89">
        <f>'Invoeren INTERN personeel'!W243</f>
        <v>0</v>
      </c>
      <c r="U225" s="89">
        <f>'Invoeren INTERN personeel'!X243</f>
        <v>0</v>
      </c>
      <c r="V225" s="89">
        <f>'Invoeren INTERN personeel'!Y243</f>
        <v>0</v>
      </c>
      <c r="W225" s="89">
        <f>'Invoeren INTERN personeel'!Z243</f>
        <v>0</v>
      </c>
      <c r="X225" s="89">
        <f>'Invoeren INTERN personeel'!AA243</f>
        <v>0</v>
      </c>
      <c r="Y225" s="89">
        <f>'Invoeren INTERN personeel'!AB243</f>
        <v>0</v>
      </c>
      <c r="Z225" s="89">
        <f>'Invoeren INTERN personeel'!AC243</f>
        <v>0</v>
      </c>
      <c r="AA225" s="443">
        <f>'Invoeren INTERN personeel'!AD243</f>
        <v>0</v>
      </c>
      <c r="AB225" s="443">
        <f>'Invoeren INTERN personeel'!AE243</f>
        <v>0</v>
      </c>
      <c r="AC225" s="89">
        <f>'Invoeren INTERN personeel'!AF243</f>
        <v>0</v>
      </c>
      <c r="AD225" s="89">
        <f>'Invoeren INTERN personeel'!AG243</f>
        <v>0</v>
      </c>
      <c r="AE225" s="89">
        <f>'Invoeren INTERN personeel'!AH243</f>
        <v>0</v>
      </c>
      <c r="AF225" s="89">
        <f>'Invoeren INTERN personeel'!AI243</f>
        <v>0</v>
      </c>
      <c r="AG225" s="89">
        <f>'Invoeren INTERN personeel'!AJ243</f>
        <v>0</v>
      </c>
    </row>
    <row r="226" spans="1:33" x14ac:dyDescent="0.3">
      <c r="A226" s="89">
        <f>'Invoeren INTERN personeel'!D244</f>
        <v>225</v>
      </c>
      <c r="B226" s="89">
        <f>'Invoeren INTERN personeel'!E244</f>
        <v>0</v>
      </c>
      <c r="C226" s="89">
        <f>'Invoeren INTERN personeel'!F244</f>
        <v>0</v>
      </c>
      <c r="D226" s="89">
        <f>'Invoeren INTERN personeel'!G244</f>
        <v>0</v>
      </c>
      <c r="E226" s="89">
        <f>'Invoeren INTERN personeel'!H244</f>
        <v>0</v>
      </c>
      <c r="F226" s="89">
        <f>'Invoeren INTERN personeel'!I244</f>
        <v>0</v>
      </c>
      <c r="G226" s="89">
        <f>'Invoeren INTERN personeel'!J244</f>
        <v>0</v>
      </c>
      <c r="H226" s="89">
        <f>'Invoeren INTERN personeel'!K244</f>
        <v>0</v>
      </c>
      <c r="I226" s="89">
        <f>'Invoeren INTERN personeel'!L244</f>
        <v>0</v>
      </c>
      <c r="J226" s="89" t="str">
        <f>'Invoeren INTERN personeel'!M244</f>
        <v/>
      </c>
      <c r="K226" s="89" t="str">
        <f>'Invoeren INTERN personeel'!N244</f>
        <v>nee</v>
      </c>
      <c r="L226" s="89">
        <f>'Invoeren INTERN personeel'!O244</f>
        <v>0</v>
      </c>
      <c r="M226" s="89">
        <f>'Invoeren INTERN personeel'!P244</f>
        <v>0</v>
      </c>
      <c r="N226" s="443">
        <f>'Invoeren INTERN personeel'!Q244</f>
        <v>0</v>
      </c>
      <c r="O226" s="443">
        <f>'Invoeren INTERN personeel'!R244</f>
        <v>0</v>
      </c>
      <c r="P226" s="89">
        <f>'Invoeren INTERN personeel'!S244</f>
        <v>0</v>
      </c>
      <c r="Q226" s="89">
        <f>'Invoeren INTERN personeel'!T244</f>
        <v>0</v>
      </c>
      <c r="R226" s="89">
        <f>'Invoeren INTERN personeel'!U244</f>
        <v>0</v>
      </c>
      <c r="S226" s="89">
        <f>'Invoeren INTERN personeel'!V244</f>
        <v>0</v>
      </c>
      <c r="T226" s="89">
        <f>'Invoeren INTERN personeel'!W244</f>
        <v>0</v>
      </c>
      <c r="U226" s="89">
        <f>'Invoeren INTERN personeel'!X244</f>
        <v>0</v>
      </c>
      <c r="V226" s="89">
        <f>'Invoeren INTERN personeel'!Y244</f>
        <v>0</v>
      </c>
      <c r="W226" s="89">
        <f>'Invoeren INTERN personeel'!Z244</f>
        <v>0</v>
      </c>
      <c r="X226" s="89">
        <f>'Invoeren INTERN personeel'!AA244</f>
        <v>0</v>
      </c>
      <c r="Y226" s="89">
        <f>'Invoeren INTERN personeel'!AB244</f>
        <v>0</v>
      </c>
      <c r="Z226" s="89">
        <f>'Invoeren INTERN personeel'!AC244</f>
        <v>0</v>
      </c>
      <c r="AA226" s="443">
        <f>'Invoeren INTERN personeel'!AD244</f>
        <v>0</v>
      </c>
      <c r="AB226" s="443">
        <f>'Invoeren INTERN personeel'!AE244</f>
        <v>0</v>
      </c>
      <c r="AC226" s="89">
        <f>'Invoeren INTERN personeel'!AF244</f>
        <v>0</v>
      </c>
      <c r="AD226" s="89">
        <f>'Invoeren INTERN personeel'!AG244</f>
        <v>0</v>
      </c>
      <c r="AE226" s="89">
        <f>'Invoeren INTERN personeel'!AH244</f>
        <v>0</v>
      </c>
      <c r="AF226" s="89">
        <f>'Invoeren INTERN personeel'!AI244</f>
        <v>0</v>
      </c>
      <c r="AG226" s="89">
        <f>'Invoeren INTERN personeel'!AJ244</f>
        <v>0</v>
      </c>
    </row>
    <row r="227" spans="1:33" x14ac:dyDescent="0.3">
      <c r="A227" s="89">
        <f>'Invoeren INTERN personeel'!D245</f>
        <v>226</v>
      </c>
      <c r="B227" s="89">
        <f>'Invoeren INTERN personeel'!E245</f>
        <v>0</v>
      </c>
      <c r="C227" s="89">
        <f>'Invoeren INTERN personeel'!F245</f>
        <v>0</v>
      </c>
      <c r="D227" s="89">
        <f>'Invoeren INTERN personeel'!G245</f>
        <v>0</v>
      </c>
      <c r="E227" s="89">
        <f>'Invoeren INTERN personeel'!H245</f>
        <v>0</v>
      </c>
      <c r="F227" s="89">
        <f>'Invoeren INTERN personeel'!I245</f>
        <v>0</v>
      </c>
      <c r="G227" s="89">
        <f>'Invoeren INTERN personeel'!J245</f>
        <v>0</v>
      </c>
      <c r="H227" s="89">
        <f>'Invoeren INTERN personeel'!K245</f>
        <v>0</v>
      </c>
      <c r="I227" s="89">
        <f>'Invoeren INTERN personeel'!L245</f>
        <v>0</v>
      </c>
      <c r="J227" s="89" t="str">
        <f>'Invoeren INTERN personeel'!M245</f>
        <v/>
      </c>
      <c r="K227" s="89" t="str">
        <f>'Invoeren INTERN personeel'!N245</f>
        <v>nee</v>
      </c>
      <c r="L227" s="89">
        <f>'Invoeren INTERN personeel'!O245</f>
        <v>0</v>
      </c>
      <c r="M227" s="89">
        <f>'Invoeren INTERN personeel'!P245</f>
        <v>0</v>
      </c>
      <c r="N227" s="443">
        <f>'Invoeren INTERN personeel'!Q245</f>
        <v>0</v>
      </c>
      <c r="O227" s="443">
        <f>'Invoeren INTERN personeel'!R245</f>
        <v>0</v>
      </c>
      <c r="P227" s="89">
        <f>'Invoeren INTERN personeel'!S245</f>
        <v>0</v>
      </c>
      <c r="Q227" s="89">
        <f>'Invoeren INTERN personeel'!T245</f>
        <v>0</v>
      </c>
      <c r="R227" s="89">
        <f>'Invoeren INTERN personeel'!U245</f>
        <v>0</v>
      </c>
      <c r="S227" s="89">
        <f>'Invoeren INTERN personeel'!V245</f>
        <v>0</v>
      </c>
      <c r="T227" s="89">
        <f>'Invoeren INTERN personeel'!W245</f>
        <v>0</v>
      </c>
      <c r="U227" s="89">
        <f>'Invoeren INTERN personeel'!X245</f>
        <v>0</v>
      </c>
      <c r="V227" s="89">
        <f>'Invoeren INTERN personeel'!Y245</f>
        <v>0</v>
      </c>
      <c r="W227" s="89">
        <f>'Invoeren INTERN personeel'!Z245</f>
        <v>0</v>
      </c>
      <c r="X227" s="89">
        <f>'Invoeren INTERN personeel'!AA245</f>
        <v>0</v>
      </c>
      <c r="Y227" s="89">
        <f>'Invoeren INTERN personeel'!AB245</f>
        <v>0</v>
      </c>
      <c r="Z227" s="89">
        <f>'Invoeren INTERN personeel'!AC245</f>
        <v>0</v>
      </c>
      <c r="AA227" s="443">
        <f>'Invoeren INTERN personeel'!AD245</f>
        <v>0</v>
      </c>
      <c r="AB227" s="443">
        <f>'Invoeren INTERN personeel'!AE245</f>
        <v>0</v>
      </c>
      <c r="AC227" s="89">
        <f>'Invoeren INTERN personeel'!AF245</f>
        <v>0</v>
      </c>
      <c r="AD227" s="89">
        <f>'Invoeren INTERN personeel'!AG245</f>
        <v>0</v>
      </c>
      <c r="AE227" s="89">
        <f>'Invoeren INTERN personeel'!AH245</f>
        <v>0</v>
      </c>
      <c r="AF227" s="89">
        <f>'Invoeren INTERN personeel'!AI245</f>
        <v>0</v>
      </c>
      <c r="AG227" s="89">
        <f>'Invoeren INTERN personeel'!AJ245</f>
        <v>0</v>
      </c>
    </row>
    <row r="228" spans="1:33" x14ac:dyDescent="0.3">
      <c r="A228" s="89">
        <f>'Invoeren INTERN personeel'!D246</f>
        <v>227</v>
      </c>
      <c r="B228" s="89">
        <f>'Invoeren INTERN personeel'!E246</f>
        <v>0</v>
      </c>
      <c r="C228" s="89">
        <f>'Invoeren INTERN personeel'!F246</f>
        <v>0</v>
      </c>
      <c r="D228" s="89">
        <f>'Invoeren INTERN personeel'!G246</f>
        <v>0</v>
      </c>
      <c r="E228" s="89">
        <f>'Invoeren INTERN personeel'!H246</f>
        <v>0</v>
      </c>
      <c r="F228" s="89">
        <f>'Invoeren INTERN personeel'!I246</f>
        <v>0</v>
      </c>
      <c r="G228" s="89">
        <f>'Invoeren INTERN personeel'!J246</f>
        <v>0</v>
      </c>
      <c r="H228" s="89">
        <f>'Invoeren INTERN personeel'!K246</f>
        <v>0</v>
      </c>
      <c r="I228" s="89">
        <f>'Invoeren INTERN personeel'!L246</f>
        <v>0</v>
      </c>
      <c r="J228" s="89" t="str">
        <f>'Invoeren INTERN personeel'!M246</f>
        <v/>
      </c>
      <c r="K228" s="89" t="str">
        <f>'Invoeren INTERN personeel'!N246</f>
        <v>nee</v>
      </c>
      <c r="L228" s="89">
        <f>'Invoeren INTERN personeel'!O246</f>
        <v>0</v>
      </c>
      <c r="M228" s="89">
        <f>'Invoeren INTERN personeel'!P246</f>
        <v>0</v>
      </c>
      <c r="N228" s="443">
        <f>'Invoeren INTERN personeel'!Q246</f>
        <v>0</v>
      </c>
      <c r="O228" s="443">
        <f>'Invoeren INTERN personeel'!R246</f>
        <v>0</v>
      </c>
      <c r="P228" s="89">
        <f>'Invoeren INTERN personeel'!S246</f>
        <v>0</v>
      </c>
      <c r="Q228" s="89">
        <f>'Invoeren INTERN personeel'!T246</f>
        <v>0</v>
      </c>
      <c r="R228" s="89">
        <f>'Invoeren INTERN personeel'!U246</f>
        <v>0</v>
      </c>
      <c r="S228" s="89">
        <f>'Invoeren INTERN personeel'!V246</f>
        <v>0</v>
      </c>
      <c r="T228" s="89">
        <f>'Invoeren INTERN personeel'!W246</f>
        <v>0</v>
      </c>
      <c r="U228" s="89">
        <f>'Invoeren INTERN personeel'!X246</f>
        <v>0</v>
      </c>
      <c r="V228" s="89">
        <f>'Invoeren INTERN personeel'!Y246</f>
        <v>0</v>
      </c>
      <c r="W228" s="89">
        <f>'Invoeren INTERN personeel'!Z246</f>
        <v>0</v>
      </c>
      <c r="X228" s="89">
        <f>'Invoeren INTERN personeel'!AA246</f>
        <v>0</v>
      </c>
      <c r="Y228" s="89">
        <f>'Invoeren INTERN personeel'!AB246</f>
        <v>0</v>
      </c>
      <c r="Z228" s="89">
        <f>'Invoeren INTERN personeel'!AC246</f>
        <v>0</v>
      </c>
      <c r="AA228" s="443">
        <f>'Invoeren INTERN personeel'!AD246</f>
        <v>0</v>
      </c>
      <c r="AB228" s="443">
        <f>'Invoeren INTERN personeel'!AE246</f>
        <v>0</v>
      </c>
      <c r="AC228" s="89">
        <f>'Invoeren INTERN personeel'!AF246</f>
        <v>0</v>
      </c>
      <c r="AD228" s="89">
        <f>'Invoeren INTERN personeel'!AG246</f>
        <v>0</v>
      </c>
      <c r="AE228" s="89">
        <f>'Invoeren INTERN personeel'!AH246</f>
        <v>0</v>
      </c>
      <c r="AF228" s="89">
        <f>'Invoeren INTERN personeel'!AI246</f>
        <v>0</v>
      </c>
      <c r="AG228" s="89">
        <f>'Invoeren INTERN personeel'!AJ246</f>
        <v>0</v>
      </c>
    </row>
    <row r="229" spans="1:33" x14ac:dyDescent="0.3">
      <c r="A229" s="89">
        <f>'Invoeren INTERN personeel'!D247</f>
        <v>228</v>
      </c>
      <c r="B229" s="89">
        <f>'Invoeren INTERN personeel'!E247</f>
        <v>0</v>
      </c>
      <c r="C229" s="89">
        <f>'Invoeren INTERN personeel'!F247</f>
        <v>0</v>
      </c>
      <c r="D229" s="89">
        <f>'Invoeren INTERN personeel'!G247</f>
        <v>0</v>
      </c>
      <c r="E229" s="89">
        <f>'Invoeren INTERN personeel'!H247</f>
        <v>0</v>
      </c>
      <c r="F229" s="89">
        <f>'Invoeren INTERN personeel'!I247</f>
        <v>0</v>
      </c>
      <c r="G229" s="89">
        <f>'Invoeren INTERN personeel'!J247</f>
        <v>0</v>
      </c>
      <c r="H229" s="89">
        <f>'Invoeren INTERN personeel'!K247</f>
        <v>0</v>
      </c>
      <c r="I229" s="89">
        <f>'Invoeren INTERN personeel'!L247</f>
        <v>0</v>
      </c>
      <c r="J229" s="89" t="str">
        <f>'Invoeren INTERN personeel'!M247</f>
        <v/>
      </c>
      <c r="K229" s="89" t="str">
        <f>'Invoeren INTERN personeel'!N247</f>
        <v>nee</v>
      </c>
      <c r="L229" s="89">
        <f>'Invoeren INTERN personeel'!O247</f>
        <v>0</v>
      </c>
      <c r="M229" s="89">
        <f>'Invoeren INTERN personeel'!P247</f>
        <v>0</v>
      </c>
      <c r="N229" s="443">
        <f>'Invoeren INTERN personeel'!Q247</f>
        <v>0</v>
      </c>
      <c r="O229" s="443">
        <f>'Invoeren INTERN personeel'!R247</f>
        <v>0</v>
      </c>
      <c r="P229" s="89">
        <f>'Invoeren INTERN personeel'!S247</f>
        <v>0</v>
      </c>
      <c r="Q229" s="89">
        <f>'Invoeren INTERN personeel'!T247</f>
        <v>0</v>
      </c>
      <c r="R229" s="89">
        <f>'Invoeren INTERN personeel'!U247</f>
        <v>0</v>
      </c>
      <c r="S229" s="89">
        <f>'Invoeren INTERN personeel'!V247</f>
        <v>0</v>
      </c>
      <c r="T229" s="89">
        <f>'Invoeren INTERN personeel'!W247</f>
        <v>0</v>
      </c>
      <c r="U229" s="89">
        <f>'Invoeren INTERN personeel'!X247</f>
        <v>0</v>
      </c>
      <c r="V229" s="89">
        <f>'Invoeren INTERN personeel'!Y247</f>
        <v>0</v>
      </c>
      <c r="W229" s="89">
        <f>'Invoeren INTERN personeel'!Z247</f>
        <v>0</v>
      </c>
      <c r="X229" s="89">
        <f>'Invoeren INTERN personeel'!AA247</f>
        <v>0</v>
      </c>
      <c r="Y229" s="89">
        <f>'Invoeren INTERN personeel'!AB247</f>
        <v>0</v>
      </c>
      <c r="Z229" s="89">
        <f>'Invoeren INTERN personeel'!AC247</f>
        <v>0</v>
      </c>
      <c r="AA229" s="443">
        <f>'Invoeren INTERN personeel'!AD247</f>
        <v>0</v>
      </c>
      <c r="AB229" s="443">
        <f>'Invoeren INTERN personeel'!AE247</f>
        <v>0</v>
      </c>
      <c r="AC229" s="89">
        <f>'Invoeren INTERN personeel'!AF247</f>
        <v>0</v>
      </c>
      <c r="AD229" s="89">
        <f>'Invoeren INTERN personeel'!AG247</f>
        <v>0</v>
      </c>
      <c r="AE229" s="89">
        <f>'Invoeren INTERN personeel'!AH247</f>
        <v>0</v>
      </c>
      <c r="AF229" s="89">
        <f>'Invoeren INTERN personeel'!AI247</f>
        <v>0</v>
      </c>
      <c r="AG229" s="89">
        <f>'Invoeren INTERN personeel'!AJ247</f>
        <v>0</v>
      </c>
    </row>
    <row r="230" spans="1:33" x14ac:dyDescent="0.3">
      <c r="A230" s="89">
        <f>'Invoeren INTERN personeel'!D248</f>
        <v>229</v>
      </c>
      <c r="B230" s="89">
        <f>'Invoeren INTERN personeel'!E248</f>
        <v>0</v>
      </c>
      <c r="C230" s="89">
        <f>'Invoeren INTERN personeel'!F248</f>
        <v>0</v>
      </c>
      <c r="D230" s="89">
        <f>'Invoeren INTERN personeel'!G248</f>
        <v>0</v>
      </c>
      <c r="E230" s="89">
        <f>'Invoeren INTERN personeel'!H248</f>
        <v>0</v>
      </c>
      <c r="F230" s="89">
        <f>'Invoeren INTERN personeel'!I248</f>
        <v>0</v>
      </c>
      <c r="G230" s="89">
        <f>'Invoeren INTERN personeel'!J248</f>
        <v>0</v>
      </c>
      <c r="H230" s="89">
        <f>'Invoeren INTERN personeel'!K248</f>
        <v>0</v>
      </c>
      <c r="I230" s="89">
        <f>'Invoeren INTERN personeel'!L248</f>
        <v>0</v>
      </c>
      <c r="J230" s="89" t="str">
        <f>'Invoeren INTERN personeel'!M248</f>
        <v/>
      </c>
      <c r="K230" s="89" t="str">
        <f>'Invoeren INTERN personeel'!N248</f>
        <v>nee</v>
      </c>
      <c r="L230" s="89">
        <f>'Invoeren INTERN personeel'!O248</f>
        <v>0</v>
      </c>
      <c r="M230" s="89">
        <f>'Invoeren INTERN personeel'!P248</f>
        <v>0</v>
      </c>
      <c r="N230" s="443">
        <f>'Invoeren INTERN personeel'!Q248</f>
        <v>0</v>
      </c>
      <c r="O230" s="443">
        <f>'Invoeren INTERN personeel'!R248</f>
        <v>0</v>
      </c>
      <c r="P230" s="89">
        <f>'Invoeren INTERN personeel'!S248</f>
        <v>0</v>
      </c>
      <c r="Q230" s="89">
        <f>'Invoeren INTERN personeel'!T248</f>
        <v>0</v>
      </c>
      <c r="R230" s="89">
        <f>'Invoeren INTERN personeel'!U248</f>
        <v>0</v>
      </c>
      <c r="S230" s="89">
        <f>'Invoeren INTERN personeel'!V248</f>
        <v>0</v>
      </c>
      <c r="T230" s="89">
        <f>'Invoeren INTERN personeel'!W248</f>
        <v>0</v>
      </c>
      <c r="U230" s="89">
        <f>'Invoeren INTERN personeel'!X248</f>
        <v>0</v>
      </c>
      <c r="V230" s="89">
        <f>'Invoeren INTERN personeel'!Y248</f>
        <v>0</v>
      </c>
      <c r="W230" s="89">
        <f>'Invoeren INTERN personeel'!Z248</f>
        <v>0</v>
      </c>
      <c r="X230" s="89">
        <f>'Invoeren INTERN personeel'!AA248</f>
        <v>0</v>
      </c>
      <c r="Y230" s="89">
        <f>'Invoeren INTERN personeel'!AB248</f>
        <v>0</v>
      </c>
      <c r="Z230" s="89">
        <f>'Invoeren INTERN personeel'!AC248</f>
        <v>0</v>
      </c>
      <c r="AA230" s="443">
        <f>'Invoeren INTERN personeel'!AD248</f>
        <v>0</v>
      </c>
      <c r="AB230" s="443">
        <f>'Invoeren INTERN personeel'!AE248</f>
        <v>0</v>
      </c>
      <c r="AC230" s="89">
        <f>'Invoeren INTERN personeel'!AF248</f>
        <v>0</v>
      </c>
      <c r="AD230" s="89">
        <f>'Invoeren INTERN personeel'!AG248</f>
        <v>0</v>
      </c>
      <c r="AE230" s="89">
        <f>'Invoeren INTERN personeel'!AH248</f>
        <v>0</v>
      </c>
      <c r="AF230" s="89">
        <f>'Invoeren INTERN personeel'!AI248</f>
        <v>0</v>
      </c>
      <c r="AG230" s="89">
        <f>'Invoeren INTERN personeel'!AJ248</f>
        <v>0</v>
      </c>
    </row>
    <row r="231" spans="1:33" x14ac:dyDescent="0.3">
      <c r="A231" s="89">
        <f>'Invoeren INTERN personeel'!D249</f>
        <v>230</v>
      </c>
      <c r="B231" s="89">
        <f>'Invoeren INTERN personeel'!E249</f>
        <v>0</v>
      </c>
      <c r="C231" s="89">
        <f>'Invoeren INTERN personeel'!F249</f>
        <v>0</v>
      </c>
      <c r="D231" s="89">
        <f>'Invoeren INTERN personeel'!G249</f>
        <v>0</v>
      </c>
      <c r="E231" s="89">
        <f>'Invoeren INTERN personeel'!H249</f>
        <v>0</v>
      </c>
      <c r="F231" s="89">
        <f>'Invoeren INTERN personeel'!I249</f>
        <v>0</v>
      </c>
      <c r="G231" s="89">
        <f>'Invoeren INTERN personeel'!J249</f>
        <v>0</v>
      </c>
      <c r="H231" s="89">
        <f>'Invoeren INTERN personeel'!K249</f>
        <v>0</v>
      </c>
      <c r="I231" s="89">
        <f>'Invoeren INTERN personeel'!L249</f>
        <v>0</v>
      </c>
      <c r="J231" s="89" t="str">
        <f>'Invoeren INTERN personeel'!M249</f>
        <v/>
      </c>
      <c r="K231" s="89" t="str">
        <f>'Invoeren INTERN personeel'!N249</f>
        <v>nee</v>
      </c>
      <c r="L231" s="89">
        <f>'Invoeren INTERN personeel'!O249</f>
        <v>0</v>
      </c>
      <c r="M231" s="89">
        <f>'Invoeren INTERN personeel'!P249</f>
        <v>0</v>
      </c>
      <c r="N231" s="443">
        <f>'Invoeren INTERN personeel'!Q249</f>
        <v>0</v>
      </c>
      <c r="O231" s="443">
        <f>'Invoeren INTERN personeel'!R249</f>
        <v>0</v>
      </c>
      <c r="P231" s="89">
        <f>'Invoeren INTERN personeel'!S249</f>
        <v>0</v>
      </c>
      <c r="Q231" s="89">
        <f>'Invoeren INTERN personeel'!T249</f>
        <v>0</v>
      </c>
      <c r="R231" s="89">
        <f>'Invoeren INTERN personeel'!U249</f>
        <v>0</v>
      </c>
      <c r="S231" s="89">
        <f>'Invoeren INTERN personeel'!V249</f>
        <v>0</v>
      </c>
      <c r="T231" s="89">
        <f>'Invoeren INTERN personeel'!W249</f>
        <v>0</v>
      </c>
      <c r="U231" s="89">
        <f>'Invoeren INTERN personeel'!X249</f>
        <v>0</v>
      </c>
      <c r="V231" s="89">
        <f>'Invoeren INTERN personeel'!Y249</f>
        <v>0</v>
      </c>
      <c r="W231" s="89">
        <f>'Invoeren INTERN personeel'!Z249</f>
        <v>0</v>
      </c>
      <c r="X231" s="89">
        <f>'Invoeren INTERN personeel'!AA249</f>
        <v>0</v>
      </c>
      <c r="Y231" s="89">
        <f>'Invoeren INTERN personeel'!AB249</f>
        <v>0</v>
      </c>
      <c r="Z231" s="89">
        <f>'Invoeren INTERN personeel'!AC249</f>
        <v>0</v>
      </c>
      <c r="AA231" s="443">
        <f>'Invoeren INTERN personeel'!AD249</f>
        <v>0</v>
      </c>
      <c r="AB231" s="443">
        <f>'Invoeren INTERN personeel'!AE249</f>
        <v>0</v>
      </c>
      <c r="AC231" s="89">
        <f>'Invoeren INTERN personeel'!AF249</f>
        <v>0</v>
      </c>
      <c r="AD231" s="89">
        <f>'Invoeren INTERN personeel'!AG249</f>
        <v>0</v>
      </c>
      <c r="AE231" s="89">
        <f>'Invoeren INTERN personeel'!AH249</f>
        <v>0</v>
      </c>
      <c r="AF231" s="89">
        <f>'Invoeren INTERN personeel'!AI249</f>
        <v>0</v>
      </c>
      <c r="AG231" s="89">
        <f>'Invoeren INTERN personeel'!AJ249</f>
        <v>0</v>
      </c>
    </row>
    <row r="232" spans="1:33" x14ac:dyDescent="0.3">
      <c r="A232" s="89">
        <f>'Invoeren INTERN personeel'!D250</f>
        <v>231</v>
      </c>
      <c r="B232" s="89">
        <f>'Invoeren INTERN personeel'!E250</f>
        <v>0</v>
      </c>
      <c r="C232" s="89">
        <f>'Invoeren INTERN personeel'!F250</f>
        <v>0</v>
      </c>
      <c r="D232" s="89">
        <f>'Invoeren INTERN personeel'!G250</f>
        <v>0</v>
      </c>
      <c r="E232" s="89">
        <f>'Invoeren INTERN personeel'!H250</f>
        <v>0</v>
      </c>
      <c r="F232" s="89">
        <f>'Invoeren INTERN personeel'!I250</f>
        <v>0</v>
      </c>
      <c r="G232" s="89">
        <f>'Invoeren INTERN personeel'!J250</f>
        <v>0</v>
      </c>
      <c r="H232" s="89">
        <f>'Invoeren INTERN personeel'!K250</f>
        <v>0</v>
      </c>
      <c r="I232" s="89">
        <f>'Invoeren INTERN personeel'!L250</f>
        <v>0</v>
      </c>
      <c r="J232" s="89" t="str">
        <f>'Invoeren INTERN personeel'!M250</f>
        <v/>
      </c>
      <c r="K232" s="89" t="str">
        <f>'Invoeren INTERN personeel'!N250</f>
        <v>nee</v>
      </c>
      <c r="L232" s="89">
        <f>'Invoeren INTERN personeel'!O250</f>
        <v>0</v>
      </c>
      <c r="M232" s="89">
        <f>'Invoeren INTERN personeel'!P250</f>
        <v>0</v>
      </c>
      <c r="N232" s="443">
        <f>'Invoeren INTERN personeel'!Q250</f>
        <v>0</v>
      </c>
      <c r="O232" s="443">
        <f>'Invoeren INTERN personeel'!R250</f>
        <v>0</v>
      </c>
      <c r="P232" s="89">
        <f>'Invoeren INTERN personeel'!S250</f>
        <v>0</v>
      </c>
      <c r="Q232" s="89">
        <f>'Invoeren INTERN personeel'!T250</f>
        <v>0</v>
      </c>
      <c r="R232" s="89">
        <f>'Invoeren INTERN personeel'!U250</f>
        <v>0</v>
      </c>
      <c r="S232" s="89">
        <f>'Invoeren INTERN personeel'!V250</f>
        <v>0</v>
      </c>
      <c r="T232" s="89">
        <f>'Invoeren INTERN personeel'!W250</f>
        <v>0</v>
      </c>
      <c r="U232" s="89">
        <f>'Invoeren INTERN personeel'!X250</f>
        <v>0</v>
      </c>
      <c r="V232" s="89">
        <f>'Invoeren INTERN personeel'!Y250</f>
        <v>0</v>
      </c>
      <c r="W232" s="89">
        <f>'Invoeren INTERN personeel'!Z250</f>
        <v>0</v>
      </c>
      <c r="X232" s="89">
        <f>'Invoeren INTERN personeel'!AA250</f>
        <v>0</v>
      </c>
      <c r="Y232" s="89">
        <f>'Invoeren INTERN personeel'!AB250</f>
        <v>0</v>
      </c>
      <c r="Z232" s="89">
        <f>'Invoeren INTERN personeel'!AC250</f>
        <v>0</v>
      </c>
      <c r="AA232" s="443">
        <f>'Invoeren INTERN personeel'!AD250</f>
        <v>0</v>
      </c>
      <c r="AB232" s="443">
        <f>'Invoeren INTERN personeel'!AE250</f>
        <v>0</v>
      </c>
      <c r="AC232" s="89">
        <f>'Invoeren INTERN personeel'!AF250</f>
        <v>0</v>
      </c>
      <c r="AD232" s="89">
        <f>'Invoeren INTERN personeel'!AG250</f>
        <v>0</v>
      </c>
      <c r="AE232" s="89">
        <f>'Invoeren INTERN personeel'!AH250</f>
        <v>0</v>
      </c>
      <c r="AF232" s="89">
        <f>'Invoeren INTERN personeel'!AI250</f>
        <v>0</v>
      </c>
      <c r="AG232" s="89">
        <f>'Invoeren INTERN personeel'!AJ250</f>
        <v>0</v>
      </c>
    </row>
    <row r="233" spans="1:33" x14ac:dyDescent="0.3">
      <c r="A233" s="89">
        <f>'Invoeren INTERN personeel'!D251</f>
        <v>232</v>
      </c>
      <c r="B233" s="89">
        <f>'Invoeren INTERN personeel'!E251</f>
        <v>0</v>
      </c>
      <c r="C233" s="89">
        <f>'Invoeren INTERN personeel'!F251</f>
        <v>0</v>
      </c>
      <c r="D233" s="89">
        <f>'Invoeren INTERN personeel'!G251</f>
        <v>0</v>
      </c>
      <c r="E233" s="89">
        <f>'Invoeren INTERN personeel'!H251</f>
        <v>0</v>
      </c>
      <c r="F233" s="89">
        <f>'Invoeren INTERN personeel'!I251</f>
        <v>0</v>
      </c>
      <c r="G233" s="89">
        <f>'Invoeren INTERN personeel'!J251</f>
        <v>0</v>
      </c>
      <c r="H233" s="89">
        <f>'Invoeren INTERN personeel'!K251</f>
        <v>0</v>
      </c>
      <c r="I233" s="89">
        <f>'Invoeren INTERN personeel'!L251</f>
        <v>0</v>
      </c>
      <c r="J233" s="89" t="str">
        <f>'Invoeren INTERN personeel'!M251</f>
        <v/>
      </c>
      <c r="K233" s="89" t="str">
        <f>'Invoeren INTERN personeel'!N251</f>
        <v>nee</v>
      </c>
      <c r="L233" s="89">
        <f>'Invoeren INTERN personeel'!O251</f>
        <v>0</v>
      </c>
      <c r="M233" s="89">
        <f>'Invoeren INTERN personeel'!P251</f>
        <v>0</v>
      </c>
      <c r="N233" s="443">
        <f>'Invoeren INTERN personeel'!Q251</f>
        <v>0</v>
      </c>
      <c r="O233" s="443">
        <f>'Invoeren INTERN personeel'!R251</f>
        <v>0</v>
      </c>
      <c r="P233" s="89">
        <f>'Invoeren INTERN personeel'!S251</f>
        <v>0</v>
      </c>
      <c r="Q233" s="89">
        <f>'Invoeren INTERN personeel'!T251</f>
        <v>0</v>
      </c>
      <c r="R233" s="89">
        <f>'Invoeren INTERN personeel'!U251</f>
        <v>0</v>
      </c>
      <c r="S233" s="89">
        <f>'Invoeren INTERN personeel'!V251</f>
        <v>0</v>
      </c>
      <c r="T233" s="89">
        <f>'Invoeren INTERN personeel'!W251</f>
        <v>0</v>
      </c>
      <c r="U233" s="89">
        <f>'Invoeren INTERN personeel'!X251</f>
        <v>0</v>
      </c>
      <c r="V233" s="89">
        <f>'Invoeren INTERN personeel'!Y251</f>
        <v>0</v>
      </c>
      <c r="W233" s="89">
        <f>'Invoeren INTERN personeel'!Z251</f>
        <v>0</v>
      </c>
      <c r="X233" s="89">
        <f>'Invoeren INTERN personeel'!AA251</f>
        <v>0</v>
      </c>
      <c r="Y233" s="89">
        <f>'Invoeren INTERN personeel'!AB251</f>
        <v>0</v>
      </c>
      <c r="Z233" s="89">
        <f>'Invoeren INTERN personeel'!AC251</f>
        <v>0</v>
      </c>
      <c r="AA233" s="443">
        <f>'Invoeren INTERN personeel'!AD251</f>
        <v>0</v>
      </c>
      <c r="AB233" s="443">
        <f>'Invoeren INTERN personeel'!AE251</f>
        <v>0</v>
      </c>
      <c r="AC233" s="89">
        <f>'Invoeren INTERN personeel'!AF251</f>
        <v>0</v>
      </c>
      <c r="AD233" s="89">
        <f>'Invoeren INTERN personeel'!AG251</f>
        <v>0</v>
      </c>
      <c r="AE233" s="89">
        <f>'Invoeren INTERN personeel'!AH251</f>
        <v>0</v>
      </c>
      <c r="AF233" s="89">
        <f>'Invoeren INTERN personeel'!AI251</f>
        <v>0</v>
      </c>
      <c r="AG233" s="89">
        <f>'Invoeren INTERN personeel'!AJ251</f>
        <v>0</v>
      </c>
    </row>
    <row r="234" spans="1:33" x14ac:dyDescent="0.3">
      <c r="A234" s="89">
        <f>'Invoeren INTERN personeel'!D252</f>
        <v>233</v>
      </c>
      <c r="B234" s="89">
        <f>'Invoeren INTERN personeel'!E252</f>
        <v>0</v>
      </c>
      <c r="C234" s="89">
        <f>'Invoeren INTERN personeel'!F252</f>
        <v>0</v>
      </c>
      <c r="D234" s="89">
        <f>'Invoeren INTERN personeel'!G252</f>
        <v>0</v>
      </c>
      <c r="E234" s="89">
        <f>'Invoeren INTERN personeel'!H252</f>
        <v>0</v>
      </c>
      <c r="F234" s="89">
        <f>'Invoeren INTERN personeel'!I252</f>
        <v>0</v>
      </c>
      <c r="G234" s="89">
        <f>'Invoeren INTERN personeel'!J252</f>
        <v>0</v>
      </c>
      <c r="H234" s="89">
        <f>'Invoeren INTERN personeel'!K252</f>
        <v>0</v>
      </c>
      <c r="I234" s="89">
        <f>'Invoeren INTERN personeel'!L252</f>
        <v>0</v>
      </c>
      <c r="J234" s="89" t="str">
        <f>'Invoeren INTERN personeel'!M252</f>
        <v/>
      </c>
      <c r="K234" s="89" t="str">
        <f>'Invoeren INTERN personeel'!N252</f>
        <v>nee</v>
      </c>
      <c r="L234" s="89">
        <f>'Invoeren INTERN personeel'!O252</f>
        <v>0</v>
      </c>
      <c r="M234" s="89">
        <f>'Invoeren INTERN personeel'!P252</f>
        <v>0</v>
      </c>
      <c r="N234" s="443">
        <f>'Invoeren INTERN personeel'!Q252</f>
        <v>0</v>
      </c>
      <c r="O234" s="443">
        <f>'Invoeren INTERN personeel'!R252</f>
        <v>0</v>
      </c>
      <c r="P234" s="89">
        <f>'Invoeren INTERN personeel'!S252</f>
        <v>0</v>
      </c>
      <c r="Q234" s="89">
        <f>'Invoeren INTERN personeel'!T252</f>
        <v>0</v>
      </c>
      <c r="R234" s="89">
        <f>'Invoeren INTERN personeel'!U252</f>
        <v>0</v>
      </c>
      <c r="S234" s="89">
        <f>'Invoeren INTERN personeel'!V252</f>
        <v>0</v>
      </c>
      <c r="T234" s="89">
        <f>'Invoeren INTERN personeel'!W252</f>
        <v>0</v>
      </c>
      <c r="U234" s="89">
        <f>'Invoeren INTERN personeel'!X252</f>
        <v>0</v>
      </c>
      <c r="V234" s="89">
        <f>'Invoeren INTERN personeel'!Y252</f>
        <v>0</v>
      </c>
      <c r="W234" s="89">
        <f>'Invoeren INTERN personeel'!Z252</f>
        <v>0</v>
      </c>
      <c r="X234" s="89">
        <f>'Invoeren INTERN personeel'!AA252</f>
        <v>0</v>
      </c>
      <c r="Y234" s="89">
        <f>'Invoeren INTERN personeel'!AB252</f>
        <v>0</v>
      </c>
      <c r="Z234" s="89">
        <f>'Invoeren INTERN personeel'!AC252</f>
        <v>0</v>
      </c>
      <c r="AA234" s="443">
        <f>'Invoeren INTERN personeel'!AD252</f>
        <v>0</v>
      </c>
      <c r="AB234" s="443">
        <f>'Invoeren INTERN personeel'!AE252</f>
        <v>0</v>
      </c>
      <c r="AC234" s="89">
        <f>'Invoeren INTERN personeel'!AF252</f>
        <v>0</v>
      </c>
      <c r="AD234" s="89">
        <f>'Invoeren INTERN personeel'!AG252</f>
        <v>0</v>
      </c>
      <c r="AE234" s="89">
        <f>'Invoeren INTERN personeel'!AH252</f>
        <v>0</v>
      </c>
      <c r="AF234" s="89">
        <f>'Invoeren INTERN personeel'!AI252</f>
        <v>0</v>
      </c>
      <c r="AG234" s="89">
        <f>'Invoeren INTERN personeel'!AJ252</f>
        <v>0</v>
      </c>
    </row>
    <row r="235" spans="1:33" x14ac:dyDescent="0.3">
      <c r="A235" s="89">
        <f>'Invoeren INTERN personeel'!D253</f>
        <v>234</v>
      </c>
      <c r="B235" s="89">
        <f>'Invoeren INTERN personeel'!E253</f>
        <v>0</v>
      </c>
      <c r="C235" s="89">
        <f>'Invoeren INTERN personeel'!F253</f>
        <v>0</v>
      </c>
      <c r="D235" s="89">
        <f>'Invoeren INTERN personeel'!G253</f>
        <v>0</v>
      </c>
      <c r="E235" s="89">
        <f>'Invoeren INTERN personeel'!H253</f>
        <v>0</v>
      </c>
      <c r="F235" s="89">
        <f>'Invoeren INTERN personeel'!I253</f>
        <v>0</v>
      </c>
      <c r="G235" s="89">
        <f>'Invoeren INTERN personeel'!J253</f>
        <v>0</v>
      </c>
      <c r="H235" s="89">
        <f>'Invoeren INTERN personeel'!K253</f>
        <v>0</v>
      </c>
      <c r="I235" s="89">
        <f>'Invoeren INTERN personeel'!L253</f>
        <v>0</v>
      </c>
      <c r="J235" s="89" t="str">
        <f>'Invoeren INTERN personeel'!M253</f>
        <v/>
      </c>
      <c r="K235" s="89" t="str">
        <f>'Invoeren INTERN personeel'!N253</f>
        <v>nee</v>
      </c>
      <c r="L235" s="89">
        <f>'Invoeren INTERN personeel'!O253</f>
        <v>0</v>
      </c>
      <c r="M235" s="89">
        <f>'Invoeren INTERN personeel'!P253</f>
        <v>0</v>
      </c>
      <c r="N235" s="443">
        <f>'Invoeren INTERN personeel'!Q253</f>
        <v>0</v>
      </c>
      <c r="O235" s="443">
        <f>'Invoeren INTERN personeel'!R253</f>
        <v>0</v>
      </c>
      <c r="P235" s="89">
        <f>'Invoeren INTERN personeel'!S253</f>
        <v>0</v>
      </c>
      <c r="Q235" s="89">
        <f>'Invoeren INTERN personeel'!T253</f>
        <v>0</v>
      </c>
      <c r="R235" s="89">
        <f>'Invoeren INTERN personeel'!U253</f>
        <v>0</v>
      </c>
      <c r="S235" s="89">
        <f>'Invoeren INTERN personeel'!V253</f>
        <v>0</v>
      </c>
      <c r="T235" s="89">
        <f>'Invoeren INTERN personeel'!W253</f>
        <v>0</v>
      </c>
      <c r="U235" s="89">
        <f>'Invoeren INTERN personeel'!X253</f>
        <v>0</v>
      </c>
      <c r="V235" s="89">
        <f>'Invoeren INTERN personeel'!Y253</f>
        <v>0</v>
      </c>
      <c r="W235" s="89">
        <f>'Invoeren INTERN personeel'!Z253</f>
        <v>0</v>
      </c>
      <c r="X235" s="89">
        <f>'Invoeren INTERN personeel'!AA253</f>
        <v>0</v>
      </c>
      <c r="Y235" s="89">
        <f>'Invoeren INTERN personeel'!AB253</f>
        <v>0</v>
      </c>
      <c r="Z235" s="89">
        <f>'Invoeren INTERN personeel'!AC253</f>
        <v>0</v>
      </c>
      <c r="AA235" s="443">
        <f>'Invoeren INTERN personeel'!AD253</f>
        <v>0</v>
      </c>
      <c r="AB235" s="443">
        <f>'Invoeren INTERN personeel'!AE253</f>
        <v>0</v>
      </c>
      <c r="AC235" s="89">
        <f>'Invoeren INTERN personeel'!AF253</f>
        <v>0</v>
      </c>
      <c r="AD235" s="89">
        <f>'Invoeren INTERN personeel'!AG253</f>
        <v>0</v>
      </c>
      <c r="AE235" s="89">
        <f>'Invoeren INTERN personeel'!AH253</f>
        <v>0</v>
      </c>
      <c r="AF235" s="89">
        <f>'Invoeren INTERN personeel'!AI253</f>
        <v>0</v>
      </c>
      <c r="AG235" s="89">
        <f>'Invoeren INTERN personeel'!AJ253</f>
        <v>0</v>
      </c>
    </row>
    <row r="236" spans="1:33" x14ac:dyDescent="0.3">
      <c r="A236" s="89">
        <f>'Invoeren INTERN personeel'!D254</f>
        <v>235</v>
      </c>
      <c r="B236" s="89">
        <f>'Invoeren INTERN personeel'!E254</f>
        <v>0</v>
      </c>
      <c r="C236" s="89">
        <f>'Invoeren INTERN personeel'!F254</f>
        <v>0</v>
      </c>
      <c r="D236" s="89">
        <f>'Invoeren INTERN personeel'!G254</f>
        <v>0</v>
      </c>
      <c r="E236" s="89">
        <f>'Invoeren INTERN personeel'!H254</f>
        <v>0</v>
      </c>
      <c r="F236" s="89">
        <f>'Invoeren INTERN personeel'!I254</f>
        <v>0</v>
      </c>
      <c r="G236" s="89">
        <f>'Invoeren INTERN personeel'!J254</f>
        <v>0</v>
      </c>
      <c r="H236" s="89">
        <f>'Invoeren INTERN personeel'!K254</f>
        <v>0</v>
      </c>
      <c r="I236" s="89">
        <f>'Invoeren INTERN personeel'!L254</f>
        <v>0</v>
      </c>
      <c r="J236" s="89" t="str">
        <f>'Invoeren INTERN personeel'!M254</f>
        <v/>
      </c>
      <c r="K236" s="89" t="str">
        <f>'Invoeren INTERN personeel'!N254</f>
        <v>nee</v>
      </c>
      <c r="L236" s="89">
        <f>'Invoeren INTERN personeel'!O254</f>
        <v>0</v>
      </c>
      <c r="M236" s="89">
        <f>'Invoeren INTERN personeel'!P254</f>
        <v>0</v>
      </c>
      <c r="N236" s="443">
        <f>'Invoeren INTERN personeel'!Q254</f>
        <v>0</v>
      </c>
      <c r="O236" s="443">
        <f>'Invoeren INTERN personeel'!R254</f>
        <v>0</v>
      </c>
      <c r="P236" s="89">
        <f>'Invoeren INTERN personeel'!S254</f>
        <v>0</v>
      </c>
      <c r="Q236" s="89">
        <f>'Invoeren INTERN personeel'!T254</f>
        <v>0</v>
      </c>
      <c r="R236" s="89">
        <f>'Invoeren INTERN personeel'!U254</f>
        <v>0</v>
      </c>
      <c r="S236" s="89">
        <f>'Invoeren INTERN personeel'!V254</f>
        <v>0</v>
      </c>
      <c r="T236" s="89">
        <f>'Invoeren INTERN personeel'!W254</f>
        <v>0</v>
      </c>
      <c r="U236" s="89">
        <f>'Invoeren INTERN personeel'!X254</f>
        <v>0</v>
      </c>
      <c r="V236" s="89">
        <f>'Invoeren INTERN personeel'!Y254</f>
        <v>0</v>
      </c>
      <c r="W236" s="89">
        <f>'Invoeren INTERN personeel'!Z254</f>
        <v>0</v>
      </c>
      <c r="X236" s="89">
        <f>'Invoeren INTERN personeel'!AA254</f>
        <v>0</v>
      </c>
      <c r="Y236" s="89">
        <f>'Invoeren INTERN personeel'!AB254</f>
        <v>0</v>
      </c>
      <c r="Z236" s="89">
        <f>'Invoeren INTERN personeel'!AC254</f>
        <v>0</v>
      </c>
      <c r="AA236" s="443">
        <f>'Invoeren INTERN personeel'!AD254</f>
        <v>0</v>
      </c>
      <c r="AB236" s="443">
        <f>'Invoeren INTERN personeel'!AE254</f>
        <v>0</v>
      </c>
      <c r="AC236" s="89">
        <f>'Invoeren INTERN personeel'!AF254</f>
        <v>0</v>
      </c>
      <c r="AD236" s="89">
        <f>'Invoeren INTERN personeel'!AG254</f>
        <v>0</v>
      </c>
      <c r="AE236" s="89">
        <f>'Invoeren INTERN personeel'!AH254</f>
        <v>0</v>
      </c>
      <c r="AF236" s="89">
        <f>'Invoeren INTERN personeel'!AI254</f>
        <v>0</v>
      </c>
      <c r="AG236" s="89">
        <f>'Invoeren INTERN personeel'!AJ254</f>
        <v>0</v>
      </c>
    </row>
    <row r="237" spans="1:33" x14ac:dyDescent="0.3">
      <c r="A237" s="89">
        <f>'Invoeren INTERN personeel'!D255</f>
        <v>236</v>
      </c>
      <c r="B237" s="89">
        <f>'Invoeren INTERN personeel'!E255</f>
        <v>0</v>
      </c>
      <c r="C237" s="89">
        <f>'Invoeren INTERN personeel'!F255</f>
        <v>0</v>
      </c>
      <c r="D237" s="89">
        <f>'Invoeren INTERN personeel'!G255</f>
        <v>0</v>
      </c>
      <c r="E237" s="89">
        <f>'Invoeren INTERN personeel'!H255</f>
        <v>0</v>
      </c>
      <c r="F237" s="89">
        <f>'Invoeren INTERN personeel'!I255</f>
        <v>0</v>
      </c>
      <c r="G237" s="89">
        <f>'Invoeren INTERN personeel'!J255</f>
        <v>0</v>
      </c>
      <c r="H237" s="89">
        <f>'Invoeren INTERN personeel'!K255</f>
        <v>0</v>
      </c>
      <c r="I237" s="89">
        <f>'Invoeren INTERN personeel'!L255</f>
        <v>0</v>
      </c>
      <c r="J237" s="89" t="str">
        <f>'Invoeren INTERN personeel'!M255</f>
        <v/>
      </c>
      <c r="K237" s="89" t="str">
        <f>'Invoeren INTERN personeel'!N255</f>
        <v>nee</v>
      </c>
      <c r="L237" s="89">
        <f>'Invoeren INTERN personeel'!O255</f>
        <v>0</v>
      </c>
      <c r="M237" s="89">
        <f>'Invoeren INTERN personeel'!P255</f>
        <v>0</v>
      </c>
      <c r="N237" s="443">
        <f>'Invoeren INTERN personeel'!Q255</f>
        <v>0</v>
      </c>
      <c r="O237" s="443">
        <f>'Invoeren INTERN personeel'!R255</f>
        <v>0</v>
      </c>
      <c r="P237" s="89">
        <f>'Invoeren INTERN personeel'!S255</f>
        <v>0</v>
      </c>
      <c r="Q237" s="89">
        <f>'Invoeren INTERN personeel'!T255</f>
        <v>0</v>
      </c>
      <c r="R237" s="89">
        <f>'Invoeren INTERN personeel'!U255</f>
        <v>0</v>
      </c>
      <c r="S237" s="89">
        <f>'Invoeren INTERN personeel'!V255</f>
        <v>0</v>
      </c>
      <c r="T237" s="89">
        <f>'Invoeren INTERN personeel'!W255</f>
        <v>0</v>
      </c>
      <c r="U237" s="89">
        <f>'Invoeren INTERN personeel'!X255</f>
        <v>0</v>
      </c>
      <c r="V237" s="89">
        <f>'Invoeren INTERN personeel'!Y255</f>
        <v>0</v>
      </c>
      <c r="W237" s="89">
        <f>'Invoeren INTERN personeel'!Z255</f>
        <v>0</v>
      </c>
      <c r="X237" s="89">
        <f>'Invoeren INTERN personeel'!AA255</f>
        <v>0</v>
      </c>
      <c r="Y237" s="89">
        <f>'Invoeren INTERN personeel'!AB255</f>
        <v>0</v>
      </c>
      <c r="Z237" s="89">
        <f>'Invoeren INTERN personeel'!AC255</f>
        <v>0</v>
      </c>
      <c r="AA237" s="443">
        <f>'Invoeren INTERN personeel'!AD255</f>
        <v>0</v>
      </c>
      <c r="AB237" s="443">
        <f>'Invoeren INTERN personeel'!AE255</f>
        <v>0</v>
      </c>
      <c r="AC237" s="89">
        <f>'Invoeren INTERN personeel'!AF255</f>
        <v>0</v>
      </c>
      <c r="AD237" s="89">
        <f>'Invoeren INTERN personeel'!AG255</f>
        <v>0</v>
      </c>
      <c r="AE237" s="89">
        <f>'Invoeren INTERN personeel'!AH255</f>
        <v>0</v>
      </c>
      <c r="AF237" s="89">
        <f>'Invoeren INTERN personeel'!AI255</f>
        <v>0</v>
      </c>
      <c r="AG237" s="89">
        <f>'Invoeren INTERN personeel'!AJ255</f>
        <v>0</v>
      </c>
    </row>
    <row r="238" spans="1:33" x14ac:dyDescent="0.3">
      <c r="A238" s="89">
        <f>'Invoeren INTERN personeel'!D256</f>
        <v>237</v>
      </c>
      <c r="B238" s="89">
        <f>'Invoeren INTERN personeel'!E256</f>
        <v>0</v>
      </c>
      <c r="C238" s="89">
        <f>'Invoeren INTERN personeel'!F256</f>
        <v>0</v>
      </c>
      <c r="D238" s="89">
        <f>'Invoeren INTERN personeel'!G256</f>
        <v>0</v>
      </c>
      <c r="E238" s="89">
        <f>'Invoeren INTERN personeel'!H256</f>
        <v>0</v>
      </c>
      <c r="F238" s="89">
        <f>'Invoeren INTERN personeel'!I256</f>
        <v>0</v>
      </c>
      <c r="G238" s="89">
        <f>'Invoeren INTERN personeel'!J256</f>
        <v>0</v>
      </c>
      <c r="H238" s="89">
        <f>'Invoeren INTERN personeel'!K256</f>
        <v>0</v>
      </c>
      <c r="I238" s="89">
        <f>'Invoeren INTERN personeel'!L256</f>
        <v>0</v>
      </c>
      <c r="J238" s="89" t="str">
        <f>'Invoeren INTERN personeel'!M256</f>
        <v/>
      </c>
      <c r="K238" s="89" t="str">
        <f>'Invoeren INTERN personeel'!N256</f>
        <v>nee</v>
      </c>
      <c r="L238" s="89">
        <f>'Invoeren INTERN personeel'!O256</f>
        <v>0</v>
      </c>
      <c r="M238" s="89">
        <f>'Invoeren INTERN personeel'!P256</f>
        <v>0</v>
      </c>
      <c r="N238" s="443">
        <f>'Invoeren INTERN personeel'!Q256</f>
        <v>0</v>
      </c>
      <c r="O238" s="443">
        <f>'Invoeren INTERN personeel'!R256</f>
        <v>0</v>
      </c>
      <c r="P238" s="89">
        <f>'Invoeren INTERN personeel'!S256</f>
        <v>0</v>
      </c>
      <c r="Q238" s="89">
        <f>'Invoeren INTERN personeel'!T256</f>
        <v>0</v>
      </c>
      <c r="R238" s="89">
        <f>'Invoeren INTERN personeel'!U256</f>
        <v>0</v>
      </c>
      <c r="S238" s="89">
        <f>'Invoeren INTERN personeel'!V256</f>
        <v>0</v>
      </c>
      <c r="T238" s="89">
        <f>'Invoeren INTERN personeel'!W256</f>
        <v>0</v>
      </c>
      <c r="U238" s="89">
        <f>'Invoeren INTERN personeel'!X256</f>
        <v>0</v>
      </c>
      <c r="V238" s="89">
        <f>'Invoeren INTERN personeel'!Y256</f>
        <v>0</v>
      </c>
      <c r="W238" s="89">
        <f>'Invoeren INTERN personeel'!Z256</f>
        <v>0</v>
      </c>
      <c r="X238" s="89">
        <f>'Invoeren INTERN personeel'!AA256</f>
        <v>0</v>
      </c>
      <c r="Y238" s="89">
        <f>'Invoeren INTERN personeel'!AB256</f>
        <v>0</v>
      </c>
      <c r="Z238" s="89">
        <f>'Invoeren INTERN personeel'!AC256</f>
        <v>0</v>
      </c>
      <c r="AA238" s="443">
        <f>'Invoeren INTERN personeel'!AD256</f>
        <v>0</v>
      </c>
      <c r="AB238" s="443">
        <f>'Invoeren INTERN personeel'!AE256</f>
        <v>0</v>
      </c>
      <c r="AC238" s="89">
        <f>'Invoeren INTERN personeel'!AF256</f>
        <v>0</v>
      </c>
      <c r="AD238" s="89">
        <f>'Invoeren INTERN personeel'!AG256</f>
        <v>0</v>
      </c>
      <c r="AE238" s="89">
        <f>'Invoeren INTERN personeel'!AH256</f>
        <v>0</v>
      </c>
      <c r="AF238" s="89">
        <f>'Invoeren INTERN personeel'!AI256</f>
        <v>0</v>
      </c>
      <c r="AG238" s="89">
        <f>'Invoeren INTERN personeel'!AJ256</f>
        <v>0</v>
      </c>
    </row>
    <row r="239" spans="1:33" x14ac:dyDescent="0.3">
      <c r="A239" s="89">
        <f>'Invoeren INTERN personeel'!D257</f>
        <v>238</v>
      </c>
      <c r="B239" s="89">
        <f>'Invoeren INTERN personeel'!E257</f>
        <v>0</v>
      </c>
      <c r="C239" s="89">
        <f>'Invoeren INTERN personeel'!F257</f>
        <v>0</v>
      </c>
      <c r="D239" s="89">
        <f>'Invoeren INTERN personeel'!G257</f>
        <v>0</v>
      </c>
      <c r="E239" s="89">
        <f>'Invoeren INTERN personeel'!H257</f>
        <v>0</v>
      </c>
      <c r="F239" s="89">
        <f>'Invoeren INTERN personeel'!I257</f>
        <v>0</v>
      </c>
      <c r="G239" s="89">
        <f>'Invoeren INTERN personeel'!J257</f>
        <v>0</v>
      </c>
      <c r="H239" s="89">
        <f>'Invoeren INTERN personeel'!K257</f>
        <v>0</v>
      </c>
      <c r="I239" s="89">
        <f>'Invoeren INTERN personeel'!L257</f>
        <v>0</v>
      </c>
      <c r="J239" s="89" t="str">
        <f>'Invoeren INTERN personeel'!M257</f>
        <v/>
      </c>
      <c r="K239" s="89" t="str">
        <f>'Invoeren INTERN personeel'!N257</f>
        <v>nee</v>
      </c>
      <c r="L239" s="89">
        <f>'Invoeren INTERN personeel'!O257</f>
        <v>0</v>
      </c>
      <c r="M239" s="89">
        <f>'Invoeren INTERN personeel'!P257</f>
        <v>0</v>
      </c>
      <c r="N239" s="443">
        <f>'Invoeren INTERN personeel'!Q257</f>
        <v>0</v>
      </c>
      <c r="O239" s="443">
        <f>'Invoeren INTERN personeel'!R257</f>
        <v>0</v>
      </c>
      <c r="P239" s="89">
        <f>'Invoeren INTERN personeel'!S257</f>
        <v>0</v>
      </c>
      <c r="Q239" s="89">
        <f>'Invoeren INTERN personeel'!T257</f>
        <v>0</v>
      </c>
      <c r="R239" s="89">
        <f>'Invoeren INTERN personeel'!U257</f>
        <v>0</v>
      </c>
      <c r="S239" s="89">
        <f>'Invoeren INTERN personeel'!V257</f>
        <v>0</v>
      </c>
      <c r="T239" s="89">
        <f>'Invoeren INTERN personeel'!W257</f>
        <v>0</v>
      </c>
      <c r="U239" s="89">
        <f>'Invoeren INTERN personeel'!X257</f>
        <v>0</v>
      </c>
      <c r="V239" s="89">
        <f>'Invoeren INTERN personeel'!Y257</f>
        <v>0</v>
      </c>
      <c r="W239" s="89">
        <f>'Invoeren INTERN personeel'!Z257</f>
        <v>0</v>
      </c>
      <c r="X239" s="89">
        <f>'Invoeren INTERN personeel'!AA257</f>
        <v>0</v>
      </c>
      <c r="Y239" s="89">
        <f>'Invoeren INTERN personeel'!AB257</f>
        <v>0</v>
      </c>
      <c r="Z239" s="89">
        <f>'Invoeren INTERN personeel'!AC257</f>
        <v>0</v>
      </c>
      <c r="AA239" s="443">
        <f>'Invoeren INTERN personeel'!AD257</f>
        <v>0</v>
      </c>
      <c r="AB239" s="443">
        <f>'Invoeren INTERN personeel'!AE257</f>
        <v>0</v>
      </c>
      <c r="AC239" s="89">
        <f>'Invoeren INTERN personeel'!AF257</f>
        <v>0</v>
      </c>
      <c r="AD239" s="89">
        <f>'Invoeren INTERN personeel'!AG257</f>
        <v>0</v>
      </c>
      <c r="AE239" s="89">
        <f>'Invoeren INTERN personeel'!AH257</f>
        <v>0</v>
      </c>
      <c r="AF239" s="89">
        <f>'Invoeren INTERN personeel'!AI257</f>
        <v>0</v>
      </c>
      <c r="AG239" s="89">
        <f>'Invoeren INTERN personeel'!AJ257</f>
        <v>0</v>
      </c>
    </row>
    <row r="240" spans="1:33" x14ac:dyDescent="0.3">
      <c r="A240" s="89">
        <f>'Invoeren INTERN personeel'!D258</f>
        <v>239</v>
      </c>
      <c r="B240" s="89">
        <f>'Invoeren INTERN personeel'!E258</f>
        <v>0</v>
      </c>
      <c r="C240" s="89">
        <f>'Invoeren INTERN personeel'!F258</f>
        <v>0</v>
      </c>
      <c r="D240" s="89">
        <f>'Invoeren INTERN personeel'!G258</f>
        <v>0</v>
      </c>
      <c r="E240" s="89">
        <f>'Invoeren INTERN personeel'!H258</f>
        <v>0</v>
      </c>
      <c r="F240" s="89">
        <f>'Invoeren INTERN personeel'!I258</f>
        <v>0</v>
      </c>
      <c r="G240" s="89">
        <f>'Invoeren INTERN personeel'!J258</f>
        <v>0</v>
      </c>
      <c r="H240" s="89">
        <f>'Invoeren INTERN personeel'!K258</f>
        <v>0</v>
      </c>
      <c r="I240" s="89">
        <f>'Invoeren INTERN personeel'!L258</f>
        <v>0</v>
      </c>
      <c r="J240" s="89" t="str">
        <f>'Invoeren INTERN personeel'!M258</f>
        <v/>
      </c>
      <c r="K240" s="89" t="str">
        <f>'Invoeren INTERN personeel'!N258</f>
        <v>nee</v>
      </c>
      <c r="L240" s="89">
        <f>'Invoeren INTERN personeel'!O258</f>
        <v>0</v>
      </c>
      <c r="M240" s="89">
        <f>'Invoeren INTERN personeel'!P258</f>
        <v>0</v>
      </c>
      <c r="N240" s="443">
        <f>'Invoeren INTERN personeel'!Q258</f>
        <v>0</v>
      </c>
      <c r="O240" s="443">
        <f>'Invoeren INTERN personeel'!R258</f>
        <v>0</v>
      </c>
      <c r="P240" s="89">
        <f>'Invoeren INTERN personeel'!S258</f>
        <v>0</v>
      </c>
      <c r="Q240" s="89">
        <f>'Invoeren INTERN personeel'!T258</f>
        <v>0</v>
      </c>
      <c r="R240" s="89">
        <f>'Invoeren INTERN personeel'!U258</f>
        <v>0</v>
      </c>
      <c r="S240" s="89">
        <f>'Invoeren INTERN personeel'!V258</f>
        <v>0</v>
      </c>
      <c r="T240" s="89">
        <f>'Invoeren INTERN personeel'!W258</f>
        <v>0</v>
      </c>
      <c r="U240" s="89">
        <f>'Invoeren INTERN personeel'!X258</f>
        <v>0</v>
      </c>
      <c r="V240" s="89">
        <f>'Invoeren INTERN personeel'!Y258</f>
        <v>0</v>
      </c>
      <c r="W240" s="89">
        <f>'Invoeren INTERN personeel'!Z258</f>
        <v>0</v>
      </c>
      <c r="X240" s="89">
        <f>'Invoeren INTERN personeel'!AA258</f>
        <v>0</v>
      </c>
      <c r="Y240" s="89">
        <f>'Invoeren INTERN personeel'!AB258</f>
        <v>0</v>
      </c>
      <c r="Z240" s="89">
        <f>'Invoeren INTERN personeel'!AC258</f>
        <v>0</v>
      </c>
      <c r="AA240" s="443">
        <f>'Invoeren INTERN personeel'!AD258</f>
        <v>0</v>
      </c>
      <c r="AB240" s="443">
        <f>'Invoeren INTERN personeel'!AE258</f>
        <v>0</v>
      </c>
      <c r="AC240" s="89">
        <f>'Invoeren INTERN personeel'!AF258</f>
        <v>0</v>
      </c>
      <c r="AD240" s="89">
        <f>'Invoeren INTERN personeel'!AG258</f>
        <v>0</v>
      </c>
      <c r="AE240" s="89">
        <f>'Invoeren INTERN personeel'!AH258</f>
        <v>0</v>
      </c>
      <c r="AF240" s="89">
        <f>'Invoeren INTERN personeel'!AI258</f>
        <v>0</v>
      </c>
      <c r="AG240" s="89">
        <f>'Invoeren INTERN personeel'!AJ258</f>
        <v>0</v>
      </c>
    </row>
    <row r="241" spans="1:33" x14ac:dyDescent="0.3">
      <c r="A241" s="89">
        <f>'Invoeren INTERN personeel'!D259</f>
        <v>240</v>
      </c>
      <c r="B241" s="89">
        <f>'Invoeren INTERN personeel'!E259</f>
        <v>0</v>
      </c>
      <c r="C241" s="89">
        <f>'Invoeren INTERN personeel'!F259</f>
        <v>0</v>
      </c>
      <c r="D241" s="89">
        <f>'Invoeren INTERN personeel'!G259</f>
        <v>0</v>
      </c>
      <c r="E241" s="89">
        <f>'Invoeren INTERN personeel'!H259</f>
        <v>0</v>
      </c>
      <c r="F241" s="89">
        <f>'Invoeren INTERN personeel'!I259</f>
        <v>0</v>
      </c>
      <c r="G241" s="89">
        <f>'Invoeren INTERN personeel'!J259</f>
        <v>0</v>
      </c>
      <c r="H241" s="89">
        <f>'Invoeren INTERN personeel'!K259</f>
        <v>0</v>
      </c>
      <c r="I241" s="89">
        <f>'Invoeren INTERN personeel'!L259</f>
        <v>0</v>
      </c>
      <c r="J241" s="89" t="str">
        <f>'Invoeren INTERN personeel'!M259</f>
        <v/>
      </c>
      <c r="K241" s="89" t="str">
        <f>'Invoeren INTERN personeel'!N259</f>
        <v>nee</v>
      </c>
      <c r="L241" s="89">
        <f>'Invoeren INTERN personeel'!O259</f>
        <v>0</v>
      </c>
      <c r="M241" s="89">
        <f>'Invoeren INTERN personeel'!P259</f>
        <v>0</v>
      </c>
      <c r="N241" s="443">
        <f>'Invoeren INTERN personeel'!Q259</f>
        <v>0</v>
      </c>
      <c r="O241" s="443">
        <f>'Invoeren INTERN personeel'!R259</f>
        <v>0</v>
      </c>
      <c r="P241" s="89">
        <f>'Invoeren INTERN personeel'!S259</f>
        <v>0</v>
      </c>
      <c r="Q241" s="89">
        <f>'Invoeren INTERN personeel'!T259</f>
        <v>0</v>
      </c>
      <c r="R241" s="89">
        <f>'Invoeren INTERN personeel'!U259</f>
        <v>0</v>
      </c>
      <c r="S241" s="89">
        <f>'Invoeren INTERN personeel'!V259</f>
        <v>0</v>
      </c>
      <c r="T241" s="89">
        <f>'Invoeren INTERN personeel'!W259</f>
        <v>0</v>
      </c>
      <c r="U241" s="89">
        <f>'Invoeren INTERN personeel'!X259</f>
        <v>0</v>
      </c>
      <c r="V241" s="89">
        <f>'Invoeren INTERN personeel'!Y259</f>
        <v>0</v>
      </c>
      <c r="W241" s="89">
        <f>'Invoeren INTERN personeel'!Z259</f>
        <v>0</v>
      </c>
      <c r="X241" s="89">
        <f>'Invoeren INTERN personeel'!AA259</f>
        <v>0</v>
      </c>
      <c r="Y241" s="89">
        <f>'Invoeren INTERN personeel'!AB259</f>
        <v>0</v>
      </c>
      <c r="Z241" s="89">
        <f>'Invoeren INTERN personeel'!AC259</f>
        <v>0</v>
      </c>
      <c r="AA241" s="443">
        <f>'Invoeren INTERN personeel'!AD259</f>
        <v>0</v>
      </c>
      <c r="AB241" s="443">
        <f>'Invoeren INTERN personeel'!AE259</f>
        <v>0</v>
      </c>
      <c r="AC241" s="89">
        <f>'Invoeren INTERN personeel'!AF259</f>
        <v>0</v>
      </c>
      <c r="AD241" s="89">
        <f>'Invoeren INTERN personeel'!AG259</f>
        <v>0</v>
      </c>
      <c r="AE241" s="89">
        <f>'Invoeren INTERN personeel'!AH259</f>
        <v>0</v>
      </c>
      <c r="AF241" s="89">
        <f>'Invoeren INTERN personeel'!AI259</f>
        <v>0</v>
      </c>
      <c r="AG241" s="89">
        <f>'Invoeren INTERN personeel'!AJ259</f>
        <v>0</v>
      </c>
    </row>
    <row r="242" spans="1:33" x14ac:dyDescent="0.3">
      <c r="A242" s="89">
        <f>'Invoeren INTERN personeel'!D260</f>
        <v>241</v>
      </c>
      <c r="B242" s="89">
        <f>'Invoeren INTERN personeel'!E260</f>
        <v>0</v>
      </c>
      <c r="C242" s="89">
        <f>'Invoeren INTERN personeel'!F260</f>
        <v>0</v>
      </c>
      <c r="D242" s="89">
        <f>'Invoeren INTERN personeel'!G260</f>
        <v>0</v>
      </c>
      <c r="E242" s="89">
        <f>'Invoeren INTERN personeel'!H260</f>
        <v>0</v>
      </c>
      <c r="F242" s="89">
        <f>'Invoeren INTERN personeel'!I260</f>
        <v>0</v>
      </c>
      <c r="G242" s="89">
        <f>'Invoeren INTERN personeel'!J260</f>
        <v>0</v>
      </c>
      <c r="H242" s="89">
        <f>'Invoeren INTERN personeel'!K260</f>
        <v>0</v>
      </c>
      <c r="I242" s="89">
        <f>'Invoeren INTERN personeel'!L260</f>
        <v>0</v>
      </c>
      <c r="J242" s="89" t="str">
        <f>'Invoeren INTERN personeel'!M260</f>
        <v/>
      </c>
      <c r="K242" s="89" t="str">
        <f>'Invoeren INTERN personeel'!N260</f>
        <v>nee</v>
      </c>
      <c r="L242" s="89">
        <f>'Invoeren INTERN personeel'!O260</f>
        <v>0</v>
      </c>
      <c r="M242" s="89">
        <f>'Invoeren INTERN personeel'!P260</f>
        <v>0</v>
      </c>
      <c r="N242" s="443">
        <f>'Invoeren INTERN personeel'!Q260</f>
        <v>0</v>
      </c>
      <c r="O242" s="443">
        <f>'Invoeren INTERN personeel'!R260</f>
        <v>0</v>
      </c>
      <c r="P242" s="89">
        <f>'Invoeren INTERN personeel'!S260</f>
        <v>0</v>
      </c>
      <c r="Q242" s="89">
        <f>'Invoeren INTERN personeel'!T260</f>
        <v>0</v>
      </c>
      <c r="R242" s="89">
        <f>'Invoeren INTERN personeel'!U260</f>
        <v>0</v>
      </c>
      <c r="S242" s="89">
        <f>'Invoeren INTERN personeel'!V260</f>
        <v>0</v>
      </c>
      <c r="T242" s="89">
        <f>'Invoeren INTERN personeel'!W260</f>
        <v>0</v>
      </c>
      <c r="U242" s="89">
        <f>'Invoeren INTERN personeel'!X260</f>
        <v>0</v>
      </c>
      <c r="V242" s="89">
        <f>'Invoeren INTERN personeel'!Y260</f>
        <v>0</v>
      </c>
      <c r="W242" s="89">
        <f>'Invoeren INTERN personeel'!Z260</f>
        <v>0</v>
      </c>
      <c r="X242" s="89">
        <f>'Invoeren INTERN personeel'!AA260</f>
        <v>0</v>
      </c>
      <c r="Y242" s="89">
        <f>'Invoeren INTERN personeel'!AB260</f>
        <v>0</v>
      </c>
      <c r="Z242" s="89">
        <f>'Invoeren INTERN personeel'!AC260</f>
        <v>0</v>
      </c>
      <c r="AA242" s="443">
        <f>'Invoeren INTERN personeel'!AD260</f>
        <v>0</v>
      </c>
      <c r="AB242" s="443">
        <f>'Invoeren INTERN personeel'!AE260</f>
        <v>0</v>
      </c>
      <c r="AC242" s="89">
        <f>'Invoeren INTERN personeel'!AF260</f>
        <v>0</v>
      </c>
      <c r="AD242" s="89">
        <f>'Invoeren INTERN personeel'!AG260</f>
        <v>0</v>
      </c>
      <c r="AE242" s="89">
        <f>'Invoeren INTERN personeel'!AH260</f>
        <v>0</v>
      </c>
      <c r="AF242" s="89">
        <f>'Invoeren INTERN personeel'!AI260</f>
        <v>0</v>
      </c>
      <c r="AG242" s="89">
        <f>'Invoeren INTERN personeel'!AJ260</f>
        <v>0</v>
      </c>
    </row>
    <row r="243" spans="1:33" x14ac:dyDescent="0.3">
      <c r="A243" s="89">
        <f>'Invoeren INTERN personeel'!D261</f>
        <v>242</v>
      </c>
      <c r="B243" s="89">
        <f>'Invoeren INTERN personeel'!E261</f>
        <v>0</v>
      </c>
      <c r="C243" s="89">
        <f>'Invoeren INTERN personeel'!F261</f>
        <v>0</v>
      </c>
      <c r="D243" s="89">
        <f>'Invoeren INTERN personeel'!G261</f>
        <v>0</v>
      </c>
      <c r="E243" s="89">
        <f>'Invoeren INTERN personeel'!H261</f>
        <v>0</v>
      </c>
      <c r="F243" s="89">
        <f>'Invoeren INTERN personeel'!I261</f>
        <v>0</v>
      </c>
      <c r="G243" s="89">
        <f>'Invoeren INTERN personeel'!J261</f>
        <v>0</v>
      </c>
      <c r="H243" s="89">
        <f>'Invoeren INTERN personeel'!K261</f>
        <v>0</v>
      </c>
      <c r="I243" s="89">
        <f>'Invoeren INTERN personeel'!L261</f>
        <v>0</v>
      </c>
      <c r="J243" s="89" t="str">
        <f>'Invoeren INTERN personeel'!M261</f>
        <v/>
      </c>
      <c r="K243" s="89" t="str">
        <f>'Invoeren INTERN personeel'!N261</f>
        <v>nee</v>
      </c>
      <c r="L243" s="89">
        <f>'Invoeren INTERN personeel'!O261</f>
        <v>0</v>
      </c>
      <c r="M243" s="89">
        <f>'Invoeren INTERN personeel'!P261</f>
        <v>0</v>
      </c>
      <c r="N243" s="443">
        <f>'Invoeren INTERN personeel'!Q261</f>
        <v>0</v>
      </c>
      <c r="O243" s="443">
        <f>'Invoeren INTERN personeel'!R261</f>
        <v>0</v>
      </c>
      <c r="P243" s="89">
        <f>'Invoeren INTERN personeel'!S261</f>
        <v>0</v>
      </c>
      <c r="Q243" s="89">
        <f>'Invoeren INTERN personeel'!T261</f>
        <v>0</v>
      </c>
      <c r="R243" s="89">
        <f>'Invoeren INTERN personeel'!U261</f>
        <v>0</v>
      </c>
      <c r="S243" s="89">
        <f>'Invoeren INTERN personeel'!V261</f>
        <v>0</v>
      </c>
      <c r="T243" s="89">
        <f>'Invoeren INTERN personeel'!W261</f>
        <v>0</v>
      </c>
      <c r="U243" s="89">
        <f>'Invoeren INTERN personeel'!X261</f>
        <v>0</v>
      </c>
      <c r="V243" s="89">
        <f>'Invoeren INTERN personeel'!Y261</f>
        <v>0</v>
      </c>
      <c r="W243" s="89">
        <f>'Invoeren INTERN personeel'!Z261</f>
        <v>0</v>
      </c>
      <c r="X243" s="89">
        <f>'Invoeren INTERN personeel'!AA261</f>
        <v>0</v>
      </c>
      <c r="Y243" s="89">
        <f>'Invoeren INTERN personeel'!AB261</f>
        <v>0</v>
      </c>
      <c r="Z243" s="89">
        <f>'Invoeren INTERN personeel'!AC261</f>
        <v>0</v>
      </c>
      <c r="AA243" s="443">
        <f>'Invoeren INTERN personeel'!AD261</f>
        <v>0</v>
      </c>
      <c r="AB243" s="443">
        <f>'Invoeren INTERN personeel'!AE261</f>
        <v>0</v>
      </c>
      <c r="AC243" s="89">
        <f>'Invoeren INTERN personeel'!AF261</f>
        <v>0</v>
      </c>
      <c r="AD243" s="89">
        <f>'Invoeren INTERN personeel'!AG261</f>
        <v>0</v>
      </c>
      <c r="AE243" s="89">
        <f>'Invoeren INTERN personeel'!AH261</f>
        <v>0</v>
      </c>
      <c r="AF243" s="89">
        <f>'Invoeren INTERN personeel'!AI261</f>
        <v>0</v>
      </c>
      <c r="AG243" s="89">
        <f>'Invoeren INTERN personeel'!AJ261</f>
        <v>0</v>
      </c>
    </row>
    <row r="244" spans="1:33" x14ac:dyDescent="0.3">
      <c r="A244" s="89">
        <f>'Invoeren INTERN personeel'!D262</f>
        <v>243</v>
      </c>
      <c r="B244" s="89">
        <f>'Invoeren INTERN personeel'!E262</f>
        <v>0</v>
      </c>
      <c r="C244" s="89">
        <f>'Invoeren INTERN personeel'!F262</f>
        <v>0</v>
      </c>
      <c r="D244" s="89">
        <f>'Invoeren INTERN personeel'!G262</f>
        <v>0</v>
      </c>
      <c r="E244" s="89">
        <f>'Invoeren INTERN personeel'!H262</f>
        <v>0</v>
      </c>
      <c r="F244" s="89">
        <f>'Invoeren INTERN personeel'!I262</f>
        <v>0</v>
      </c>
      <c r="G244" s="89">
        <f>'Invoeren INTERN personeel'!J262</f>
        <v>0</v>
      </c>
      <c r="H244" s="89">
        <f>'Invoeren INTERN personeel'!K262</f>
        <v>0</v>
      </c>
      <c r="I244" s="89">
        <f>'Invoeren INTERN personeel'!L262</f>
        <v>0</v>
      </c>
      <c r="J244" s="89" t="str">
        <f>'Invoeren INTERN personeel'!M262</f>
        <v/>
      </c>
      <c r="K244" s="89" t="str">
        <f>'Invoeren INTERN personeel'!N262</f>
        <v>nee</v>
      </c>
      <c r="L244" s="89">
        <f>'Invoeren INTERN personeel'!O262</f>
        <v>0</v>
      </c>
      <c r="M244" s="89">
        <f>'Invoeren INTERN personeel'!P262</f>
        <v>0</v>
      </c>
      <c r="N244" s="443">
        <f>'Invoeren INTERN personeel'!Q262</f>
        <v>0</v>
      </c>
      <c r="O244" s="443">
        <f>'Invoeren INTERN personeel'!R262</f>
        <v>0</v>
      </c>
      <c r="P244" s="89">
        <f>'Invoeren INTERN personeel'!S262</f>
        <v>0</v>
      </c>
      <c r="Q244" s="89">
        <f>'Invoeren INTERN personeel'!T262</f>
        <v>0</v>
      </c>
      <c r="R244" s="89">
        <f>'Invoeren INTERN personeel'!U262</f>
        <v>0</v>
      </c>
      <c r="S244" s="89">
        <f>'Invoeren INTERN personeel'!V262</f>
        <v>0</v>
      </c>
      <c r="T244" s="89">
        <f>'Invoeren INTERN personeel'!W262</f>
        <v>0</v>
      </c>
      <c r="U244" s="89">
        <f>'Invoeren INTERN personeel'!X262</f>
        <v>0</v>
      </c>
      <c r="V244" s="89">
        <f>'Invoeren INTERN personeel'!Y262</f>
        <v>0</v>
      </c>
      <c r="W244" s="89">
        <f>'Invoeren INTERN personeel'!Z262</f>
        <v>0</v>
      </c>
      <c r="X244" s="89">
        <f>'Invoeren INTERN personeel'!AA262</f>
        <v>0</v>
      </c>
      <c r="Y244" s="89">
        <f>'Invoeren INTERN personeel'!AB262</f>
        <v>0</v>
      </c>
      <c r="Z244" s="89">
        <f>'Invoeren INTERN personeel'!AC262</f>
        <v>0</v>
      </c>
      <c r="AA244" s="443">
        <f>'Invoeren INTERN personeel'!AD262</f>
        <v>0</v>
      </c>
      <c r="AB244" s="443">
        <f>'Invoeren INTERN personeel'!AE262</f>
        <v>0</v>
      </c>
      <c r="AC244" s="89">
        <f>'Invoeren INTERN personeel'!AF262</f>
        <v>0</v>
      </c>
      <c r="AD244" s="89">
        <f>'Invoeren INTERN personeel'!AG262</f>
        <v>0</v>
      </c>
      <c r="AE244" s="89">
        <f>'Invoeren INTERN personeel'!AH262</f>
        <v>0</v>
      </c>
      <c r="AF244" s="89">
        <f>'Invoeren INTERN personeel'!AI262</f>
        <v>0</v>
      </c>
      <c r="AG244" s="89">
        <f>'Invoeren INTERN personeel'!AJ262</f>
        <v>0</v>
      </c>
    </row>
    <row r="245" spans="1:33" x14ac:dyDescent="0.3">
      <c r="A245" s="89">
        <f>'Invoeren INTERN personeel'!D263</f>
        <v>244</v>
      </c>
      <c r="B245" s="89">
        <f>'Invoeren INTERN personeel'!E263</f>
        <v>0</v>
      </c>
      <c r="C245" s="89">
        <f>'Invoeren INTERN personeel'!F263</f>
        <v>0</v>
      </c>
      <c r="D245" s="89">
        <f>'Invoeren INTERN personeel'!G263</f>
        <v>0</v>
      </c>
      <c r="E245" s="89">
        <f>'Invoeren INTERN personeel'!H263</f>
        <v>0</v>
      </c>
      <c r="F245" s="89">
        <f>'Invoeren INTERN personeel'!I263</f>
        <v>0</v>
      </c>
      <c r="G245" s="89">
        <f>'Invoeren INTERN personeel'!J263</f>
        <v>0</v>
      </c>
      <c r="H245" s="89">
        <f>'Invoeren INTERN personeel'!K263</f>
        <v>0</v>
      </c>
      <c r="I245" s="89">
        <f>'Invoeren INTERN personeel'!L263</f>
        <v>0</v>
      </c>
      <c r="J245" s="89" t="str">
        <f>'Invoeren INTERN personeel'!M263</f>
        <v/>
      </c>
      <c r="K245" s="89" t="str">
        <f>'Invoeren INTERN personeel'!N263</f>
        <v>nee</v>
      </c>
      <c r="L245" s="89">
        <f>'Invoeren INTERN personeel'!O263</f>
        <v>0</v>
      </c>
      <c r="M245" s="89">
        <f>'Invoeren INTERN personeel'!P263</f>
        <v>0</v>
      </c>
      <c r="N245" s="443">
        <f>'Invoeren INTERN personeel'!Q263</f>
        <v>0</v>
      </c>
      <c r="O245" s="443">
        <f>'Invoeren INTERN personeel'!R263</f>
        <v>0</v>
      </c>
      <c r="P245" s="89">
        <f>'Invoeren INTERN personeel'!S263</f>
        <v>0</v>
      </c>
      <c r="Q245" s="89">
        <f>'Invoeren INTERN personeel'!T263</f>
        <v>0</v>
      </c>
      <c r="R245" s="89">
        <f>'Invoeren INTERN personeel'!U263</f>
        <v>0</v>
      </c>
      <c r="S245" s="89">
        <f>'Invoeren INTERN personeel'!V263</f>
        <v>0</v>
      </c>
      <c r="T245" s="89">
        <f>'Invoeren INTERN personeel'!W263</f>
        <v>0</v>
      </c>
      <c r="U245" s="89">
        <f>'Invoeren INTERN personeel'!X263</f>
        <v>0</v>
      </c>
      <c r="V245" s="89">
        <f>'Invoeren INTERN personeel'!Y263</f>
        <v>0</v>
      </c>
      <c r="W245" s="89">
        <f>'Invoeren INTERN personeel'!Z263</f>
        <v>0</v>
      </c>
      <c r="X245" s="89">
        <f>'Invoeren INTERN personeel'!AA263</f>
        <v>0</v>
      </c>
      <c r="Y245" s="89">
        <f>'Invoeren INTERN personeel'!AB263</f>
        <v>0</v>
      </c>
      <c r="Z245" s="89">
        <f>'Invoeren INTERN personeel'!AC263</f>
        <v>0</v>
      </c>
      <c r="AA245" s="443">
        <f>'Invoeren INTERN personeel'!AD263</f>
        <v>0</v>
      </c>
      <c r="AB245" s="443">
        <f>'Invoeren INTERN personeel'!AE263</f>
        <v>0</v>
      </c>
      <c r="AC245" s="89">
        <f>'Invoeren INTERN personeel'!AF263</f>
        <v>0</v>
      </c>
      <c r="AD245" s="89">
        <f>'Invoeren INTERN personeel'!AG263</f>
        <v>0</v>
      </c>
      <c r="AE245" s="89">
        <f>'Invoeren INTERN personeel'!AH263</f>
        <v>0</v>
      </c>
      <c r="AF245" s="89">
        <f>'Invoeren INTERN personeel'!AI263</f>
        <v>0</v>
      </c>
      <c r="AG245" s="89">
        <f>'Invoeren INTERN personeel'!AJ263</f>
        <v>0</v>
      </c>
    </row>
    <row r="246" spans="1:33" x14ac:dyDescent="0.3">
      <c r="A246" s="89">
        <f>'Invoeren INTERN personeel'!D264</f>
        <v>245</v>
      </c>
      <c r="B246" s="89">
        <f>'Invoeren INTERN personeel'!E264</f>
        <v>0</v>
      </c>
      <c r="C246" s="89">
        <f>'Invoeren INTERN personeel'!F264</f>
        <v>0</v>
      </c>
      <c r="D246" s="89">
        <f>'Invoeren INTERN personeel'!G264</f>
        <v>0</v>
      </c>
      <c r="E246" s="89">
        <f>'Invoeren INTERN personeel'!H264</f>
        <v>0</v>
      </c>
      <c r="F246" s="89">
        <f>'Invoeren INTERN personeel'!I264</f>
        <v>0</v>
      </c>
      <c r="G246" s="89">
        <f>'Invoeren INTERN personeel'!J264</f>
        <v>0</v>
      </c>
      <c r="H246" s="89">
        <f>'Invoeren INTERN personeel'!K264</f>
        <v>0</v>
      </c>
      <c r="I246" s="89">
        <f>'Invoeren INTERN personeel'!L264</f>
        <v>0</v>
      </c>
      <c r="J246" s="89" t="str">
        <f>'Invoeren INTERN personeel'!M264</f>
        <v/>
      </c>
      <c r="K246" s="89" t="str">
        <f>'Invoeren INTERN personeel'!N264</f>
        <v>nee</v>
      </c>
      <c r="L246" s="89">
        <f>'Invoeren INTERN personeel'!O264</f>
        <v>0</v>
      </c>
      <c r="M246" s="89">
        <f>'Invoeren INTERN personeel'!P264</f>
        <v>0</v>
      </c>
      <c r="N246" s="443">
        <f>'Invoeren INTERN personeel'!Q264</f>
        <v>0</v>
      </c>
      <c r="O246" s="443">
        <f>'Invoeren INTERN personeel'!R264</f>
        <v>0</v>
      </c>
      <c r="P246" s="89">
        <f>'Invoeren INTERN personeel'!S264</f>
        <v>0</v>
      </c>
      <c r="Q246" s="89">
        <f>'Invoeren INTERN personeel'!T264</f>
        <v>0</v>
      </c>
      <c r="R246" s="89">
        <f>'Invoeren INTERN personeel'!U264</f>
        <v>0</v>
      </c>
      <c r="S246" s="89">
        <f>'Invoeren INTERN personeel'!V264</f>
        <v>0</v>
      </c>
      <c r="T246" s="89">
        <f>'Invoeren INTERN personeel'!W264</f>
        <v>0</v>
      </c>
      <c r="U246" s="89">
        <f>'Invoeren INTERN personeel'!X264</f>
        <v>0</v>
      </c>
      <c r="V246" s="89">
        <f>'Invoeren INTERN personeel'!Y264</f>
        <v>0</v>
      </c>
      <c r="W246" s="89">
        <f>'Invoeren INTERN personeel'!Z264</f>
        <v>0</v>
      </c>
      <c r="X246" s="89">
        <f>'Invoeren INTERN personeel'!AA264</f>
        <v>0</v>
      </c>
      <c r="Y246" s="89">
        <f>'Invoeren INTERN personeel'!AB264</f>
        <v>0</v>
      </c>
      <c r="Z246" s="89">
        <f>'Invoeren INTERN personeel'!AC264</f>
        <v>0</v>
      </c>
      <c r="AA246" s="443">
        <f>'Invoeren INTERN personeel'!AD264</f>
        <v>0</v>
      </c>
      <c r="AB246" s="443">
        <f>'Invoeren INTERN personeel'!AE264</f>
        <v>0</v>
      </c>
      <c r="AC246" s="89">
        <f>'Invoeren INTERN personeel'!AF264</f>
        <v>0</v>
      </c>
      <c r="AD246" s="89">
        <f>'Invoeren INTERN personeel'!AG264</f>
        <v>0</v>
      </c>
      <c r="AE246" s="89">
        <f>'Invoeren INTERN personeel'!AH264</f>
        <v>0</v>
      </c>
      <c r="AF246" s="89">
        <f>'Invoeren INTERN personeel'!AI264</f>
        <v>0</v>
      </c>
      <c r="AG246" s="89">
        <f>'Invoeren INTERN personeel'!AJ264</f>
        <v>0</v>
      </c>
    </row>
    <row r="247" spans="1:33" x14ac:dyDescent="0.3">
      <c r="A247" s="89">
        <f>'Invoeren INTERN personeel'!D265</f>
        <v>246</v>
      </c>
      <c r="B247" s="89">
        <f>'Invoeren INTERN personeel'!E265</f>
        <v>0</v>
      </c>
      <c r="C247" s="89">
        <f>'Invoeren INTERN personeel'!F265</f>
        <v>0</v>
      </c>
      <c r="D247" s="89">
        <f>'Invoeren INTERN personeel'!G265</f>
        <v>0</v>
      </c>
      <c r="E247" s="89">
        <f>'Invoeren INTERN personeel'!H265</f>
        <v>0</v>
      </c>
      <c r="F247" s="89">
        <f>'Invoeren INTERN personeel'!I265</f>
        <v>0</v>
      </c>
      <c r="G247" s="89">
        <f>'Invoeren INTERN personeel'!J265</f>
        <v>0</v>
      </c>
      <c r="H247" s="89">
        <f>'Invoeren INTERN personeel'!K265</f>
        <v>0</v>
      </c>
      <c r="I247" s="89">
        <f>'Invoeren INTERN personeel'!L265</f>
        <v>0</v>
      </c>
      <c r="J247" s="89" t="str">
        <f>'Invoeren INTERN personeel'!M265</f>
        <v/>
      </c>
      <c r="K247" s="89" t="str">
        <f>'Invoeren INTERN personeel'!N265</f>
        <v>nee</v>
      </c>
      <c r="L247" s="89">
        <f>'Invoeren INTERN personeel'!O265</f>
        <v>0</v>
      </c>
      <c r="M247" s="89">
        <f>'Invoeren INTERN personeel'!P265</f>
        <v>0</v>
      </c>
      <c r="N247" s="443">
        <f>'Invoeren INTERN personeel'!Q265</f>
        <v>0</v>
      </c>
      <c r="O247" s="443">
        <f>'Invoeren INTERN personeel'!R265</f>
        <v>0</v>
      </c>
      <c r="P247" s="89">
        <f>'Invoeren INTERN personeel'!S265</f>
        <v>0</v>
      </c>
      <c r="Q247" s="89">
        <f>'Invoeren INTERN personeel'!T265</f>
        <v>0</v>
      </c>
      <c r="R247" s="89">
        <f>'Invoeren INTERN personeel'!U265</f>
        <v>0</v>
      </c>
      <c r="S247" s="89">
        <f>'Invoeren INTERN personeel'!V265</f>
        <v>0</v>
      </c>
      <c r="T247" s="89">
        <f>'Invoeren INTERN personeel'!W265</f>
        <v>0</v>
      </c>
      <c r="U247" s="89">
        <f>'Invoeren INTERN personeel'!X265</f>
        <v>0</v>
      </c>
      <c r="V247" s="89">
        <f>'Invoeren INTERN personeel'!Y265</f>
        <v>0</v>
      </c>
      <c r="W247" s="89">
        <f>'Invoeren INTERN personeel'!Z265</f>
        <v>0</v>
      </c>
      <c r="X247" s="89">
        <f>'Invoeren INTERN personeel'!AA265</f>
        <v>0</v>
      </c>
      <c r="Y247" s="89">
        <f>'Invoeren INTERN personeel'!AB265</f>
        <v>0</v>
      </c>
      <c r="Z247" s="89">
        <f>'Invoeren INTERN personeel'!AC265</f>
        <v>0</v>
      </c>
      <c r="AA247" s="443">
        <f>'Invoeren INTERN personeel'!AD265</f>
        <v>0</v>
      </c>
      <c r="AB247" s="443">
        <f>'Invoeren INTERN personeel'!AE265</f>
        <v>0</v>
      </c>
      <c r="AC247" s="89">
        <f>'Invoeren INTERN personeel'!AF265</f>
        <v>0</v>
      </c>
      <c r="AD247" s="89">
        <f>'Invoeren INTERN personeel'!AG265</f>
        <v>0</v>
      </c>
      <c r="AE247" s="89">
        <f>'Invoeren INTERN personeel'!AH265</f>
        <v>0</v>
      </c>
      <c r="AF247" s="89">
        <f>'Invoeren INTERN personeel'!AI265</f>
        <v>0</v>
      </c>
      <c r="AG247" s="89">
        <f>'Invoeren INTERN personeel'!AJ265</f>
        <v>0</v>
      </c>
    </row>
    <row r="248" spans="1:33" x14ac:dyDescent="0.3">
      <c r="A248" s="89">
        <f>'Invoeren INTERN personeel'!D266</f>
        <v>247</v>
      </c>
      <c r="B248" s="89">
        <f>'Invoeren INTERN personeel'!E266</f>
        <v>0</v>
      </c>
      <c r="C248" s="89">
        <f>'Invoeren INTERN personeel'!F266</f>
        <v>0</v>
      </c>
      <c r="D248" s="89">
        <f>'Invoeren INTERN personeel'!G266</f>
        <v>0</v>
      </c>
      <c r="E248" s="89">
        <f>'Invoeren INTERN personeel'!H266</f>
        <v>0</v>
      </c>
      <c r="F248" s="89">
        <f>'Invoeren INTERN personeel'!I266</f>
        <v>0</v>
      </c>
      <c r="G248" s="89">
        <f>'Invoeren INTERN personeel'!J266</f>
        <v>0</v>
      </c>
      <c r="H248" s="89">
        <f>'Invoeren INTERN personeel'!K266</f>
        <v>0</v>
      </c>
      <c r="I248" s="89">
        <f>'Invoeren INTERN personeel'!L266</f>
        <v>0</v>
      </c>
      <c r="J248" s="89" t="str">
        <f>'Invoeren INTERN personeel'!M266</f>
        <v/>
      </c>
      <c r="K248" s="89" t="str">
        <f>'Invoeren INTERN personeel'!N266</f>
        <v>nee</v>
      </c>
      <c r="L248" s="89">
        <f>'Invoeren INTERN personeel'!O266</f>
        <v>0</v>
      </c>
      <c r="M248" s="89">
        <f>'Invoeren INTERN personeel'!P266</f>
        <v>0</v>
      </c>
      <c r="N248" s="443">
        <f>'Invoeren INTERN personeel'!Q266</f>
        <v>0</v>
      </c>
      <c r="O248" s="443">
        <f>'Invoeren INTERN personeel'!R266</f>
        <v>0</v>
      </c>
      <c r="P248" s="89">
        <f>'Invoeren INTERN personeel'!S266</f>
        <v>0</v>
      </c>
      <c r="Q248" s="89">
        <f>'Invoeren INTERN personeel'!T266</f>
        <v>0</v>
      </c>
      <c r="R248" s="89">
        <f>'Invoeren INTERN personeel'!U266</f>
        <v>0</v>
      </c>
      <c r="S248" s="89">
        <f>'Invoeren INTERN personeel'!V266</f>
        <v>0</v>
      </c>
      <c r="T248" s="89">
        <f>'Invoeren INTERN personeel'!W266</f>
        <v>0</v>
      </c>
      <c r="U248" s="89">
        <f>'Invoeren INTERN personeel'!X266</f>
        <v>0</v>
      </c>
      <c r="V248" s="89">
        <f>'Invoeren INTERN personeel'!Y266</f>
        <v>0</v>
      </c>
      <c r="W248" s="89">
        <f>'Invoeren INTERN personeel'!Z266</f>
        <v>0</v>
      </c>
      <c r="X248" s="89">
        <f>'Invoeren INTERN personeel'!AA266</f>
        <v>0</v>
      </c>
      <c r="Y248" s="89">
        <f>'Invoeren INTERN personeel'!AB266</f>
        <v>0</v>
      </c>
      <c r="Z248" s="89">
        <f>'Invoeren INTERN personeel'!AC266</f>
        <v>0</v>
      </c>
      <c r="AA248" s="443">
        <f>'Invoeren INTERN personeel'!AD266</f>
        <v>0</v>
      </c>
      <c r="AB248" s="443">
        <f>'Invoeren INTERN personeel'!AE266</f>
        <v>0</v>
      </c>
      <c r="AC248" s="89">
        <f>'Invoeren INTERN personeel'!AF266</f>
        <v>0</v>
      </c>
      <c r="AD248" s="89">
        <f>'Invoeren INTERN personeel'!AG266</f>
        <v>0</v>
      </c>
      <c r="AE248" s="89">
        <f>'Invoeren INTERN personeel'!AH266</f>
        <v>0</v>
      </c>
      <c r="AF248" s="89">
        <f>'Invoeren INTERN personeel'!AI266</f>
        <v>0</v>
      </c>
      <c r="AG248" s="89">
        <f>'Invoeren INTERN personeel'!AJ266</f>
        <v>0</v>
      </c>
    </row>
    <row r="249" spans="1:33" x14ac:dyDescent="0.3">
      <c r="A249" s="89">
        <f>'Invoeren INTERN personeel'!D267</f>
        <v>248</v>
      </c>
      <c r="B249" s="89">
        <f>'Invoeren INTERN personeel'!E267</f>
        <v>0</v>
      </c>
      <c r="C249" s="89">
        <f>'Invoeren INTERN personeel'!F267</f>
        <v>0</v>
      </c>
      <c r="D249" s="89">
        <f>'Invoeren INTERN personeel'!G267</f>
        <v>0</v>
      </c>
      <c r="E249" s="89">
        <f>'Invoeren INTERN personeel'!H267</f>
        <v>0</v>
      </c>
      <c r="F249" s="89">
        <f>'Invoeren INTERN personeel'!I267</f>
        <v>0</v>
      </c>
      <c r="G249" s="89">
        <f>'Invoeren INTERN personeel'!J267</f>
        <v>0</v>
      </c>
      <c r="H249" s="89">
        <f>'Invoeren INTERN personeel'!K267</f>
        <v>0</v>
      </c>
      <c r="I249" s="89">
        <f>'Invoeren INTERN personeel'!L267</f>
        <v>0</v>
      </c>
      <c r="J249" s="89" t="str">
        <f>'Invoeren INTERN personeel'!M267</f>
        <v/>
      </c>
      <c r="K249" s="89" t="str">
        <f>'Invoeren INTERN personeel'!N267</f>
        <v>nee</v>
      </c>
      <c r="L249" s="89">
        <f>'Invoeren INTERN personeel'!O267</f>
        <v>0</v>
      </c>
      <c r="M249" s="89">
        <f>'Invoeren INTERN personeel'!P267</f>
        <v>0</v>
      </c>
      <c r="N249" s="443">
        <f>'Invoeren INTERN personeel'!Q267</f>
        <v>0</v>
      </c>
      <c r="O249" s="443">
        <f>'Invoeren INTERN personeel'!R267</f>
        <v>0</v>
      </c>
      <c r="P249" s="89">
        <f>'Invoeren INTERN personeel'!S267</f>
        <v>0</v>
      </c>
      <c r="Q249" s="89">
        <f>'Invoeren INTERN personeel'!T267</f>
        <v>0</v>
      </c>
      <c r="R249" s="89">
        <f>'Invoeren INTERN personeel'!U267</f>
        <v>0</v>
      </c>
      <c r="S249" s="89">
        <f>'Invoeren INTERN personeel'!V267</f>
        <v>0</v>
      </c>
      <c r="T249" s="89">
        <f>'Invoeren INTERN personeel'!W267</f>
        <v>0</v>
      </c>
      <c r="U249" s="89">
        <f>'Invoeren INTERN personeel'!X267</f>
        <v>0</v>
      </c>
      <c r="V249" s="89">
        <f>'Invoeren INTERN personeel'!Y267</f>
        <v>0</v>
      </c>
      <c r="W249" s="89">
        <f>'Invoeren INTERN personeel'!Z267</f>
        <v>0</v>
      </c>
      <c r="X249" s="89">
        <f>'Invoeren INTERN personeel'!AA267</f>
        <v>0</v>
      </c>
      <c r="Y249" s="89">
        <f>'Invoeren INTERN personeel'!AB267</f>
        <v>0</v>
      </c>
      <c r="Z249" s="89">
        <f>'Invoeren INTERN personeel'!AC267</f>
        <v>0</v>
      </c>
      <c r="AA249" s="443">
        <f>'Invoeren INTERN personeel'!AD267</f>
        <v>0</v>
      </c>
      <c r="AB249" s="443">
        <f>'Invoeren INTERN personeel'!AE267</f>
        <v>0</v>
      </c>
      <c r="AC249" s="89">
        <f>'Invoeren INTERN personeel'!AF267</f>
        <v>0</v>
      </c>
      <c r="AD249" s="89">
        <f>'Invoeren INTERN personeel'!AG267</f>
        <v>0</v>
      </c>
      <c r="AE249" s="89">
        <f>'Invoeren INTERN personeel'!AH267</f>
        <v>0</v>
      </c>
      <c r="AF249" s="89">
        <f>'Invoeren INTERN personeel'!AI267</f>
        <v>0</v>
      </c>
      <c r="AG249" s="89">
        <f>'Invoeren INTERN personeel'!AJ267</f>
        <v>0</v>
      </c>
    </row>
    <row r="250" spans="1:33" x14ac:dyDescent="0.3">
      <c r="A250" s="89">
        <f>'Invoeren INTERN personeel'!D268</f>
        <v>249</v>
      </c>
      <c r="B250" s="89">
        <f>'Invoeren INTERN personeel'!E268</f>
        <v>0</v>
      </c>
      <c r="C250" s="89">
        <f>'Invoeren INTERN personeel'!F268</f>
        <v>0</v>
      </c>
      <c r="D250" s="89">
        <f>'Invoeren INTERN personeel'!G268</f>
        <v>0</v>
      </c>
      <c r="E250" s="89">
        <f>'Invoeren INTERN personeel'!H268</f>
        <v>0</v>
      </c>
      <c r="F250" s="89">
        <f>'Invoeren INTERN personeel'!I268</f>
        <v>0</v>
      </c>
      <c r="G250" s="89">
        <f>'Invoeren INTERN personeel'!J268</f>
        <v>0</v>
      </c>
      <c r="H250" s="89">
        <f>'Invoeren INTERN personeel'!K268</f>
        <v>0</v>
      </c>
      <c r="I250" s="89">
        <f>'Invoeren INTERN personeel'!L268</f>
        <v>0</v>
      </c>
      <c r="J250" s="89" t="str">
        <f>'Invoeren INTERN personeel'!M268</f>
        <v/>
      </c>
      <c r="K250" s="89" t="str">
        <f>'Invoeren INTERN personeel'!N268</f>
        <v>nee</v>
      </c>
      <c r="L250" s="89">
        <f>'Invoeren INTERN personeel'!O268</f>
        <v>0</v>
      </c>
      <c r="M250" s="89">
        <f>'Invoeren INTERN personeel'!P268</f>
        <v>0</v>
      </c>
      <c r="N250" s="443">
        <f>'Invoeren INTERN personeel'!Q268</f>
        <v>0</v>
      </c>
      <c r="O250" s="443">
        <f>'Invoeren INTERN personeel'!R268</f>
        <v>0</v>
      </c>
      <c r="P250" s="89">
        <f>'Invoeren INTERN personeel'!S268</f>
        <v>0</v>
      </c>
      <c r="Q250" s="89">
        <f>'Invoeren INTERN personeel'!T268</f>
        <v>0</v>
      </c>
      <c r="R250" s="89">
        <f>'Invoeren INTERN personeel'!U268</f>
        <v>0</v>
      </c>
      <c r="S250" s="89">
        <f>'Invoeren INTERN personeel'!V268</f>
        <v>0</v>
      </c>
      <c r="T250" s="89">
        <f>'Invoeren INTERN personeel'!W268</f>
        <v>0</v>
      </c>
      <c r="U250" s="89">
        <f>'Invoeren INTERN personeel'!X268</f>
        <v>0</v>
      </c>
      <c r="V250" s="89">
        <f>'Invoeren INTERN personeel'!Y268</f>
        <v>0</v>
      </c>
      <c r="W250" s="89">
        <f>'Invoeren INTERN personeel'!Z268</f>
        <v>0</v>
      </c>
      <c r="X250" s="89">
        <f>'Invoeren INTERN personeel'!AA268</f>
        <v>0</v>
      </c>
      <c r="Y250" s="89">
        <f>'Invoeren INTERN personeel'!AB268</f>
        <v>0</v>
      </c>
      <c r="Z250" s="89">
        <f>'Invoeren INTERN personeel'!AC268</f>
        <v>0</v>
      </c>
      <c r="AA250" s="443">
        <f>'Invoeren INTERN personeel'!AD268</f>
        <v>0</v>
      </c>
      <c r="AB250" s="443">
        <f>'Invoeren INTERN personeel'!AE268</f>
        <v>0</v>
      </c>
      <c r="AC250" s="89">
        <f>'Invoeren INTERN personeel'!AF268</f>
        <v>0</v>
      </c>
      <c r="AD250" s="89">
        <f>'Invoeren INTERN personeel'!AG268</f>
        <v>0</v>
      </c>
      <c r="AE250" s="89">
        <f>'Invoeren INTERN personeel'!AH268</f>
        <v>0</v>
      </c>
      <c r="AF250" s="89">
        <f>'Invoeren INTERN personeel'!AI268</f>
        <v>0</v>
      </c>
      <c r="AG250" s="89">
        <f>'Invoeren INTERN personeel'!AJ268</f>
        <v>0</v>
      </c>
    </row>
    <row r="251" spans="1:33" x14ac:dyDescent="0.3">
      <c r="A251" s="89">
        <f>'Invoeren INTERN personeel'!D269</f>
        <v>250</v>
      </c>
      <c r="B251" s="89">
        <f>'Invoeren INTERN personeel'!E269</f>
        <v>0</v>
      </c>
      <c r="C251" s="89">
        <f>'Invoeren INTERN personeel'!F269</f>
        <v>0</v>
      </c>
      <c r="D251" s="89">
        <f>'Invoeren INTERN personeel'!G269</f>
        <v>0</v>
      </c>
      <c r="E251" s="89">
        <f>'Invoeren INTERN personeel'!H269</f>
        <v>0</v>
      </c>
      <c r="F251" s="89">
        <f>'Invoeren INTERN personeel'!I269</f>
        <v>0</v>
      </c>
      <c r="G251" s="89">
        <f>'Invoeren INTERN personeel'!J269</f>
        <v>0</v>
      </c>
      <c r="H251" s="89">
        <f>'Invoeren INTERN personeel'!K269</f>
        <v>0</v>
      </c>
      <c r="I251" s="89">
        <f>'Invoeren INTERN personeel'!L269</f>
        <v>0</v>
      </c>
      <c r="J251" s="89" t="str">
        <f>'Invoeren INTERN personeel'!M269</f>
        <v/>
      </c>
      <c r="K251" s="89" t="str">
        <f>'Invoeren INTERN personeel'!N269</f>
        <v>nee</v>
      </c>
      <c r="L251" s="89">
        <f>'Invoeren INTERN personeel'!O269</f>
        <v>0</v>
      </c>
      <c r="M251" s="89">
        <f>'Invoeren INTERN personeel'!P269</f>
        <v>0</v>
      </c>
      <c r="N251" s="443">
        <f>'Invoeren INTERN personeel'!Q269</f>
        <v>0</v>
      </c>
      <c r="O251" s="443">
        <f>'Invoeren INTERN personeel'!R269</f>
        <v>0</v>
      </c>
      <c r="P251" s="89">
        <f>'Invoeren INTERN personeel'!S269</f>
        <v>0</v>
      </c>
      <c r="Q251" s="89">
        <f>'Invoeren INTERN personeel'!T269</f>
        <v>0</v>
      </c>
      <c r="R251" s="89">
        <f>'Invoeren INTERN personeel'!U269</f>
        <v>0</v>
      </c>
      <c r="S251" s="89">
        <f>'Invoeren INTERN personeel'!V269</f>
        <v>0</v>
      </c>
      <c r="T251" s="89">
        <f>'Invoeren INTERN personeel'!W269</f>
        <v>0</v>
      </c>
      <c r="U251" s="89">
        <f>'Invoeren INTERN personeel'!X269</f>
        <v>0</v>
      </c>
      <c r="V251" s="89">
        <f>'Invoeren INTERN personeel'!Y269</f>
        <v>0</v>
      </c>
      <c r="W251" s="89">
        <f>'Invoeren INTERN personeel'!Z269</f>
        <v>0</v>
      </c>
      <c r="X251" s="89">
        <f>'Invoeren INTERN personeel'!AA269</f>
        <v>0</v>
      </c>
      <c r="Y251" s="89">
        <f>'Invoeren INTERN personeel'!AB269</f>
        <v>0</v>
      </c>
      <c r="Z251" s="89">
        <f>'Invoeren INTERN personeel'!AC269</f>
        <v>0</v>
      </c>
      <c r="AA251" s="443">
        <f>'Invoeren INTERN personeel'!AD269</f>
        <v>0</v>
      </c>
      <c r="AB251" s="443">
        <f>'Invoeren INTERN personeel'!AE269</f>
        <v>0</v>
      </c>
      <c r="AC251" s="89">
        <f>'Invoeren INTERN personeel'!AF269</f>
        <v>0</v>
      </c>
      <c r="AD251" s="89">
        <f>'Invoeren INTERN personeel'!AG269</f>
        <v>0</v>
      </c>
      <c r="AE251" s="89">
        <f>'Invoeren INTERN personeel'!AH269</f>
        <v>0</v>
      </c>
      <c r="AF251" s="89">
        <f>'Invoeren INTERN personeel'!AI269</f>
        <v>0</v>
      </c>
      <c r="AG251" s="89">
        <f>'Invoeren INTERN personeel'!AJ269</f>
        <v>0</v>
      </c>
    </row>
    <row r="252" spans="1:33" x14ac:dyDescent="0.3">
      <c r="A252" s="89">
        <f>'Invoeren INTERN personeel'!D270</f>
        <v>251</v>
      </c>
      <c r="B252" s="89">
        <f>'Invoeren INTERN personeel'!E270</f>
        <v>0</v>
      </c>
      <c r="C252" s="89">
        <f>'Invoeren INTERN personeel'!F270</f>
        <v>0</v>
      </c>
      <c r="D252" s="89">
        <f>'Invoeren INTERN personeel'!G270</f>
        <v>0</v>
      </c>
      <c r="E252" s="89">
        <f>'Invoeren INTERN personeel'!H270</f>
        <v>0</v>
      </c>
      <c r="F252" s="89">
        <f>'Invoeren INTERN personeel'!I270</f>
        <v>0</v>
      </c>
      <c r="G252" s="89">
        <f>'Invoeren INTERN personeel'!J270</f>
        <v>0</v>
      </c>
      <c r="H252" s="89">
        <f>'Invoeren INTERN personeel'!K270</f>
        <v>0</v>
      </c>
      <c r="I252" s="89">
        <f>'Invoeren INTERN personeel'!L270</f>
        <v>0</v>
      </c>
      <c r="J252" s="89" t="str">
        <f>'Invoeren INTERN personeel'!M270</f>
        <v/>
      </c>
      <c r="K252" s="89" t="str">
        <f>'Invoeren INTERN personeel'!N270</f>
        <v>nee</v>
      </c>
      <c r="L252" s="89">
        <f>'Invoeren INTERN personeel'!O270</f>
        <v>0</v>
      </c>
      <c r="M252" s="89">
        <f>'Invoeren INTERN personeel'!P270</f>
        <v>0</v>
      </c>
      <c r="N252" s="443">
        <f>'Invoeren INTERN personeel'!Q270</f>
        <v>0</v>
      </c>
      <c r="O252" s="443">
        <f>'Invoeren INTERN personeel'!R270</f>
        <v>0</v>
      </c>
      <c r="P252" s="89">
        <f>'Invoeren INTERN personeel'!S270</f>
        <v>0</v>
      </c>
      <c r="Q252" s="89">
        <f>'Invoeren INTERN personeel'!T270</f>
        <v>0</v>
      </c>
      <c r="R252" s="89">
        <f>'Invoeren INTERN personeel'!U270</f>
        <v>0</v>
      </c>
      <c r="S252" s="89">
        <f>'Invoeren INTERN personeel'!V270</f>
        <v>0</v>
      </c>
      <c r="T252" s="89">
        <f>'Invoeren INTERN personeel'!W270</f>
        <v>0</v>
      </c>
      <c r="U252" s="89">
        <f>'Invoeren INTERN personeel'!X270</f>
        <v>0</v>
      </c>
      <c r="V252" s="89">
        <f>'Invoeren INTERN personeel'!Y270</f>
        <v>0</v>
      </c>
      <c r="W252" s="89">
        <f>'Invoeren INTERN personeel'!Z270</f>
        <v>0</v>
      </c>
      <c r="X252" s="89">
        <f>'Invoeren INTERN personeel'!AA270</f>
        <v>0</v>
      </c>
      <c r="Y252" s="89">
        <f>'Invoeren INTERN personeel'!AB270</f>
        <v>0</v>
      </c>
      <c r="Z252" s="89">
        <f>'Invoeren INTERN personeel'!AC270</f>
        <v>0</v>
      </c>
      <c r="AA252" s="443">
        <f>'Invoeren INTERN personeel'!AD270</f>
        <v>0</v>
      </c>
      <c r="AB252" s="443">
        <f>'Invoeren INTERN personeel'!AE270</f>
        <v>0</v>
      </c>
      <c r="AC252" s="89">
        <f>'Invoeren INTERN personeel'!AF270</f>
        <v>0</v>
      </c>
      <c r="AD252" s="89">
        <f>'Invoeren INTERN personeel'!AG270</f>
        <v>0</v>
      </c>
      <c r="AE252" s="89">
        <f>'Invoeren INTERN personeel'!AH270</f>
        <v>0</v>
      </c>
      <c r="AF252" s="89">
        <f>'Invoeren INTERN personeel'!AI270</f>
        <v>0</v>
      </c>
      <c r="AG252" s="89">
        <f>'Invoeren INTERN personeel'!AJ270</f>
        <v>0</v>
      </c>
    </row>
    <row r="253" spans="1:33" x14ac:dyDescent="0.3">
      <c r="A253" s="89">
        <f>'Invoeren INTERN personeel'!D271</f>
        <v>252</v>
      </c>
      <c r="B253" s="89">
        <f>'Invoeren INTERN personeel'!E271</f>
        <v>0</v>
      </c>
      <c r="C253" s="89">
        <f>'Invoeren INTERN personeel'!F271</f>
        <v>0</v>
      </c>
      <c r="D253" s="89">
        <f>'Invoeren INTERN personeel'!G271</f>
        <v>0</v>
      </c>
      <c r="E253" s="89">
        <f>'Invoeren INTERN personeel'!H271</f>
        <v>0</v>
      </c>
      <c r="F253" s="89">
        <f>'Invoeren INTERN personeel'!I271</f>
        <v>0</v>
      </c>
      <c r="G253" s="89">
        <f>'Invoeren INTERN personeel'!J271</f>
        <v>0</v>
      </c>
      <c r="H253" s="89">
        <f>'Invoeren INTERN personeel'!K271</f>
        <v>0</v>
      </c>
      <c r="I253" s="89">
        <f>'Invoeren INTERN personeel'!L271</f>
        <v>0</v>
      </c>
      <c r="J253" s="89" t="str">
        <f>'Invoeren INTERN personeel'!M271</f>
        <v/>
      </c>
      <c r="K253" s="89" t="str">
        <f>'Invoeren INTERN personeel'!N271</f>
        <v>nee</v>
      </c>
      <c r="L253" s="89">
        <f>'Invoeren INTERN personeel'!O271</f>
        <v>0</v>
      </c>
      <c r="M253" s="89">
        <f>'Invoeren INTERN personeel'!P271</f>
        <v>0</v>
      </c>
      <c r="N253" s="443">
        <f>'Invoeren INTERN personeel'!Q271</f>
        <v>0</v>
      </c>
      <c r="O253" s="443">
        <f>'Invoeren INTERN personeel'!R271</f>
        <v>0</v>
      </c>
      <c r="P253" s="89">
        <f>'Invoeren INTERN personeel'!S271</f>
        <v>0</v>
      </c>
      <c r="Q253" s="89">
        <f>'Invoeren INTERN personeel'!T271</f>
        <v>0</v>
      </c>
      <c r="R253" s="89">
        <f>'Invoeren INTERN personeel'!U271</f>
        <v>0</v>
      </c>
      <c r="S253" s="89">
        <f>'Invoeren INTERN personeel'!V271</f>
        <v>0</v>
      </c>
      <c r="T253" s="89">
        <f>'Invoeren INTERN personeel'!W271</f>
        <v>0</v>
      </c>
      <c r="U253" s="89">
        <f>'Invoeren INTERN personeel'!X271</f>
        <v>0</v>
      </c>
      <c r="V253" s="89">
        <f>'Invoeren INTERN personeel'!Y271</f>
        <v>0</v>
      </c>
      <c r="W253" s="89">
        <f>'Invoeren INTERN personeel'!Z271</f>
        <v>0</v>
      </c>
      <c r="X253" s="89">
        <f>'Invoeren INTERN personeel'!AA271</f>
        <v>0</v>
      </c>
      <c r="Y253" s="89">
        <f>'Invoeren INTERN personeel'!AB271</f>
        <v>0</v>
      </c>
      <c r="Z253" s="89">
        <f>'Invoeren INTERN personeel'!AC271</f>
        <v>0</v>
      </c>
      <c r="AA253" s="443">
        <f>'Invoeren INTERN personeel'!AD271</f>
        <v>0</v>
      </c>
      <c r="AB253" s="443">
        <f>'Invoeren INTERN personeel'!AE271</f>
        <v>0</v>
      </c>
      <c r="AC253" s="89">
        <f>'Invoeren INTERN personeel'!AF271</f>
        <v>0</v>
      </c>
      <c r="AD253" s="89">
        <f>'Invoeren INTERN personeel'!AG271</f>
        <v>0</v>
      </c>
      <c r="AE253" s="89">
        <f>'Invoeren INTERN personeel'!AH271</f>
        <v>0</v>
      </c>
      <c r="AF253" s="89">
        <f>'Invoeren INTERN personeel'!AI271</f>
        <v>0</v>
      </c>
      <c r="AG253" s="89">
        <f>'Invoeren INTERN personeel'!AJ271</f>
        <v>0</v>
      </c>
    </row>
    <row r="254" spans="1:33" x14ac:dyDescent="0.3">
      <c r="A254" s="89">
        <f>'Invoeren INTERN personeel'!D272</f>
        <v>253</v>
      </c>
      <c r="B254" s="89">
        <f>'Invoeren INTERN personeel'!E272</f>
        <v>0</v>
      </c>
      <c r="C254" s="89">
        <f>'Invoeren INTERN personeel'!F272</f>
        <v>0</v>
      </c>
      <c r="D254" s="89">
        <f>'Invoeren INTERN personeel'!G272</f>
        <v>0</v>
      </c>
      <c r="E254" s="89">
        <f>'Invoeren INTERN personeel'!H272</f>
        <v>0</v>
      </c>
      <c r="F254" s="89">
        <f>'Invoeren INTERN personeel'!I272</f>
        <v>0</v>
      </c>
      <c r="G254" s="89">
        <f>'Invoeren INTERN personeel'!J272</f>
        <v>0</v>
      </c>
      <c r="H254" s="89">
        <f>'Invoeren INTERN personeel'!K272</f>
        <v>0</v>
      </c>
      <c r="I254" s="89">
        <f>'Invoeren INTERN personeel'!L272</f>
        <v>0</v>
      </c>
      <c r="J254" s="89" t="str">
        <f>'Invoeren INTERN personeel'!M272</f>
        <v/>
      </c>
      <c r="K254" s="89" t="str">
        <f>'Invoeren INTERN personeel'!N272</f>
        <v>nee</v>
      </c>
      <c r="L254" s="89">
        <f>'Invoeren INTERN personeel'!O272</f>
        <v>0</v>
      </c>
      <c r="M254" s="89">
        <f>'Invoeren INTERN personeel'!P272</f>
        <v>0</v>
      </c>
      <c r="N254" s="443">
        <f>'Invoeren INTERN personeel'!Q272</f>
        <v>0</v>
      </c>
      <c r="O254" s="443">
        <f>'Invoeren INTERN personeel'!R272</f>
        <v>0</v>
      </c>
      <c r="P254" s="89">
        <f>'Invoeren INTERN personeel'!S272</f>
        <v>0</v>
      </c>
      <c r="Q254" s="89">
        <f>'Invoeren INTERN personeel'!T272</f>
        <v>0</v>
      </c>
      <c r="R254" s="89">
        <f>'Invoeren INTERN personeel'!U272</f>
        <v>0</v>
      </c>
      <c r="S254" s="89">
        <f>'Invoeren INTERN personeel'!V272</f>
        <v>0</v>
      </c>
      <c r="T254" s="89">
        <f>'Invoeren INTERN personeel'!W272</f>
        <v>0</v>
      </c>
      <c r="U254" s="89">
        <f>'Invoeren INTERN personeel'!X272</f>
        <v>0</v>
      </c>
      <c r="V254" s="89">
        <f>'Invoeren INTERN personeel'!Y272</f>
        <v>0</v>
      </c>
      <c r="W254" s="89">
        <f>'Invoeren INTERN personeel'!Z272</f>
        <v>0</v>
      </c>
      <c r="X254" s="89">
        <f>'Invoeren INTERN personeel'!AA272</f>
        <v>0</v>
      </c>
      <c r="Y254" s="89">
        <f>'Invoeren INTERN personeel'!AB272</f>
        <v>0</v>
      </c>
      <c r="Z254" s="89">
        <f>'Invoeren INTERN personeel'!AC272</f>
        <v>0</v>
      </c>
      <c r="AA254" s="443">
        <f>'Invoeren INTERN personeel'!AD272</f>
        <v>0</v>
      </c>
      <c r="AB254" s="443">
        <f>'Invoeren INTERN personeel'!AE272</f>
        <v>0</v>
      </c>
      <c r="AC254" s="89">
        <f>'Invoeren INTERN personeel'!AF272</f>
        <v>0</v>
      </c>
      <c r="AD254" s="89">
        <f>'Invoeren INTERN personeel'!AG272</f>
        <v>0</v>
      </c>
      <c r="AE254" s="89">
        <f>'Invoeren INTERN personeel'!AH272</f>
        <v>0</v>
      </c>
      <c r="AF254" s="89">
        <f>'Invoeren INTERN personeel'!AI272</f>
        <v>0</v>
      </c>
      <c r="AG254" s="89">
        <f>'Invoeren INTERN personeel'!AJ272</f>
        <v>0</v>
      </c>
    </row>
    <row r="255" spans="1:33" x14ac:dyDescent="0.3">
      <c r="A255" s="89">
        <f>'Invoeren INTERN personeel'!D273</f>
        <v>254</v>
      </c>
      <c r="B255" s="89">
        <f>'Invoeren INTERN personeel'!E273</f>
        <v>0</v>
      </c>
      <c r="C255" s="89">
        <f>'Invoeren INTERN personeel'!F273</f>
        <v>0</v>
      </c>
      <c r="D255" s="89">
        <f>'Invoeren INTERN personeel'!G273</f>
        <v>0</v>
      </c>
      <c r="E255" s="89">
        <f>'Invoeren INTERN personeel'!H273</f>
        <v>0</v>
      </c>
      <c r="F255" s="89">
        <f>'Invoeren INTERN personeel'!I273</f>
        <v>0</v>
      </c>
      <c r="G255" s="89">
        <f>'Invoeren INTERN personeel'!J273</f>
        <v>0</v>
      </c>
      <c r="H255" s="89">
        <f>'Invoeren INTERN personeel'!K273</f>
        <v>0</v>
      </c>
      <c r="I255" s="89">
        <f>'Invoeren INTERN personeel'!L273</f>
        <v>0</v>
      </c>
      <c r="J255" s="89" t="str">
        <f>'Invoeren INTERN personeel'!M273</f>
        <v/>
      </c>
      <c r="K255" s="89" t="str">
        <f>'Invoeren INTERN personeel'!N273</f>
        <v>nee</v>
      </c>
      <c r="L255" s="89">
        <f>'Invoeren INTERN personeel'!O273</f>
        <v>0</v>
      </c>
      <c r="M255" s="89">
        <f>'Invoeren INTERN personeel'!P273</f>
        <v>0</v>
      </c>
      <c r="N255" s="443">
        <f>'Invoeren INTERN personeel'!Q273</f>
        <v>0</v>
      </c>
      <c r="O255" s="443">
        <f>'Invoeren INTERN personeel'!R273</f>
        <v>0</v>
      </c>
      <c r="P255" s="89">
        <f>'Invoeren INTERN personeel'!S273</f>
        <v>0</v>
      </c>
      <c r="Q255" s="89">
        <f>'Invoeren INTERN personeel'!T273</f>
        <v>0</v>
      </c>
      <c r="R255" s="89">
        <f>'Invoeren INTERN personeel'!U273</f>
        <v>0</v>
      </c>
      <c r="S255" s="89">
        <f>'Invoeren INTERN personeel'!V273</f>
        <v>0</v>
      </c>
      <c r="T255" s="89">
        <f>'Invoeren INTERN personeel'!W273</f>
        <v>0</v>
      </c>
      <c r="U255" s="89">
        <f>'Invoeren INTERN personeel'!X273</f>
        <v>0</v>
      </c>
      <c r="V255" s="89">
        <f>'Invoeren INTERN personeel'!Y273</f>
        <v>0</v>
      </c>
      <c r="W255" s="89">
        <f>'Invoeren INTERN personeel'!Z273</f>
        <v>0</v>
      </c>
      <c r="X255" s="89">
        <f>'Invoeren INTERN personeel'!AA273</f>
        <v>0</v>
      </c>
      <c r="Y255" s="89">
        <f>'Invoeren INTERN personeel'!AB273</f>
        <v>0</v>
      </c>
      <c r="Z255" s="89">
        <f>'Invoeren INTERN personeel'!AC273</f>
        <v>0</v>
      </c>
      <c r="AA255" s="443">
        <f>'Invoeren INTERN personeel'!AD273</f>
        <v>0</v>
      </c>
      <c r="AB255" s="443">
        <f>'Invoeren INTERN personeel'!AE273</f>
        <v>0</v>
      </c>
      <c r="AC255" s="89">
        <f>'Invoeren INTERN personeel'!AF273</f>
        <v>0</v>
      </c>
      <c r="AD255" s="89">
        <f>'Invoeren INTERN personeel'!AG273</f>
        <v>0</v>
      </c>
      <c r="AE255" s="89">
        <f>'Invoeren INTERN personeel'!AH273</f>
        <v>0</v>
      </c>
      <c r="AF255" s="89">
        <f>'Invoeren INTERN personeel'!AI273</f>
        <v>0</v>
      </c>
      <c r="AG255" s="89">
        <f>'Invoeren INTERN personeel'!AJ273</f>
        <v>0</v>
      </c>
    </row>
    <row r="256" spans="1:33" x14ac:dyDescent="0.3">
      <c r="A256" s="89">
        <f>'Invoeren INTERN personeel'!D274</f>
        <v>255</v>
      </c>
      <c r="B256" s="89">
        <f>'Invoeren INTERN personeel'!E274</f>
        <v>0</v>
      </c>
      <c r="C256" s="89">
        <f>'Invoeren INTERN personeel'!F274</f>
        <v>0</v>
      </c>
      <c r="D256" s="89">
        <f>'Invoeren INTERN personeel'!G274</f>
        <v>0</v>
      </c>
      <c r="E256" s="89">
        <f>'Invoeren INTERN personeel'!H274</f>
        <v>0</v>
      </c>
      <c r="F256" s="89">
        <f>'Invoeren INTERN personeel'!I274</f>
        <v>0</v>
      </c>
      <c r="G256" s="89">
        <f>'Invoeren INTERN personeel'!J274</f>
        <v>0</v>
      </c>
      <c r="H256" s="89">
        <f>'Invoeren INTERN personeel'!K274</f>
        <v>0</v>
      </c>
      <c r="I256" s="89">
        <f>'Invoeren INTERN personeel'!L274</f>
        <v>0</v>
      </c>
      <c r="J256" s="89" t="str">
        <f>'Invoeren INTERN personeel'!M274</f>
        <v/>
      </c>
      <c r="K256" s="89" t="str">
        <f>'Invoeren INTERN personeel'!N274</f>
        <v>nee</v>
      </c>
      <c r="L256" s="89">
        <f>'Invoeren INTERN personeel'!O274</f>
        <v>0</v>
      </c>
      <c r="M256" s="89">
        <f>'Invoeren INTERN personeel'!P274</f>
        <v>0</v>
      </c>
      <c r="N256" s="443">
        <f>'Invoeren INTERN personeel'!Q274</f>
        <v>0</v>
      </c>
      <c r="O256" s="443">
        <f>'Invoeren INTERN personeel'!R274</f>
        <v>0</v>
      </c>
      <c r="P256" s="89">
        <f>'Invoeren INTERN personeel'!S274</f>
        <v>0</v>
      </c>
      <c r="Q256" s="89">
        <f>'Invoeren INTERN personeel'!T274</f>
        <v>0</v>
      </c>
      <c r="R256" s="89">
        <f>'Invoeren INTERN personeel'!U274</f>
        <v>0</v>
      </c>
      <c r="S256" s="89">
        <f>'Invoeren INTERN personeel'!V274</f>
        <v>0</v>
      </c>
      <c r="T256" s="89">
        <f>'Invoeren INTERN personeel'!W274</f>
        <v>0</v>
      </c>
      <c r="U256" s="89">
        <f>'Invoeren INTERN personeel'!X274</f>
        <v>0</v>
      </c>
      <c r="V256" s="89">
        <f>'Invoeren INTERN personeel'!Y274</f>
        <v>0</v>
      </c>
      <c r="W256" s="89">
        <f>'Invoeren INTERN personeel'!Z274</f>
        <v>0</v>
      </c>
      <c r="X256" s="89">
        <f>'Invoeren INTERN personeel'!AA274</f>
        <v>0</v>
      </c>
      <c r="Y256" s="89">
        <f>'Invoeren INTERN personeel'!AB274</f>
        <v>0</v>
      </c>
      <c r="Z256" s="89">
        <f>'Invoeren INTERN personeel'!AC274</f>
        <v>0</v>
      </c>
      <c r="AA256" s="443">
        <f>'Invoeren INTERN personeel'!AD274</f>
        <v>0</v>
      </c>
      <c r="AB256" s="443">
        <f>'Invoeren INTERN personeel'!AE274</f>
        <v>0</v>
      </c>
      <c r="AC256" s="89">
        <f>'Invoeren INTERN personeel'!AF274</f>
        <v>0</v>
      </c>
      <c r="AD256" s="89">
        <f>'Invoeren INTERN personeel'!AG274</f>
        <v>0</v>
      </c>
      <c r="AE256" s="89">
        <f>'Invoeren INTERN personeel'!AH274</f>
        <v>0</v>
      </c>
      <c r="AF256" s="89">
        <f>'Invoeren INTERN personeel'!AI274</f>
        <v>0</v>
      </c>
      <c r="AG256" s="89">
        <f>'Invoeren INTERN personeel'!AJ274</f>
        <v>0</v>
      </c>
    </row>
    <row r="257" spans="1:33" x14ac:dyDescent="0.3">
      <c r="A257" s="89">
        <f>'Invoeren INTERN personeel'!D275</f>
        <v>256</v>
      </c>
      <c r="B257" s="89">
        <f>'Invoeren INTERN personeel'!E275</f>
        <v>0</v>
      </c>
      <c r="C257" s="89">
        <f>'Invoeren INTERN personeel'!F275</f>
        <v>0</v>
      </c>
      <c r="D257" s="89">
        <f>'Invoeren INTERN personeel'!G275</f>
        <v>0</v>
      </c>
      <c r="E257" s="89">
        <f>'Invoeren INTERN personeel'!H275</f>
        <v>0</v>
      </c>
      <c r="F257" s="89">
        <f>'Invoeren INTERN personeel'!I275</f>
        <v>0</v>
      </c>
      <c r="G257" s="89">
        <f>'Invoeren INTERN personeel'!J275</f>
        <v>0</v>
      </c>
      <c r="H257" s="89">
        <f>'Invoeren INTERN personeel'!K275</f>
        <v>0</v>
      </c>
      <c r="I257" s="89">
        <f>'Invoeren INTERN personeel'!L275</f>
        <v>0</v>
      </c>
      <c r="J257" s="89" t="str">
        <f>'Invoeren INTERN personeel'!M275</f>
        <v/>
      </c>
      <c r="K257" s="89" t="str">
        <f>'Invoeren INTERN personeel'!N275</f>
        <v>nee</v>
      </c>
      <c r="L257" s="89">
        <f>'Invoeren INTERN personeel'!O275</f>
        <v>0</v>
      </c>
      <c r="M257" s="89">
        <f>'Invoeren INTERN personeel'!P275</f>
        <v>0</v>
      </c>
      <c r="N257" s="443">
        <f>'Invoeren INTERN personeel'!Q275</f>
        <v>0</v>
      </c>
      <c r="O257" s="443">
        <f>'Invoeren INTERN personeel'!R275</f>
        <v>0</v>
      </c>
      <c r="P257" s="89">
        <f>'Invoeren INTERN personeel'!S275</f>
        <v>0</v>
      </c>
      <c r="Q257" s="89">
        <f>'Invoeren INTERN personeel'!T275</f>
        <v>0</v>
      </c>
      <c r="R257" s="89">
        <f>'Invoeren INTERN personeel'!U275</f>
        <v>0</v>
      </c>
      <c r="S257" s="89">
        <f>'Invoeren INTERN personeel'!V275</f>
        <v>0</v>
      </c>
      <c r="T257" s="89">
        <f>'Invoeren INTERN personeel'!W275</f>
        <v>0</v>
      </c>
      <c r="U257" s="89">
        <f>'Invoeren INTERN personeel'!X275</f>
        <v>0</v>
      </c>
      <c r="V257" s="89">
        <f>'Invoeren INTERN personeel'!Y275</f>
        <v>0</v>
      </c>
      <c r="W257" s="89">
        <f>'Invoeren INTERN personeel'!Z275</f>
        <v>0</v>
      </c>
      <c r="X257" s="89">
        <f>'Invoeren INTERN personeel'!AA275</f>
        <v>0</v>
      </c>
      <c r="Y257" s="89">
        <f>'Invoeren INTERN personeel'!AB275</f>
        <v>0</v>
      </c>
      <c r="Z257" s="89">
        <f>'Invoeren INTERN personeel'!AC275</f>
        <v>0</v>
      </c>
      <c r="AA257" s="443">
        <f>'Invoeren INTERN personeel'!AD275</f>
        <v>0</v>
      </c>
      <c r="AB257" s="443">
        <f>'Invoeren INTERN personeel'!AE275</f>
        <v>0</v>
      </c>
      <c r="AC257" s="89">
        <f>'Invoeren INTERN personeel'!AF275</f>
        <v>0</v>
      </c>
      <c r="AD257" s="89">
        <f>'Invoeren INTERN personeel'!AG275</f>
        <v>0</v>
      </c>
      <c r="AE257" s="89">
        <f>'Invoeren INTERN personeel'!AH275</f>
        <v>0</v>
      </c>
      <c r="AF257" s="89">
        <f>'Invoeren INTERN personeel'!AI275</f>
        <v>0</v>
      </c>
      <c r="AG257" s="89">
        <f>'Invoeren INTERN personeel'!AJ275</f>
        <v>0</v>
      </c>
    </row>
    <row r="258" spans="1:33" x14ac:dyDescent="0.3">
      <c r="A258" s="89">
        <f>'Invoeren INTERN personeel'!D276</f>
        <v>257</v>
      </c>
      <c r="B258" s="89">
        <f>'Invoeren INTERN personeel'!E276</f>
        <v>0</v>
      </c>
      <c r="C258" s="89">
        <f>'Invoeren INTERN personeel'!F276</f>
        <v>0</v>
      </c>
      <c r="D258" s="89">
        <f>'Invoeren INTERN personeel'!G276</f>
        <v>0</v>
      </c>
      <c r="E258" s="89">
        <f>'Invoeren INTERN personeel'!H276</f>
        <v>0</v>
      </c>
      <c r="F258" s="89">
        <f>'Invoeren INTERN personeel'!I276</f>
        <v>0</v>
      </c>
      <c r="G258" s="89">
        <f>'Invoeren INTERN personeel'!J276</f>
        <v>0</v>
      </c>
      <c r="H258" s="89">
        <f>'Invoeren INTERN personeel'!K276</f>
        <v>0</v>
      </c>
      <c r="I258" s="89">
        <f>'Invoeren INTERN personeel'!L276</f>
        <v>0</v>
      </c>
      <c r="J258" s="89" t="str">
        <f>'Invoeren INTERN personeel'!M276</f>
        <v/>
      </c>
      <c r="K258" s="89" t="str">
        <f>'Invoeren INTERN personeel'!N276</f>
        <v>nee</v>
      </c>
      <c r="L258" s="89">
        <f>'Invoeren INTERN personeel'!O276</f>
        <v>0</v>
      </c>
      <c r="M258" s="89">
        <f>'Invoeren INTERN personeel'!P276</f>
        <v>0</v>
      </c>
      <c r="N258" s="443">
        <f>'Invoeren INTERN personeel'!Q276</f>
        <v>0</v>
      </c>
      <c r="O258" s="443">
        <f>'Invoeren INTERN personeel'!R276</f>
        <v>0</v>
      </c>
      <c r="P258" s="89">
        <f>'Invoeren INTERN personeel'!S276</f>
        <v>0</v>
      </c>
      <c r="Q258" s="89">
        <f>'Invoeren INTERN personeel'!T276</f>
        <v>0</v>
      </c>
      <c r="R258" s="89">
        <f>'Invoeren INTERN personeel'!U276</f>
        <v>0</v>
      </c>
      <c r="S258" s="89">
        <f>'Invoeren INTERN personeel'!V276</f>
        <v>0</v>
      </c>
      <c r="T258" s="89">
        <f>'Invoeren INTERN personeel'!W276</f>
        <v>0</v>
      </c>
      <c r="U258" s="89">
        <f>'Invoeren INTERN personeel'!X276</f>
        <v>0</v>
      </c>
      <c r="V258" s="89">
        <f>'Invoeren INTERN personeel'!Y276</f>
        <v>0</v>
      </c>
      <c r="W258" s="89">
        <f>'Invoeren INTERN personeel'!Z276</f>
        <v>0</v>
      </c>
      <c r="X258" s="89">
        <f>'Invoeren INTERN personeel'!AA276</f>
        <v>0</v>
      </c>
      <c r="Y258" s="89">
        <f>'Invoeren INTERN personeel'!AB276</f>
        <v>0</v>
      </c>
      <c r="Z258" s="89">
        <f>'Invoeren INTERN personeel'!AC276</f>
        <v>0</v>
      </c>
      <c r="AA258" s="443">
        <f>'Invoeren INTERN personeel'!AD276</f>
        <v>0</v>
      </c>
      <c r="AB258" s="443">
        <f>'Invoeren INTERN personeel'!AE276</f>
        <v>0</v>
      </c>
      <c r="AC258" s="89">
        <f>'Invoeren INTERN personeel'!AF276</f>
        <v>0</v>
      </c>
      <c r="AD258" s="89">
        <f>'Invoeren INTERN personeel'!AG276</f>
        <v>0</v>
      </c>
      <c r="AE258" s="89">
        <f>'Invoeren INTERN personeel'!AH276</f>
        <v>0</v>
      </c>
      <c r="AF258" s="89">
        <f>'Invoeren INTERN personeel'!AI276</f>
        <v>0</v>
      </c>
      <c r="AG258" s="89">
        <f>'Invoeren INTERN personeel'!AJ276</f>
        <v>0</v>
      </c>
    </row>
    <row r="259" spans="1:33" x14ac:dyDescent="0.3">
      <c r="A259" s="89">
        <f>'Invoeren INTERN personeel'!D277</f>
        <v>258</v>
      </c>
      <c r="B259" s="89">
        <f>'Invoeren INTERN personeel'!E277</f>
        <v>0</v>
      </c>
      <c r="C259" s="89">
        <f>'Invoeren INTERN personeel'!F277</f>
        <v>0</v>
      </c>
      <c r="D259" s="89">
        <f>'Invoeren INTERN personeel'!G277</f>
        <v>0</v>
      </c>
      <c r="E259" s="89">
        <f>'Invoeren INTERN personeel'!H277</f>
        <v>0</v>
      </c>
      <c r="F259" s="89">
        <f>'Invoeren INTERN personeel'!I277</f>
        <v>0</v>
      </c>
      <c r="G259" s="89">
        <f>'Invoeren INTERN personeel'!J277</f>
        <v>0</v>
      </c>
      <c r="H259" s="89">
        <f>'Invoeren INTERN personeel'!K277</f>
        <v>0</v>
      </c>
      <c r="I259" s="89">
        <f>'Invoeren INTERN personeel'!L277</f>
        <v>0</v>
      </c>
      <c r="J259" s="89" t="str">
        <f>'Invoeren INTERN personeel'!M277</f>
        <v/>
      </c>
      <c r="K259" s="89" t="str">
        <f>'Invoeren INTERN personeel'!N277</f>
        <v>nee</v>
      </c>
      <c r="L259" s="89">
        <f>'Invoeren INTERN personeel'!O277</f>
        <v>0</v>
      </c>
      <c r="M259" s="89">
        <f>'Invoeren INTERN personeel'!P277</f>
        <v>0</v>
      </c>
      <c r="N259" s="443">
        <f>'Invoeren INTERN personeel'!Q277</f>
        <v>0</v>
      </c>
      <c r="O259" s="443">
        <f>'Invoeren INTERN personeel'!R277</f>
        <v>0</v>
      </c>
      <c r="P259" s="89">
        <f>'Invoeren INTERN personeel'!S277</f>
        <v>0</v>
      </c>
      <c r="Q259" s="89">
        <f>'Invoeren INTERN personeel'!T277</f>
        <v>0</v>
      </c>
      <c r="R259" s="89">
        <f>'Invoeren INTERN personeel'!U277</f>
        <v>0</v>
      </c>
      <c r="S259" s="89">
        <f>'Invoeren INTERN personeel'!V277</f>
        <v>0</v>
      </c>
      <c r="T259" s="89">
        <f>'Invoeren INTERN personeel'!W277</f>
        <v>0</v>
      </c>
      <c r="U259" s="89">
        <f>'Invoeren INTERN personeel'!X277</f>
        <v>0</v>
      </c>
      <c r="V259" s="89">
        <f>'Invoeren INTERN personeel'!Y277</f>
        <v>0</v>
      </c>
      <c r="W259" s="89">
        <f>'Invoeren INTERN personeel'!Z277</f>
        <v>0</v>
      </c>
      <c r="X259" s="89">
        <f>'Invoeren INTERN personeel'!AA277</f>
        <v>0</v>
      </c>
      <c r="Y259" s="89">
        <f>'Invoeren INTERN personeel'!AB277</f>
        <v>0</v>
      </c>
      <c r="Z259" s="89">
        <f>'Invoeren INTERN personeel'!AC277</f>
        <v>0</v>
      </c>
      <c r="AA259" s="443">
        <f>'Invoeren INTERN personeel'!AD277</f>
        <v>0</v>
      </c>
      <c r="AB259" s="443">
        <f>'Invoeren INTERN personeel'!AE277</f>
        <v>0</v>
      </c>
      <c r="AC259" s="89">
        <f>'Invoeren INTERN personeel'!AF277</f>
        <v>0</v>
      </c>
      <c r="AD259" s="89">
        <f>'Invoeren INTERN personeel'!AG277</f>
        <v>0</v>
      </c>
      <c r="AE259" s="89">
        <f>'Invoeren INTERN personeel'!AH277</f>
        <v>0</v>
      </c>
      <c r="AF259" s="89">
        <f>'Invoeren INTERN personeel'!AI277</f>
        <v>0</v>
      </c>
      <c r="AG259" s="89">
        <f>'Invoeren INTERN personeel'!AJ277</f>
        <v>0</v>
      </c>
    </row>
    <row r="260" spans="1:33" x14ac:dyDescent="0.3">
      <c r="A260" s="89">
        <f>'Invoeren INTERN personeel'!D278</f>
        <v>259</v>
      </c>
      <c r="B260" s="89">
        <f>'Invoeren INTERN personeel'!E278</f>
        <v>0</v>
      </c>
      <c r="C260" s="89">
        <f>'Invoeren INTERN personeel'!F278</f>
        <v>0</v>
      </c>
      <c r="D260" s="89">
        <f>'Invoeren INTERN personeel'!G278</f>
        <v>0</v>
      </c>
      <c r="E260" s="89">
        <f>'Invoeren INTERN personeel'!H278</f>
        <v>0</v>
      </c>
      <c r="F260" s="89">
        <f>'Invoeren INTERN personeel'!I278</f>
        <v>0</v>
      </c>
      <c r="G260" s="89">
        <f>'Invoeren INTERN personeel'!J278</f>
        <v>0</v>
      </c>
      <c r="H260" s="89">
        <f>'Invoeren INTERN personeel'!K278</f>
        <v>0</v>
      </c>
      <c r="I260" s="89">
        <f>'Invoeren INTERN personeel'!L278</f>
        <v>0</v>
      </c>
      <c r="J260" s="89" t="str">
        <f>'Invoeren INTERN personeel'!M278</f>
        <v/>
      </c>
      <c r="K260" s="89" t="str">
        <f>'Invoeren INTERN personeel'!N278</f>
        <v>nee</v>
      </c>
      <c r="L260" s="89">
        <f>'Invoeren INTERN personeel'!O278</f>
        <v>0</v>
      </c>
      <c r="M260" s="89">
        <f>'Invoeren INTERN personeel'!P278</f>
        <v>0</v>
      </c>
      <c r="N260" s="443">
        <f>'Invoeren INTERN personeel'!Q278</f>
        <v>0</v>
      </c>
      <c r="O260" s="443">
        <f>'Invoeren INTERN personeel'!R278</f>
        <v>0</v>
      </c>
      <c r="P260" s="89">
        <f>'Invoeren INTERN personeel'!S278</f>
        <v>0</v>
      </c>
      <c r="Q260" s="89">
        <f>'Invoeren INTERN personeel'!T278</f>
        <v>0</v>
      </c>
      <c r="R260" s="89">
        <f>'Invoeren INTERN personeel'!U278</f>
        <v>0</v>
      </c>
      <c r="S260" s="89">
        <f>'Invoeren INTERN personeel'!V278</f>
        <v>0</v>
      </c>
      <c r="T260" s="89">
        <f>'Invoeren INTERN personeel'!W278</f>
        <v>0</v>
      </c>
      <c r="U260" s="89">
        <f>'Invoeren INTERN personeel'!X278</f>
        <v>0</v>
      </c>
      <c r="V260" s="89">
        <f>'Invoeren INTERN personeel'!Y278</f>
        <v>0</v>
      </c>
      <c r="W260" s="89">
        <f>'Invoeren INTERN personeel'!Z278</f>
        <v>0</v>
      </c>
      <c r="X260" s="89">
        <f>'Invoeren INTERN personeel'!AA278</f>
        <v>0</v>
      </c>
      <c r="Y260" s="89">
        <f>'Invoeren INTERN personeel'!AB278</f>
        <v>0</v>
      </c>
      <c r="Z260" s="89">
        <f>'Invoeren INTERN personeel'!AC278</f>
        <v>0</v>
      </c>
      <c r="AA260" s="443">
        <f>'Invoeren INTERN personeel'!AD278</f>
        <v>0</v>
      </c>
      <c r="AB260" s="443">
        <f>'Invoeren INTERN personeel'!AE278</f>
        <v>0</v>
      </c>
      <c r="AC260" s="89">
        <f>'Invoeren INTERN personeel'!AF278</f>
        <v>0</v>
      </c>
      <c r="AD260" s="89">
        <f>'Invoeren INTERN personeel'!AG278</f>
        <v>0</v>
      </c>
      <c r="AE260" s="89">
        <f>'Invoeren INTERN personeel'!AH278</f>
        <v>0</v>
      </c>
      <c r="AF260" s="89">
        <f>'Invoeren INTERN personeel'!AI278</f>
        <v>0</v>
      </c>
      <c r="AG260" s="89">
        <f>'Invoeren INTERN personeel'!AJ278</f>
        <v>0</v>
      </c>
    </row>
    <row r="261" spans="1:33" x14ac:dyDescent="0.3">
      <c r="A261" s="89">
        <f>'Invoeren INTERN personeel'!D279</f>
        <v>260</v>
      </c>
      <c r="B261" s="89">
        <f>'Invoeren INTERN personeel'!E279</f>
        <v>0</v>
      </c>
      <c r="C261" s="89">
        <f>'Invoeren INTERN personeel'!F279</f>
        <v>0</v>
      </c>
      <c r="D261" s="89">
        <f>'Invoeren INTERN personeel'!G279</f>
        <v>0</v>
      </c>
      <c r="E261" s="89">
        <f>'Invoeren INTERN personeel'!H279</f>
        <v>0</v>
      </c>
      <c r="F261" s="89">
        <f>'Invoeren INTERN personeel'!I279</f>
        <v>0</v>
      </c>
      <c r="G261" s="89">
        <f>'Invoeren INTERN personeel'!J279</f>
        <v>0</v>
      </c>
      <c r="H261" s="89">
        <f>'Invoeren INTERN personeel'!K279</f>
        <v>0</v>
      </c>
      <c r="I261" s="89">
        <f>'Invoeren INTERN personeel'!L279</f>
        <v>0</v>
      </c>
      <c r="J261" s="89" t="str">
        <f>'Invoeren INTERN personeel'!M279</f>
        <v/>
      </c>
      <c r="K261" s="89" t="str">
        <f>'Invoeren INTERN personeel'!N279</f>
        <v>nee</v>
      </c>
      <c r="L261" s="89">
        <f>'Invoeren INTERN personeel'!O279</f>
        <v>0</v>
      </c>
      <c r="M261" s="89">
        <f>'Invoeren INTERN personeel'!P279</f>
        <v>0</v>
      </c>
      <c r="N261" s="443">
        <f>'Invoeren INTERN personeel'!Q279</f>
        <v>0</v>
      </c>
      <c r="O261" s="443">
        <f>'Invoeren INTERN personeel'!R279</f>
        <v>0</v>
      </c>
      <c r="P261" s="89">
        <f>'Invoeren INTERN personeel'!S279</f>
        <v>0</v>
      </c>
      <c r="Q261" s="89">
        <f>'Invoeren INTERN personeel'!T279</f>
        <v>0</v>
      </c>
      <c r="R261" s="89">
        <f>'Invoeren INTERN personeel'!U279</f>
        <v>0</v>
      </c>
      <c r="S261" s="89">
        <f>'Invoeren INTERN personeel'!V279</f>
        <v>0</v>
      </c>
      <c r="T261" s="89">
        <f>'Invoeren INTERN personeel'!W279</f>
        <v>0</v>
      </c>
      <c r="U261" s="89">
        <f>'Invoeren INTERN personeel'!X279</f>
        <v>0</v>
      </c>
      <c r="V261" s="89">
        <f>'Invoeren INTERN personeel'!Y279</f>
        <v>0</v>
      </c>
      <c r="W261" s="89">
        <f>'Invoeren INTERN personeel'!Z279</f>
        <v>0</v>
      </c>
      <c r="X261" s="89">
        <f>'Invoeren INTERN personeel'!AA279</f>
        <v>0</v>
      </c>
      <c r="Y261" s="89">
        <f>'Invoeren INTERN personeel'!AB279</f>
        <v>0</v>
      </c>
      <c r="Z261" s="89">
        <f>'Invoeren INTERN personeel'!AC279</f>
        <v>0</v>
      </c>
      <c r="AA261" s="443">
        <f>'Invoeren INTERN personeel'!AD279</f>
        <v>0</v>
      </c>
      <c r="AB261" s="443">
        <f>'Invoeren INTERN personeel'!AE279</f>
        <v>0</v>
      </c>
      <c r="AC261" s="89">
        <f>'Invoeren INTERN personeel'!AF279</f>
        <v>0</v>
      </c>
      <c r="AD261" s="89">
        <f>'Invoeren INTERN personeel'!AG279</f>
        <v>0</v>
      </c>
      <c r="AE261" s="89">
        <f>'Invoeren INTERN personeel'!AH279</f>
        <v>0</v>
      </c>
      <c r="AF261" s="89">
        <f>'Invoeren INTERN personeel'!AI279</f>
        <v>0</v>
      </c>
      <c r="AG261" s="89">
        <f>'Invoeren INTERN personeel'!AJ279</f>
        <v>0</v>
      </c>
    </row>
    <row r="262" spans="1:33" x14ac:dyDescent="0.3">
      <c r="A262" s="89">
        <f>'Invoeren INTERN personeel'!D280</f>
        <v>261</v>
      </c>
      <c r="B262" s="89">
        <f>'Invoeren INTERN personeel'!E280</f>
        <v>0</v>
      </c>
      <c r="C262" s="89">
        <f>'Invoeren INTERN personeel'!F280</f>
        <v>0</v>
      </c>
      <c r="D262" s="89">
        <f>'Invoeren INTERN personeel'!G280</f>
        <v>0</v>
      </c>
      <c r="E262" s="89">
        <f>'Invoeren INTERN personeel'!H280</f>
        <v>0</v>
      </c>
      <c r="F262" s="89">
        <f>'Invoeren INTERN personeel'!I280</f>
        <v>0</v>
      </c>
      <c r="G262" s="89">
        <f>'Invoeren INTERN personeel'!J280</f>
        <v>0</v>
      </c>
      <c r="H262" s="89">
        <f>'Invoeren INTERN personeel'!K280</f>
        <v>0</v>
      </c>
      <c r="I262" s="89">
        <f>'Invoeren INTERN personeel'!L280</f>
        <v>0</v>
      </c>
      <c r="J262" s="89" t="str">
        <f>'Invoeren INTERN personeel'!M280</f>
        <v/>
      </c>
      <c r="K262" s="89" t="str">
        <f>'Invoeren INTERN personeel'!N280</f>
        <v>nee</v>
      </c>
      <c r="L262" s="89">
        <f>'Invoeren INTERN personeel'!O280</f>
        <v>0</v>
      </c>
      <c r="M262" s="89">
        <f>'Invoeren INTERN personeel'!P280</f>
        <v>0</v>
      </c>
      <c r="N262" s="443">
        <f>'Invoeren INTERN personeel'!Q280</f>
        <v>0</v>
      </c>
      <c r="O262" s="443">
        <f>'Invoeren INTERN personeel'!R280</f>
        <v>0</v>
      </c>
      <c r="P262" s="89">
        <f>'Invoeren INTERN personeel'!S280</f>
        <v>0</v>
      </c>
      <c r="Q262" s="89">
        <f>'Invoeren INTERN personeel'!T280</f>
        <v>0</v>
      </c>
      <c r="R262" s="89">
        <f>'Invoeren INTERN personeel'!U280</f>
        <v>0</v>
      </c>
      <c r="S262" s="89">
        <f>'Invoeren INTERN personeel'!V280</f>
        <v>0</v>
      </c>
      <c r="T262" s="89">
        <f>'Invoeren INTERN personeel'!W280</f>
        <v>0</v>
      </c>
      <c r="U262" s="89">
        <f>'Invoeren INTERN personeel'!X280</f>
        <v>0</v>
      </c>
      <c r="V262" s="89">
        <f>'Invoeren INTERN personeel'!Y280</f>
        <v>0</v>
      </c>
      <c r="W262" s="89">
        <f>'Invoeren INTERN personeel'!Z280</f>
        <v>0</v>
      </c>
      <c r="X262" s="89">
        <f>'Invoeren INTERN personeel'!AA280</f>
        <v>0</v>
      </c>
      <c r="Y262" s="89">
        <f>'Invoeren INTERN personeel'!AB280</f>
        <v>0</v>
      </c>
      <c r="Z262" s="89">
        <f>'Invoeren INTERN personeel'!AC280</f>
        <v>0</v>
      </c>
      <c r="AA262" s="443">
        <f>'Invoeren INTERN personeel'!AD280</f>
        <v>0</v>
      </c>
      <c r="AB262" s="443">
        <f>'Invoeren INTERN personeel'!AE280</f>
        <v>0</v>
      </c>
      <c r="AC262" s="89">
        <f>'Invoeren INTERN personeel'!AF280</f>
        <v>0</v>
      </c>
      <c r="AD262" s="89">
        <f>'Invoeren INTERN personeel'!AG280</f>
        <v>0</v>
      </c>
      <c r="AE262" s="89">
        <f>'Invoeren INTERN personeel'!AH280</f>
        <v>0</v>
      </c>
      <c r="AF262" s="89">
        <f>'Invoeren INTERN personeel'!AI280</f>
        <v>0</v>
      </c>
      <c r="AG262" s="89">
        <f>'Invoeren INTERN personeel'!AJ280</f>
        <v>0</v>
      </c>
    </row>
    <row r="263" spans="1:33" x14ac:dyDescent="0.3">
      <c r="A263" s="89">
        <f>'Invoeren INTERN personeel'!D281</f>
        <v>262</v>
      </c>
      <c r="B263" s="89">
        <f>'Invoeren INTERN personeel'!E281</f>
        <v>0</v>
      </c>
      <c r="C263" s="89">
        <f>'Invoeren INTERN personeel'!F281</f>
        <v>0</v>
      </c>
      <c r="D263" s="89">
        <f>'Invoeren INTERN personeel'!G281</f>
        <v>0</v>
      </c>
      <c r="E263" s="89">
        <f>'Invoeren INTERN personeel'!H281</f>
        <v>0</v>
      </c>
      <c r="F263" s="89">
        <f>'Invoeren INTERN personeel'!I281</f>
        <v>0</v>
      </c>
      <c r="G263" s="89">
        <f>'Invoeren INTERN personeel'!J281</f>
        <v>0</v>
      </c>
      <c r="H263" s="89">
        <f>'Invoeren INTERN personeel'!K281</f>
        <v>0</v>
      </c>
      <c r="I263" s="89">
        <f>'Invoeren INTERN personeel'!L281</f>
        <v>0</v>
      </c>
      <c r="J263" s="89" t="str">
        <f>'Invoeren INTERN personeel'!M281</f>
        <v/>
      </c>
      <c r="K263" s="89" t="str">
        <f>'Invoeren INTERN personeel'!N281</f>
        <v>nee</v>
      </c>
      <c r="L263" s="89">
        <f>'Invoeren INTERN personeel'!O281</f>
        <v>0</v>
      </c>
      <c r="M263" s="89">
        <f>'Invoeren INTERN personeel'!P281</f>
        <v>0</v>
      </c>
      <c r="N263" s="443">
        <f>'Invoeren INTERN personeel'!Q281</f>
        <v>0</v>
      </c>
      <c r="O263" s="443">
        <f>'Invoeren INTERN personeel'!R281</f>
        <v>0</v>
      </c>
      <c r="P263" s="89">
        <f>'Invoeren INTERN personeel'!S281</f>
        <v>0</v>
      </c>
      <c r="Q263" s="89">
        <f>'Invoeren INTERN personeel'!T281</f>
        <v>0</v>
      </c>
      <c r="R263" s="89">
        <f>'Invoeren INTERN personeel'!U281</f>
        <v>0</v>
      </c>
      <c r="S263" s="89">
        <f>'Invoeren INTERN personeel'!V281</f>
        <v>0</v>
      </c>
      <c r="T263" s="89">
        <f>'Invoeren INTERN personeel'!W281</f>
        <v>0</v>
      </c>
      <c r="U263" s="89">
        <f>'Invoeren INTERN personeel'!X281</f>
        <v>0</v>
      </c>
      <c r="V263" s="89">
        <f>'Invoeren INTERN personeel'!Y281</f>
        <v>0</v>
      </c>
      <c r="W263" s="89">
        <f>'Invoeren INTERN personeel'!Z281</f>
        <v>0</v>
      </c>
      <c r="X263" s="89">
        <f>'Invoeren INTERN personeel'!AA281</f>
        <v>0</v>
      </c>
      <c r="Y263" s="89">
        <f>'Invoeren INTERN personeel'!AB281</f>
        <v>0</v>
      </c>
      <c r="Z263" s="89">
        <f>'Invoeren INTERN personeel'!AC281</f>
        <v>0</v>
      </c>
      <c r="AA263" s="443">
        <f>'Invoeren INTERN personeel'!AD281</f>
        <v>0</v>
      </c>
      <c r="AB263" s="443">
        <f>'Invoeren INTERN personeel'!AE281</f>
        <v>0</v>
      </c>
      <c r="AC263" s="89">
        <f>'Invoeren INTERN personeel'!AF281</f>
        <v>0</v>
      </c>
      <c r="AD263" s="89">
        <f>'Invoeren INTERN personeel'!AG281</f>
        <v>0</v>
      </c>
      <c r="AE263" s="89">
        <f>'Invoeren INTERN personeel'!AH281</f>
        <v>0</v>
      </c>
      <c r="AF263" s="89">
        <f>'Invoeren INTERN personeel'!AI281</f>
        <v>0</v>
      </c>
      <c r="AG263" s="89">
        <f>'Invoeren INTERN personeel'!AJ281</f>
        <v>0</v>
      </c>
    </row>
    <row r="264" spans="1:33" x14ac:dyDescent="0.3">
      <c r="A264" s="89">
        <f>'Invoeren INTERN personeel'!D282</f>
        <v>263</v>
      </c>
      <c r="B264" s="89">
        <f>'Invoeren INTERN personeel'!E282</f>
        <v>0</v>
      </c>
      <c r="C264" s="89">
        <f>'Invoeren INTERN personeel'!F282</f>
        <v>0</v>
      </c>
      <c r="D264" s="89">
        <f>'Invoeren INTERN personeel'!G282</f>
        <v>0</v>
      </c>
      <c r="E264" s="89">
        <f>'Invoeren INTERN personeel'!H282</f>
        <v>0</v>
      </c>
      <c r="F264" s="89">
        <f>'Invoeren INTERN personeel'!I282</f>
        <v>0</v>
      </c>
      <c r="G264" s="89">
        <f>'Invoeren INTERN personeel'!J282</f>
        <v>0</v>
      </c>
      <c r="H264" s="89">
        <f>'Invoeren INTERN personeel'!K282</f>
        <v>0</v>
      </c>
      <c r="I264" s="89">
        <f>'Invoeren INTERN personeel'!L282</f>
        <v>0</v>
      </c>
      <c r="J264" s="89" t="str">
        <f>'Invoeren INTERN personeel'!M282</f>
        <v/>
      </c>
      <c r="K264" s="89" t="str">
        <f>'Invoeren INTERN personeel'!N282</f>
        <v>nee</v>
      </c>
      <c r="L264" s="89">
        <f>'Invoeren INTERN personeel'!O282</f>
        <v>0</v>
      </c>
      <c r="M264" s="89">
        <f>'Invoeren INTERN personeel'!P282</f>
        <v>0</v>
      </c>
      <c r="N264" s="443">
        <f>'Invoeren INTERN personeel'!Q282</f>
        <v>0</v>
      </c>
      <c r="O264" s="443">
        <f>'Invoeren INTERN personeel'!R282</f>
        <v>0</v>
      </c>
      <c r="P264" s="89">
        <f>'Invoeren INTERN personeel'!S282</f>
        <v>0</v>
      </c>
      <c r="Q264" s="89">
        <f>'Invoeren INTERN personeel'!T282</f>
        <v>0</v>
      </c>
      <c r="R264" s="89">
        <f>'Invoeren INTERN personeel'!U282</f>
        <v>0</v>
      </c>
      <c r="S264" s="89">
        <f>'Invoeren INTERN personeel'!V282</f>
        <v>0</v>
      </c>
      <c r="T264" s="89">
        <f>'Invoeren INTERN personeel'!W282</f>
        <v>0</v>
      </c>
      <c r="U264" s="89">
        <f>'Invoeren INTERN personeel'!X282</f>
        <v>0</v>
      </c>
      <c r="V264" s="89">
        <f>'Invoeren INTERN personeel'!Y282</f>
        <v>0</v>
      </c>
      <c r="W264" s="89">
        <f>'Invoeren INTERN personeel'!Z282</f>
        <v>0</v>
      </c>
      <c r="X264" s="89">
        <f>'Invoeren INTERN personeel'!AA282</f>
        <v>0</v>
      </c>
      <c r="Y264" s="89">
        <f>'Invoeren INTERN personeel'!AB282</f>
        <v>0</v>
      </c>
      <c r="Z264" s="89">
        <f>'Invoeren INTERN personeel'!AC282</f>
        <v>0</v>
      </c>
      <c r="AA264" s="443">
        <f>'Invoeren INTERN personeel'!AD282</f>
        <v>0</v>
      </c>
      <c r="AB264" s="443">
        <f>'Invoeren INTERN personeel'!AE282</f>
        <v>0</v>
      </c>
      <c r="AC264" s="89">
        <f>'Invoeren INTERN personeel'!AF282</f>
        <v>0</v>
      </c>
      <c r="AD264" s="89">
        <f>'Invoeren INTERN personeel'!AG282</f>
        <v>0</v>
      </c>
      <c r="AE264" s="89">
        <f>'Invoeren INTERN personeel'!AH282</f>
        <v>0</v>
      </c>
      <c r="AF264" s="89">
        <f>'Invoeren INTERN personeel'!AI282</f>
        <v>0</v>
      </c>
      <c r="AG264" s="89">
        <f>'Invoeren INTERN personeel'!AJ282</f>
        <v>0</v>
      </c>
    </row>
    <row r="265" spans="1:33" x14ac:dyDescent="0.3">
      <c r="A265" s="89">
        <f>'Invoeren INTERN personeel'!D283</f>
        <v>264</v>
      </c>
      <c r="B265" s="89">
        <f>'Invoeren INTERN personeel'!E283</f>
        <v>0</v>
      </c>
      <c r="C265" s="89">
        <f>'Invoeren INTERN personeel'!F283</f>
        <v>0</v>
      </c>
      <c r="D265" s="89">
        <f>'Invoeren INTERN personeel'!G283</f>
        <v>0</v>
      </c>
      <c r="E265" s="89">
        <f>'Invoeren INTERN personeel'!H283</f>
        <v>0</v>
      </c>
      <c r="F265" s="89">
        <f>'Invoeren INTERN personeel'!I283</f>
        <v>0</v>
      </c>
      <c r="G265" s="89">
        <f>'Invoeren INTERN personeel'!J283</f>
        <v>0</v>
      </c>
      <c r="H265" s="89">
        <f>'Invoeren INTERN personeel'!K283</f>
        <v>0</v>
      </c>
      <c r="I265" s="89">
        <f>'Invoeren INTERN personeel'!L283</f>
        <v>0</v>
      </c>
      <c r="J265" s="89" t="str">
        <f>'Invoeren INTERN personeel'!M283</f>
        <v/>
      </c>
      <c r="K265" s="89" t="str">
        <f>'Invoeren INTERN personeel'!N283</f>
        <v>nee</v>
      </c>
      <c r="L265" s="89">
        <f>'Invoeren INTERN personeel'!O283</f>
        <v>0</v>
      </c>
      <c r="M265" s="89">
        <f>'Invoeren INTERN personeel'!P283</f>
        <v>0</v>
      </c>
      <c r="N265" s="443">
        <f>'Invoeren INTERN personeel'!Q283</f>
        <v>0</v>
      </c>
      <c r="O265" s="443">
        <f>'Invoeren INTERN personeel'!R283</f>
        <v>0</v>
      </c>
      <c r="P265" s="89">
        <f>'Invoeren INTERN personeel'!S283</f>
        <v>0</v>
      </c>
      <c r="Q265" s="89">
        <f>'Invoeren INTERN personeel'!T283</f>
        <v>0</v>
      </c>
      <c r="R265" s="89">
        <f>'Invoeren INTERN personeel'!U283</f>
        <v>0</v>
      </c>
      <c r="S265" s="89">
        <f>'Invoeren INTERN personeel'!V283</f>
        <v>0</v>
      </c>
      <c r="T265" s="89">
        <f>'Invoeren INTERN personeel'!W283</f>
        <v>0</v>
      </c>
      <c r="U265" s="89">
        <f>'Invoeren INTERN personeel'!X283</f>
        <v>0</v>
      </c>
      <c r="V265" s="89">
        <f>'Invoeren INTERN personeel'!Y283</f>
        <v>0</v>
      </c>
      <c r="W265" s="89">
        <f>'Invoeren INTERN personeel'!Z283</f>
        <v>0</v>
      </c>
      <c r="X265" s="89">
        <f>'Invoeren INTERN personeel'!AA283</f>
        <v>0</v>
      </c>
      <c r="Y265" s="89">
        <f>'Invoeren INTERN personeel'!AB283</f>
        <v>0</v>
      </c>
      <c r="Z265" s="89">
        <f>'Invoeren INTERN personeel'!AC283</f>
        <v>0</v>
      </c>
      <c r="AA265" s="443">
        <f>'Invoeren INTERN personeel'!AD283</f>
        <v>0</v>
      </c>
      <c r="AB265" s="443">
        <f>'Invoeren INTERN personeel'!AE283</f>
        <v>0</v>
      </c>
      <c r="AC265" s="89">
        <f>'Invoeren INTERN personeel'!AF283</f>
        <v>0</v>
      </c>
      <c r="AD265" s="89">
        <f>'Invoeren INTERN personeel'!AG283</f>
        <v>0</v>
      </c>
      <c r="AE265" s="89">
        <f>'Invoeren INTERN personeel'!AH283</f>
        <v>0</v>
      </c>
      <c r="AF265" s="89">
        <f>'Invoeren INTERN personeel'!AI283</f>
        <v>0</v>
      </c>
      <c r="AG265" s="89">
        <f>'Invoeren INTERN personeel'!AJ283</f>
        <v>0</v>
      </c>
    </row>
    <row r="266" spans="1:33" x14ac:dyDescent="0.3">
      <c r="A266" s="89">
        <f>'Invoeren INTERN personeel'!D284</f>
        <v>265</v>
      </c>
      <c r="B266" s="89">
        <f>'Invoeren INTERN personeel'!E284</f>
        <v>0</v>
      </c>
      <c r="C266" s="89">
        <f>'Invoeren INTERN personeel'!F284</f>
        <v>0</v>
      </c>
      <c r="D266" s="89">
        <f>'Invoeren INTERN personeel'!G284</f>
        <v>0</v>
      </c>
      <c r="E266" s="89">
        <f>'Invoeren INTERN personeel'!H284</f>
        <v>0</v>
      </c>
      <c r="F266" s="89">
        <f>'Invoeren INTERN personeel'!I284</f>
        <v>0</v>
      </c>
      <c r="G266" s="89">
        <f>'Invoeren INTERN personeel'!J284</f>
        <v>0</v>
      </c>
      <c r="H266" s="89">
        <f>'Invoeren INTERN personeel'!K284</f>
        <v>0</v>
      </c>
      <c r="I266" s="89">
        <f>'Invoeren INTERN personeel'!L284</f>
        <v>0</v>
      </c>
      <c r="J266" s="89" t="str">
        <f>'Invoeren INTERN personeel'!M284</f>
        <v/>
      </c>
      <c r="K266" s="89" t="str">
        <f>'Invoeren INTERN personeel'!N284</f>
        <v>nee</v>
      </c>
      <c r="L266" s="89">
        <f>'Invoeren INTERN personeel'!O284</f>
        <v>0</v>
      </c>
      <c r="M266" s="89">
        <f>'Invoeren INTERN personeel'!P284</f>
        <v>0</v>
      </c>
      <c r="N266" s="443">
        <f>'Invoeren INTERN personeel'!Q284</f>
        <v>0</v>
      </c>
      <c r="O266" s="443">
        <f>'Invoeren INTERN personeel'!R284</f>
        <v>0</v>
      </c>
      <c r="P266" s="89">
        <f>'Invoeren INTERN personeel'!S284</f>
        <v>0</v>
      </c>
      <c r="Q266" s="89">
        <f>'Invoeren INTERN personeel'!T284</f>
        <v>0</v>
      </c>
      <c r="R266" s="89">
        <f>'Invoeren INTERN personeel'!U284</f>
        <v>0</v>
      </c>
      <c r="S266" s="89">
        <f>'Invoeren INTERN personeel'!V284</f>
        <v>0</v>
      </c>
      <c r="T266" s="89">
        <f>'Invoeren INTERN personeel'!W284</f>
        <v>0</v>
      </c>
      <c r="U266" s="89">
        <f>'Invoeren INTERN personeel'!X284</f>
        <v>0</v>
      </c>
      <c r="V266" s="89">
        <f>'Invoeren INTERN personeel'!Y284</f>
        <v>0</v>
      </c>
      <c r="W266" s="89">
        <f>'Invoeren INTERN personeel'!Z284</f>
        <v>0</v>
      </c>
      <c r="X266" s="89">
        <f>'Invoeren INTERN personeel'!AA284</f>
        <v>0</v>
      </c>
      <c r="Y266" s="89">
        <f>'Invoeren INTERN personeel'!AB284</f>
        <v>0</v>
      </c>
      <c r="Z266" s="89">
        <f>'Invoeren INTERN personeel'!AC284</f>
        <v>0</v>
      </c>
      <c r="AA266" s="443">
        <f>'Invoeren INTERN personeel'!AD284</f>
        <v>0</v>
      </c>
      <c r="AB266" s="443">
        <f>'Invoeren INTERN personeel'!AE284</f>
        <v>0</v>
      </c>
      <c r="AC266" s="89">
        <f>'Invoeren INTERN personeel'!AF284</f>
        <v>0</v>
      </c>
      <c r="AD266" s="89">
        <f>'Invoeren INTERN personeel'!AG284</f>
        <v>0</v>
      </c>
      <c r="AE266" s="89">
        <f>'Invoeren INTERN personeel'!AH284</f>
        <v>0</v>
      </c>
      <c r="AF266" s="89">
        <f>'Invoeren INTERN personeel'!AI284</f>
        <v>0</v>
      </c>
      <c r="AG266" s="89">
        <f>'Invoeren INTERN personeel'!AJ284</f>
        <v>0</v>
      </c>
    </row>
    <row r="267" spans="1:33" x14ac:dyDescent="0.3">
      <c r="A267" s="89">
        <f>'Invoeren INTERN personeel'!D285</f>
        <v>266</v>
      </c>
      <c r="B267" s="89">
        <f>'Invoeren INTERN personeel'!E285</f>
        <v>0</v>
      </c>
      <c r="C267" s="89">
        <f>'Invoeren INTERN personeel'!F285</f>
        <v>0</v>
      </c>
      <c r="D267" s="89">
        <f>'Invoeren INTERN personeel'!G285</f>
        <v>0</v>
      </c>
      <c r="E267" s="89">
        <f>'Invoeren INTERN personeel'!H285</f>
        <v>0</v>
      </c>
      <c r="F267" s="89">
        <f>'Invoeren INTERN personeel'!I285</f>
        <v>0</v>
      </c>
      <c r="G267" s="89">
        <f>'Invoeren INTERN personeel'!J285</f>
        <v>0</v>
      </c>
      <c r="H267" s="89">
        <f>'Invoeren INTERN personeel'!K285</f>
        <v>0</v>
      </c>
      <c r="I267" s="89">
        <f>'Invoeren INTERN personeel'!L285</f>
        <v>0</v>
      </c>
      <c r="J267" s="89" t="str">
        <f>'Invoeren INTERN personeel'!M285</f>
        <v/>
      </c>
      <c r="K267" s="89" t="str">
        <f>'Invoeren INTERN personeel'!N285</f>
        <v>nee</v>
      </c>
      <c r="L267" s="89">
        <f>'Invoeren INTERN personeel'!O285</f>
        <v>0</v>
      </c>
      <c r="M267" s="89">
        <f>'Invoeren INTERN personeel'!P285</f>
        <v>0</v>
      </c>
      <c r="N267" s="443">
        <f>'Invoeren INTERN personeel'!Q285</f>
        <v>0</v>
      </c>
      <c r="O267" s="443">
        <f>'Invoeren INTERN personeel'!R285</f>
        <v>0</v>
      </c>
      <c r="P267" s="89">
        <f>'Invoeren INTERN personeel'!S285</f>
        <v>0</v>
      </c>
      <c r="Q267" s="89">
        <f>'Invoeren INTERN personeel'!T285</f>
        <v>0</v>
      </c>
      <c r="R267" s="89">
        <f>'Invoeren INTERN personeel'!U285</f>
        <v>0</v>
      </c>
      <c r="S267" s="89">
        <f>'Invoeren INTERN personeel'!V285</f>
        <v>0</v>
      </c>
      <c r="T267" s="89">
        <f>'Invoeren INTERN personeel'!W285</f>
        <v>0</v>
      </c>
      <c r="U267" s="89">
        <f>'Invoeren INTERN personeel'!X285</f>
        <v>0</v>
      </c>
      <c r="V267" s="89">
        <f>'Invoeren INTERN personeel'!Y285</f>
        <v>0</v>
      </c>
      <c r="W267" s="89">
        <f>'Invoeren INTERN personeel'!Z285</f>
        <v>0</v>
      </c>
      <c r="X267" s="89">
        <f>'Invoeren INTERN personeel'!AA285</f>
        <v>0</v>
      </c>
      <c r="Y267" s="89">
        <f>'Invoeren INTERN personeel'!AB285</f>
        <v>0</v>
      </c>
      <c r="Z267" s="89">
        <f>'Invoeren INTERN personeel'!AC285</f>
        <v>0</v>
      </c>
      <c r="AA267" s="443">
        <f>'Invoeren INTERN personeel'!AD285</f>
        <v>0</v>
      </c>
      <c r="AB267" s="443">
        <f>'Invoeren INTERN personeel'!AE285</f>
        <v>0</v>
      </c>
      <c r="AC267" s="89">
        <f>'Invoeren INTERN personeel'!AF285</f>
        <v>0</v>
      </c>
      <c r="AD267" s="89">
        <f>'Invoeren INTERN personeel'!AG285</f>
        <v>0</v>
      </c>
      <c r="AE267" s="89">
        <f>'Invoeren INTERN personeel'!AH285</f>
        <v>0</v>
      </c>
      <c r="AF267" s="89">
        <f>'Invoeren INTERN personeel'!AI285</f>
        <v>0</v>
      </c>
      <c r="AG267" s="89">
        <f>'Invoeren INTERN personeel'!AJ285</f>
        <v>0</v>
      </c>
    </row>
    <row r="268" spans="1:33" x14ac:dyDescent="0.3">
      <c r="A268" s="89">
        <f>'Invoeren INTERN personeel'!D286</f>
        <v>267</v>
      </c>
      <c r="B268" s="89">
        <f>'Invoeren INTERN personeel'!E286</f>
        <v>0</v>
      </c>
      <c r="C268" s="89">
        <f>'Invoeren INTERN personeel'!F286</f>
        <v>0</v>
      </c>
      <c r="D268" s="89">
        <f>'Invoeren INTERN personeel'!G286</f>
        <v>0</v>
      </c>
      <c r="E268" s="89">
        <f>'Invoeren INTERN personeel'!H286</f>
        <v>0</v>
      </c>
      <c r="F268" s="89">
        <f>'Invoeren INTERN personeel'!I286</f>
        <v>0</v>
      </c>
      <c r="G268" s="89">
        <f>'Invoeren INTERN personeel'!J286</f>
        <v>0</v>
      </c>
      <c r="H268" s="89">
        <f>'Invoeren INTERN personeel'!K286</f>
        <v>0</v>
      </c>
      <c r="I268" s="89">
        <f>'Invoeren INTERN personeel'!L286</f>
        <v>0</v>
      </c>
      <c r="J268" s="89" t="str">
        <f>'Invoeren INTERN personeel'!M286</f>
        <v/>
      </c>
      <c r="K268" s="89" t="str">
        <f>'Invoeren INTERN personeel'!N286</f>
        <v>nee</v>
      </c>
      <c r="L268" s="89">
        <f>'Invoeren INTERN personeel'!O286</f>
        <v>0</v>
      </c>
      <c r="M268" s="89">
        <f>'Invoeren INTERN personeel'!P286</f>
        <v>0</v>
      </c>
      <c r="N268" s="443">
        <f>'Invoeren INTERN personeel'!Q286</f>
        <v>0</v>
      </c>
      <c r="O268" s="443">
        <f>'Invoeren INTERN personeel'!R286</f>
        <v>0</v>
      </c>
      <c r="P268" s="89">
        <f>'Invoeren INTERN personeel'!S286</f>
        <v>0</v>
      </c>
      <c r="Q268" s="89">
        <f>'Invoeren INTERN personeel'!T286</f>
        <v>0</v>
      </c>
      <c r="R268" s="89">
        <f>'Invoeren INTERN personeel'!U286</f>
        <v>0</v>
      </c>
      <c r="S268" s="89">
        <f>'Invoeren INTERN personeel'!V286</f>
        <v>0</v>
      </c>
      <c r="T268" s="89">
        <f>'Invoeren INTERN personeel'!W286</f>
        <v>0</v>
      </c>
      <c r="U268" s="89">
        <f>'Invoeren INTERN personeel'!X286</f>
        <v>0</v>
      </c>
      <c r="V268" s="89">
        <f>'Invoeren INTERN personeel'!Y286</f>
        <v>0</v>
      </c>
      <c r="W268" s="89">
        <f>'Invoeren INTERN personeel'!Z286</f>
        <v>0</v>
      </c>
      <c r="X268" s="89">
        <f>'Invoeren INTERN personeel'!AA286</f>
        <v>0</v>
      </c>
      <c r="Y268" s="89">
        <f>'Invoeren INTERN personeel'!AB286</f>
        <v>0</v>
      </c>
      <c r="Z268" s="89">
        <f>'Invoeren INTERN personeel'!AC286</f>
        <v>0</v>
      </c>
      <c r="AA268" s="443">
        <f>'Invoeren INTERN personeel'!AD286</f>
        <v>0</v>
      </c>
      <c r="AB268" s="443">
        <f>'Invoeren INTERN personeel'!AE286</f>
        <v>0</v>
      </c>
      <c r="AC268" s="89">
        <f>'Invoeren INTERN personeel'!AF286</f>
        <v>0</v>
      </c>
      <c r="AD268" s="89">
        <f>'Invoeren INTERN personeel'!AG286</f>
        <v>0</v>
      </c>
      <c r="AE268" s="89">
        <f>'Invoeren INTERN personeel'!AH286</f>
        <v>0</v>
      </c>
      <c r="AF268" s="89">
        <f>'Invoeren INTERN personeel'!AI286</f>
        <v>0</v>
      </c>
      <c r="AG268" s="89">
        <f>'Invoeren INTERN personeel'!AJ286</f>
        <v>0</v>
      </c>
    </row>
    <row r="269" spans="1:33" x14ac:dyDescent="0.3">
      <c r="A269" s="89">
        <f>'Invoeren INTERN personeel'!D287</f>
        <v>268</v>
      </c>
      <c r="B269" s="89">
        <f>'Invoeren INTERN personeel'!E287</f>
        <v>0</v>
      </c>
      <c r="C269" s="89">
        <f>'Invoeren INTERN personeel'!F287</f>
        <v>0</v>
      </c>
      <c r="D269" s="89">
        <f>'Invoeren INTERN personeel'!G287</f>
        <v>0</v>
      </c>
      <c r="E269" s="89">
        <f>'Invoeren INTERN personeel'!H287</f>
        <v>0</v>
      </c>
      <c r="F269" s="89">
        <f>'Invoeren INTERN personeel'!I287</f>
        <v>0</v>
      </c>
      <c r="G269" s="89">
        <f>'Invoeren INTERN personeel'!J287</f>
        <v>0</v>
      </c>
      <c r="H269" s="89">
        <f>'Invoeren INTERN personeel'!K287</f>
        <v>0</v>
      </c>
      <c r="I269" s="89">
        <f>'Invoeren INTERN personeel'!L287</f>
        <v>0</v>
      </c>
      <c r="J269" s="89" t="str">
        <f>'Invoeren INTERN personeel'!M287</f>
        <v/>
      </c>
      <c r="K269" s="89" t="str">
        <f>'Invoeren INTERN personeel'!N287</f>
        <v>nee</v>
      </c>
      <c r="L269" s="89">
        <f>'Invoeren INTERN personeel'!O287</f>
        <v>0</v>
      </c>
      <c r="M269" s="89">
        <f>'Invoeren INTERN personeel'!P287</f>
        <v>0</v>
      </c>
      <c r="N269" s="443">
        <f>'Invoeren INTERN personeel'!Q287</f>
        <v>0</v>
      </c>
      <c r="O269" s="443">
        <f>'Invoeren INTERN personeel'!R287</f>
        <v>0</v>
      </c>
      <c r="P269" s="89">
        <f>'Invoeren INTERN personeel'!S287</f>
        <v>0</v>
      </c>
      <c r="Q269" s="89">
        <f>'Invoeren INTERN personeel'!T287</f>
        <v>0</v>
      </c>
      <c r="R269" s="89">
        <f>'Invoeren INTERN personeel'!U287</f>
        <v>0</v>
      </c>
      <c r="S269" s="89">
        <f>'Invoeren INTERN personeel'!V287</f>
        <v>0</v>
      </c>
      <c r="T269" s="89">
        <f>'Invoeren INTERN personeel'!W287</f>
        <v>0</v>
      </c>
      <c r="U269" s="89">
        <f>'Invoeren INTERN personeel'!X287</f>
        <v>0</v>
      </c>
      <c r="V269" s="89">
        <f>'Invoeren INTERN personeel'!Y287</f>
        <v>0</v>
      </c>
      <c r="W269" s="89">
        <f>'Invoeren INTERN personeel'!Z287</f>
        <v>0</v>
      </c>
      <c r="X269" s="89">
        <f>'Invoeren INTERN personeel'!AA287</f>
        <v>0</v>
      </c>
      <c r="Y269" s="89">
        <f>'Invoeren INTERN personeel'!AB287</f>
        <v>0</v>
      </c>
      <c r="Z269" s="89">
        <f>'Invoeren INTERN personeel'!AC287</f>
        <v>0</v>
      </c>
      <c r="AA269" s="443">
        <f>'Invoeren INTERN personeel'!AD287</f>
        <v>0</v>
      </c>
      <c r="AB269" s="443">
        <f>'Invoeren INTERN personeel'!AE287</f>
        <v>0</v>
      </c>
      <c r="AC269" s="89">
        <f>'Invoeren INTERN personeel'!AF287</f>
        <v>0</v>
      </c>
      <c r="AD269" s="89">
        <f>'Invoeren INTERN personeel'!AG287</f>
        <v>0</v>
      </c>
      <c r="AE269" s="89">
        <f>'Invoeren INTERN personeel'!AH287</f>
        <v>0</v>
      </c>
      <c r="AF269" s="89">
        <f>'Invoeren INTERN personeel'!AI287</f>
        <v>0</v>
      </c>
      <c r="AG269" s="89">
        <f>'Invoeren INTERN personeel'!AJ287</f>
        <v>0</v>
      </c>
    </row>
    <row r="270" spans="1:33" x14ac:dyDescent="0.3">
      <c r="A270" s="89">
        <f>'Invoeren INTERN personeel'!D288</f>
        <v>269</v>
      </c>
      <c r="B270" s="89">
        <f>'Invoeren INTERN personeel'!E288</f>
        <v>0</v>
      </c>
      <c r="C270" s="89">
        <f>'Invoeren INTERN personeel'!F288</f>
        <v>0</v>
      </c>
      <c r="D270" s="89">
        <f>'Invoeren INTERN personeel'!G288</f>
        <v>0</v>
      </c>
      <c r="E270" s="89">
        <f>'Invoeren INTERN personeel'!H288</f>
        <v>0</v>
      </c>
      <c r="F270" s="89">
        <f>'Invoeren INTERN personeel'!I288</f>
        <v>0</v>
      </c>
      <c r="G270" s="89">
        <f>'Invoeren INTERN personeel'!J288</f>
        <v>0</v>
      </c>
      <c r="H270" s="89">
        <f>'Invoeren INTERN personeel'!K288</f>
        <v>0</v>
      </c>
      <c r="I270" s="89">
        <f>'Invoeren INTERN personeel'!L288</f>
        <v>0</v>
      </c>
      <c r="J270" s="89" t="str">
        <f>'Invoeren INTERN personeel'!M288</f>
        <v/>
      </c>
      <c r="K270" s="89" t="str">
        <f>'Invoeren INTERN personeel'!N288</f>
        <v>nee</v>
      </c>
      <c r="L270" s="89">
        <f>'Invoeren INTERN personeel'!O288</f>
        <v>0</v>
      </c>
      <c r="M270" s="89">
        <f>'Invoeren INTERN personeel'!P288</f>
        <v>0</v>
      </c>
      <c r="N270" s="443">
        <f>'Invoeren INTERN personeel'!Q288</f>
        <v>0</v>
      </c>
      <c r="O270" s="443">
        <f>'Invoeren INTERN personeel'!R288</f>
        <v>0</v>
      </c>
      <c r="P270" s="89">
        <f>'Invoeren INTERN personeel'!S288</f>
        <v>0</v>
      </c>
      <c r="Q270" s="89">
        <f>'Invoeren INTERN personeel'!T288</f>
        <v>0</v>
      </c>
      <c r="R270" s="89">
        <f>'Invoeren INTERN personeel'!U288</f>
        <v>0</v>
      </c>
      <c r="S270" s="89">
        <f>'Invoeren INTERN personeel'!V288</f>
        <v>0</v>
      </c>
      <c r="T270" s="89">
        <f>'Invoeren INTERN personeel'!W288</f>
        <v>0</v>
      </c>
      <c r="U270" s="89">
        <f>'Invoeren INTERN personeel'!X288</f>
        <v>0</v>
      </c>
      <c r="V270" s="89">
        <f>'Invoeren INTERN personeel'!Y288</f>
        <v>0</v>
      </c>
      <c r="W270" s="89">
        <f>'Invoeren INTERN personeel'!Z288</f>
        <v>0</v>
      </c>
      <c r="X270" s="89">
        <f>'Invoeren INTERN personeel'!AA288</f>
        <v>0</v>
      </c>
      <c r="Y270" s="89">
        <f>'Invoeren INTERN personeel'!AB288</f>
        <v>0</v>
      </c>
      <c r="Z270" s="89">
        <f>'Invoeren INTERN personeel'!AC288</f>
        <v>0</v>
      </c>
      <c r="AA270" s="443">
        <f>'Invoeren INTERN personeel'!AD288</f>
        <v>0</v>
      </c>
      <c r="AB270" s="443">
        <f>'Invoeren INTERN personeel'!AE288</f>
        <v>0</v>
      </c>
      <c r="AC270" s="89">
        <f>'Invoeren INTERN personeel'!AF288</f>
        <v>0</v>
      </c>
      <c r="AD270" s="89">
        <f>'Invoeren INTERN personeel'!AG288</f>
        <v>0</v>
      </c>
      <c r="AE270" s="89">
        <f>'Invoeren INTERN personeel'!AH288</f>
        <v>0</v>
      </c>
      <c r="AF270" s="89">
        <f>'Invoeren INTERN personeel'!AI288</f>
        <v>0</v>
      </c>
      <c r="AG270" s="89">
        <f>'Invoeren INTERN personeel'!AJ288</f>
        <v>0</v>
      </c>
    </row>
    <row r="271" spans="1:33" x14ac:dyDescent="0.3">
      <c r="A271" s="89">
        <f>'Invoeren INTERN personeel'!D289</f>
        <v>270</v>
      </c>
      <c r="B271" s="89">
        <f>'Invoeren INTERN personeel'!E289</f>
        <v>0</v>
      </c>
      <c r="C271" s="89">
        <f>'Invoeren INTERN personeel'!F289</f>
        <v>0</v>
      </c>
      <c r="D271" s="89">
        <f>'Invoeren INTERN personeel'!G289</f>
        <v>0</v>
      </c>
      <c r="E271" s="89">
        <f>'Invoeren INTERN personeel'!H289</f>
        <v>0</v>
      </c>
      <c r="F271" s="89">
        <f>'Invoeren INTERN personeel'!I289</f>
        <v>0</v>
      </c>
      <c r="G271" s="89">
        <f>'Invoeren INTERN personeel'!J289</f>
        <v>0</v>
      </c>
      <c r="H271" s="89">
        <f>'Invoeren INTERN personeel'!K289</f>
        <v>0</v>
      </c>
      <c r="I271" s="89">
        <f>'Invoeren INTERN personeel'!L289</f>
        <v>0</v>
      </c>
      <c r="J271" s="89" t="str">
        <f>'Invoeren INTERN personeel'!M289</f>
        <v/>
      </c>
      <c r="K271" s="89" t="str">
        <f>'Invoeren INTERN personeel'!N289</f>
        <v>nee</v>
      </c>
      <c r="L271" s="89">
        <f>'Invoeren INTERN personeel'!O289</f>
        <v>0</v>
      </c>
      <c r="M271" s="89">
        <f>'Invoeren INTERN personeel'!P289</f>
        <v>0</v>
      </c>
      <c r="N271" s="443">
        <f>'Invoeren INTERN personeel'!Q289</f>
        <v>0</v>
      </c>
      <c r="O271" s="443">
        <f>'Invoeren INTERN personeel'!R289</f>
        <v>0</v>
      </c>
      <c r="P271" s="89">
        <f>'Invoeren INTERN personeel'!S289</f>
        <v>0</v>
      </c>
      <c r="Q271" s="89">
        <f>'Invoeren INTERN personeel'!T289</f>
        <v>0</v>
      </c>
      <c r="R271" s="89">
        <f>'Invoeren INTERN personeel'!U289</f>
        <v>0</v>
      </c>
      <c r="S271" s="89">
        <f>'Invoeren INTERN personeel'!V289</f>
        <v>0</v>
      </c>
      <c r="T271" s="89">
        <f>'Invoeren INTERN personeel'!W289</f>
        <v>0</v>
      </c>
      <c r="U271" s="89">
        <f>'Invoeren INTERN personeel'!X289</f>
        <v>0</v>
      </c>
      <c r="V271" s="89">
        <f>'Invoeren INTERN personeel'!Y289</f>
        <v>0</v>
      </c>
      <c r="W271" s="89">
        <f>'Invoeren INTERN personeel'!Z289</f>
        <v>0</v>
      </c>
      <c r="X271" s="89">
        <f>'Invoeren INTERN personeel'!AA289</f>
        <v>0</v>
      </c>
      <c r="Y271" s="89">
        <f>'Invoeren INTERN personeel'!AB289</f>
        <v>0</v>
      </c>
      <c r="Z271" s="89">
        <f>'Invoeren INTERN personeel'!AC289</f>
        <v>0</v>
      </c>
      <c r="AA271" s="443">
        <f>'Invoeren INTERN personeel'!AD289</f>
        <v>0</v>
      </c>
      <c r="AB271" s="443">
        <f>'Invoeren INTERN personeel'!AE289</f>
        <v>0</v>
      </c>
      <c r="AC271" s="89">
        <f>'Invoeren INTERN personeel'!AF289</f>
        <v>0</v>
      </c>
      <c r="AD271" s="89">
        <f>'Invoeren INTERN personeel'!AG289</f>
        <v>0</v>
      </c>
      <c r="AE271" s="89">
        <f>'Invoeren INTERN personeel'!AH289</f>
        <v>0</v>
      </c>
      <c r="AF271" s="89">
        <f>'Invoeren INTERN personeel'!AI289</f>
        <v>0</v>
      </c>
      <c r="AG271" s="89">
        <f>'Invoeren INTERN personeel'!AJ289</f>
        <v>0</v>
      </c>
    </row>
    <row r="272" spans="1:33" x14ac:dyDescent="0.3">
      <c r="A272" s="89">
        <f>'Invoeren INTERN personeel'!D290</f>
        <v>271</v>
      </c>
      <c r="B272" s="89">
        <f>'Invoeren INTERN personeel'!E290</f>
        <v>0</v>
      </c>
      <c r="C272" s="89">
        <f>'Invoeren INTERN personeel'!F290</f>
        <v>0</v>
      </c>
      <c r="D272" s="89">
        <f>'Invoeren INTERN personeel'!G290</f>
        <v>0</v>
      </c>
      <c r="E272" s="89">
        <f>'Invoeren INTERN personeel'!H290</f>
        <v>0</v>
      </c>
      <c r="F272" s="89">
        <f>'Invoeren INTERN personeel'!I290</f>
        <v>0</v>
      </c>
      <c r="G272" s="89">
        <f>'Invoeren INTERN personeel'!J290</f>
        <v>0</v>
      </c>
      <c r="H272" s="89">
        <f>'Invoeren INTERN personeel'!K290</f>
        <v>0</v>
      </c>
      <c r="I272" s="89">
        <f>'Invoeren INTERN personeel'!L290</f>
        <v>0</v>
      </c>
      <c r="J272" s="89" t="str">
        <f>'Invoeren INTERN personeel'!M290</f>
        <v/>
      </c>
      <c r="K272" s="89" t="str">
        <f>'Invoeren INTERN personeel'!N290</f>
        <v>nee</v>
      </c>
      <c r="L272" s="89">
        <f>'Invoeren INTERN personeel'!O290</f>
        <v>0</v>
      </c>
      <c r="M272" s="89">
        <f>'Invoeren INTERN personeel'!P290</f>
        <v>0</v>
      </c>
      <c r="N272" s="443">
        <f>'Invoeren INTERN personeel'!Q290</f>
        <v>0</v>
      </c>
      <c r="O272" s="443">
        <f>'Invoeren INTERN personeel'!R290</f>
        <v>0</v>
      </c>
      <c r="P272" s="89">
        <f>'Invoeren INTERN personeel'!S290</f>
        <v>0</v>
      </c>
      <c r="Q272" s="89">
        <f>'Invoeren INTERN personeel'!T290</f>
        <v>0</v>
      </c>
      <c r="R272" s="89">
        <f>'Invoeren INTERN personeel'!U290</f>
        <v>0</v>
      </c>
      <c r="S272" s="89">
        <f>'Invoeren INTERN personeel'!V290</f>
        <v>0</v>
      </c>
      <c r="T272" s="89">
        <f>'Invoeren INTERN personeel'!W290</f>
        <v>0</v>
      </c>
      <c r="U272" s="89">
        <f>'Invoeren INTERN personeel'!X290</f>
        <v>0</v>
      </c>
      <c r="V272" s="89">
        <f>'Invoeren INTERN personeel'!Y290</f>
        <v>0</v>
      </c>
      <c r="W272" s="89">
        <f>'Invoeren INTERN personeel'!Z290</f>
        <v>0</v>
      </c>
      <c r="X272" s="89">
        <f>'Invoeren INTERN personeel'!AA290</f>
        <v>0</v>
      </c>
      <c r="Y272" s="89">
        <f>'Invoeren INTERN personeel'!AB290</f>
        <v>0</v>
      </c>
      <c r="Z272" s="89">
        <f>'Invoeren INTERN personeel'!AC290</f>
        <v>0</v>
      </c>
      <c r="AA272" s="443">
        <f>'Invoeren INTERN personeel'!AD290</f>
        <v>0</v>
      </c>
      <c r="AB272" s="443">
        <f>'Invoeren INTERN personeel'!AE290</f>
        <v>0</v>
      </c>
      <c r="AC272" s="89">
        <f>'Invoeren INTERN personeel'!AF290</f>
        <v>0</v>
      </c>
      <c r="AD272" s="89">
        <f>'Invoeren INTERN personeel'!AG290</f>
        <v>0</v>
      </c>
      <c r="AE272" s="89">
        <f>'Invoeren INTERN personeel'!AH290</f>
        <v>0</v>
      </c>
      <c r="AF272" s="89">
        <f>'Invoeren INTERN personeel'!AI290</f>
        <v>0</v>
      </c>
      <c r="AG272" s="89">
        <f>'Invoeren INTERN personeel'!AJ290</f>
        <v>0</v>
      </c>
    </row>
    <row r="273" spans="1:33" x14ac:dyDescent="0.3">
      <c r="A273" s="89">
        <f>'Invoeren INTERN personeel'!D291</f>
        <v>272</v>
      </c>
      <c r="B273" s="89">
        <f>'Invoeren INTERN personeel'!E291</f>
        <v>0</v>
      </c>
      <c r="C273" s="89">
        <f>'Invoeren INTERN personeel'!F291</f>
        <v>0</v>
      </c>
      <c r="D273" s="89">
        <f>'Invoeren INTERN personeel'!G291</f>
        <v>0</v>
      </c>
      <c r="E273" s="89">
        <f>'Invoeren INTERN personeel'!H291</f>
        <v>0</v>
      </c>
      <c r="F273" s="89">
        <f>'Invoeren INTERN personeel'!I291</f>
        <v>0</v>
      </c>
      <c r="G273" s="89">
        <f>'Invoeren INTERN personeel'!J291</f>
        <v>0</v>
      </c>
      <c r="H273" s="89">
        <f>'Invoeren INTERN personeel'!K291</f>
        <v>0</v>
      </c>
      <c r="I273" s="89">
        <f>'Invoeren INTERN personeel'!L291</f>
        <v>0</v>
      </c>
      <c r="J273" s="89" t="str">
        <f>'Invoeren INTERN personeel'!M291</f>
        <v/>
      </c>
      <c r="K273" s="89" t="str">
        <f>'Invoeren INTERN personeel'!N291</f>
        <v>nee</v>
      </c>
      <c r="L273" s="89">
        <f>'Invoeren INTERN personeel'!O291</f>
        <v>0</v>
      </c>
      <c r="M273" s="89">
        <f>'Invoeren INTERN personeel'!P291</f>
        <v>0</v>
      </c>
      <c r="N273" s="443">
        <f>'Invoeren INTERN personeel'!Q291</f>
        <v>0</v>
      </c>
      <c r="O273" s="443">
        <f>'Invoeren INTERN personeel'!R291</f>
        <v>0</v>
      </c>
      <c r="P273" s="89">
        <f>'Invoeren INTERN personeel'!S291</f>
        <v>0</v>
      </c>
      <c r="Q273" s="89">
        <f>'Invoeren INTERN personeel'!T291</f>
        <v>0</v>
      </c>
      <c r="R273" s="89">
        <f>'Invoeren INTERN personeel'!U291</f>
        <v>0</v>
      </c>
      <c r="S273" s="89">
        <f>'Invoeren INTERN personeel'!V291</f>
        <v>0</v>
      </c>
      <c r="T273" s="89">
        <f>'Invoeren INTERN personeel'!W291</f>
        <v>0</v>
      </c>
      <c r="U273" s="89">
        <f>'Invoeren INTERN personeel'!X291</f>
        <v>0</v>
      </c>
      <c r="V273" s="89">
        <f>'Invoeren INTERN personeel'!Y291</f>
        <v>0</v>
      </c>
      <c r="W273" s="89">
        <f>'Invoeren INTERN personeel'!Z291</f>
        <v>0</v>
      </c>
      <c r="X273" s="89">
        <f>'Invoeren INTERN personeel'!AA291</f>
        <v>0</v>
      </c>
      <c r="Y273" s="89">
        <f>'Invoeren INTERN personeel'!AB291</f>
        <v>0</v>
      </c>
      <c r="Z273" s="89">
        <f>'Invoeren INTERN personeel'!AC291</f>
        <v>0</v>
      </c>
      <c r="AA273" s="443">
        <f>'Invoeren INTERN personeel'!AD291</f>
        <v>0</v>
      </c>
      <c r="AB273" s="443">
        <f>'Invoeren INTERN personeel'!AE291</f>
        <v>0</v>
      </c>
      <c r="AC273" s="89">
        <f>'Invoeren INTERN personeel'!AF291</f>
        <v>0</v>
      </c>
      <c r="AD273" s="89">
        <f>'Invoeren INTERN personeel'!AG291</f>
        <v>0</v>
      </c>
      <c r="AE273" s="89">
        <f>'Invoeren INTERN personeel'!AH291</f>
        <v>0</v>
      </c>
      <c r="AF273" s="89">
        <f>'Invoeren INTERN personeel'!AI291</f>
        <v>0</v>
      </c>
      <c r="AG273" s="89">
        <f>'Invoeren INTERN personeel'!AJ291</f>
        <v>0</v>
      </c>
    </row>
    <row r="274" spans="1:33" x14ac:dyDescent="0.3">
      <c r="A274" s="89">
        <f>'Invoeren INTERN personeel'!D292</f>
        <v>273</v>
      </c>
      <c r="B274" s="89">
        <f>'Invoeren INTERN personeel'!E292</f>
        <v>0</v>
      </c>
      <c r="C274" s="89">
        <f>'Invoeren INTERN personeel'!F292</f>
        <v>0</v>
      </c>
      <c r="D274" s="89">
        <f>'Invoeren INTERN personeel'!G292</f>
        <v>0</v>
      </c>
      <c r="E274" s="89">
        <f>'Invoeren INTERN personeel'!H292</f>
        <v>0</v>
      </c>
      <c r="F274" s="89">
        <f>'Invoeren INTERN personeel'!I292</f>
        <v>0</v>
      </c>
      <c r="G274" s="89">
        <f>'Invoeren INTERN personeel'!J292</f>
        <v>0</v>
      </c>
      <c r="H274" s="89">
        <f>'Invoeren INTERN personeel'!K292</f>
        <v>0</v>
      </c>
      <c r="I274" s="89">
        <f>'Invoeren INTERN personeel'!L292</f>
        <v>0</v>
      </c>
      <c r="J274" s="89" t="str">
        <f>'Invoeren INTERN personeel'!M292</f>
        <v/>
      </c>
      <c r="K274" s="89" t="str">
        <f>'Invoeren INTERN personeel'!N292</f>
        <v>nee</v>
      </c>
      <c r="L274" s="89">
        <f>'Invoeren INTERN personeel'!O292</f>
        <v>0</v>
      </c>
      <c r="M274" s="89">
        <f>'Invoeren INTERN personeel'!P292</f>
        <v>0</v>
      </c>
      <c r="N274" s="443">
        <f>'Invoeren INTERN personeel'!Q292</f>
        <v>0</v>
      </c>
      <c r="O274" s="443">
        <f>'Invoeren INTERN personeel'!R292</f>
        <v>0</v>
      </c>
      <c r="P274" s="89">
        <f>'Invoeren INTERN personeel'!S292</f>
        <v>0</v>
      </c>
      <c r="Q274" s="89">
        <f>'Invoeren INTERN personeel'!T292</f>
        <v>0</v>
      </c>
      <c r="R274" s="89">
        <f>'Invoeren INTERN personeel'!U292</f>
        <v>0</v>
      </c>
      <c r="S274" s="89">
        <f>'Invoeren INTERN personeel'!V292</f>
        <v>0</v>
      </c>
      <c r="T274" s="89">
        <f>'Invoeren INTERN personeel'!W292</f>
        <v>0</v>
      </c>
      <c r="U274" s="89">
        <f>'Invoeren INTERN personeel'!X292</f>
        <v>0</v>
      </c>
      <c r="V274" s="89">
        <f>'Invoeren INTERN personeel'!Y292</f>
        <v>0</v>
      </c>
      <c r="W274" s="89">
        <f>'Invoeren INTERN personeel'!Z292</f>
        <v>0</v>
      </c>
      <c r="X274" s="89">
        <f>'Invoeren INTERN personeel'!AA292</f>
        <v>0</v>
      </c>
      <c r="Y274" s="89">
        <f>'Invoeren INTERN personeel'!AB292</f>
        <v>0</v>
      </c>
      <c r="Z274" s="89">
        <f>'Invoeren INTERN personeel'!AC292</f>
        <v>0</v>
      </c>
      <c r="AA274" s="443">
        <f>'Invoeren INTERN personeel'!AD292</f>
        <v>0</v>
      </c>
      <c r="AB274" s="443">
        <f>'Invoeren INTERN personeel'!AE292</f>
        <v>0</v>
      </c>
      <c r="AC274" s="89">
        <f>'Invoeren INTERN personeel'!AF292</f>
        <v>0</v>
      </c>
      <c r="AD274" s="89">
        <f>'Invoeren INTERN personeel'!AG292</f>
        <v>0</v>
      </c>
      <c r="AE274" s="89">
        <f>'Invoeren INTERN personeel'!AH292</f>
        <v>0</v>
      </c>
      <c r="AF274" s="89">
        <f>'Invoeren INTERN personeel'!AI292</f>
        <v>0</v>
      </c>
      <c r="AG274" s="89">
        <f>'Invoeren INTERN personeel'!AJ292</f>
        <v>0</v>
      </c>
    </row>
    <row r="275" spans="1:33" x14ac:dyDescent="0.3">
      <c r="A275" s="89">
        <f>'Invoeren INTERN personeel'!D293</f>
        <v>274</v>
      </c>
      <c r="B275" s="89">
        <f>'Invoeren INTERN personeel'!E293</f>
        <v>0</v>
      </c>
      <c r="C275" s="89">
        <f>'Invoeren INTERN personeel'!F293</f>
        <v>0</v>
      </c>
      <c r="D275" s="89">
        <f>'Invoeren INTERN personeel'!G293</f>
        <v>0</v>
      </c>
      <c r="E275" s="89">
        <f>'Invoeren INTERN personeel'!H293</f>
        <v>0</v>
      </c>
      <c r="F275" s="89">
        <f>'Invoeren INTERN personeel'!I293</f>
        <v>0</v>
      </c>
      <c r="G275" s="89">
        <f>'Invoeren INTERN personeel'!J293</f>
        <v>0</v>
      </c>
      <c r="H275" s="89">
        <f>'Invoeren INTERN personeel'!K293</f>
        <v>0</v>
      </c>
      <c r="I275" s="89">
        <f>'Invoeren INTERN personeel'!L293</f>
        <v>0</v>
      </c>
      <c r="J275" s="89" t="str">
        <f>'Invoeren INTERN personeel'!M293</f>
        <v/>
      </c>
      <c r="K275" s="89" t="str">
        <f>'Invoeren INTERN personeel'!N293</f>
        <v>nee</v>
      </c>
      <c r="L275" s="89">
        <f>'Invoeren INTERN personeel'!O293</f>
        <v>0</v>
      </c>
      <c r="M275" s="89">
        <f>'Invoeren INTERN personeel'!P293</f>
        <v>0</v>
      </c>
      <c r="N275" s="443">
        <f>'Invoeren INTERN personeel'!Q293</f>
        <v>0</v>
      </c>
      <c r="O275" s="443">
        <f>'Invoeren INTERN personeel'!R293</f>
        <v>0</v>
      </c>
      <c r="P275" s="89">
        <f>'Invoeren INTERN personeel'!S293</f>
        <v>0</v>
      </c>
      <c r="Q275" s="89">
        <f>'Invoeren INTERN personeel'!T293</f>
        <v>0</v>
      </c>
      <c r="R275" s="89">
        <f>'Invoeren INTERN personeel'!U293</f>
        <v>0</v>
      </c>
      <c r="S275" s="89">
        <f>'Invoeren INTERN personeel'!V293</f>
        <v>0</v>
      </c>
      <c r="T275" s="89">
        <f>'Invoeren INTERN personeel'!W293</f>
        <v>0</v>
      </c>
      <c r="U275" s="89">
        <f>'Invoeren INTERN personeel'!X293</f>
        <v>0</v>
      </c>
      <c r="V275" s="89">
        <f>'Invoeren INTERN personeel'!Y293</f>
        <v>0</v>
      </c>
      <c r="W275" s="89">
        <f>'Invoeren INTERN personeel'!Z293</f>
        <v>0</v>
      </c>
      <c r="X275" s="89">
        <f>'Invoeren INTERN personeel'!AA293</f>
        <v>0</v>
      </c>
      <c r="Y275" s="89">
        <f>'Invoeren INTERN personeel'!AB293</f>
        <v>0</v>
      </c>
      <c r="Z275" s="89">
        <f>'Invoeren INTERN personeel'!AC293</f>
        <v>0</v>
      </c>
      <c r="AA275" s="443">
        <f>'Invoeren INTERN personeel'!AD293</f>
        <v>0</v>
      </c>
      <c r="AB275" s="443">
        <f>'Invoeren INTERN personeel'!AE293</f>
        <v>0</v>
      </c>
      <c r="AC275" s="89">
        <f>'Invoeren INTERN personeel'!AF293</f>
        <v>0</v>
      </c>
      <c r="AD275" s="89">
        <f>'Invoeren INTERN personeel'!AG293</f>
        <v>0</v>
      </c>
      <c r="AE275" s="89">
        <f>'Invoeren INTERN personeel'!AH293</f>
        <v>0</v>
      </c>
      <c r="AF275" s="89">
        <f>'Invoeren INTERN personeel'!AI293</f>
        <v>0</v>
      </c>
      <c r="AG275" s="89">
        <f>'Invoeren INTERN personeel'!AJ293</f>
        <v>0</v>
      </c>
    </row>
    <row r="276" spans="1:33" x14ac:dyDescent="0.3">
      <c r="A276" s="89">
        <f>'Invoeren INTERN personeel'!D294</f>
        <v>275</v>
      </c>
      <c r="B276" s="89">
        <f>'Invoeren INTERN personeel'!E294</f>
        <v>0</v>
      </c>
      <c r="C276" s="89">
        <f>'Invoeren INTERN personeel'!F294</f>
        <v>0</v>
      </c>
      <c r="D276" s="89">
        <f>'Invoeren INTERN personeel'!G294</f>
        <v>0</v>
      </c>
      <c r="E276" s="89">
        <f>'Invoeren INTERN personeel'!H294</f>
        <v>0</v>
      </c>
      <c r="F276" s="89">
        <f>'Invoeren INTERN personeel'!I294</f>
        <v>0</v>
      </c>
      <c r="G276" s="89">
        <f>'Invoeren INTERN personeel'!J294</f>
        <v>0</v>
      </c>
      <c r="H276" s="89">
        <f>'Invoeren INTERN personeel'!K294</f>
        <v>0</v>
      </c>
      <c r="I276" s="89">
        <f>'Invoeren INTERN personeel'!L294</f>
        <v>0</v>
      </c>
      <c r="J276" s="89" t="str">
        <f>'Invoeren INTERN personeel'!M294</f>
        <v/>
      </c>
      <c r="K276" s="89" t="str">
        <f>'Invoeren INTERN personeel'!N294</f>
        <v>nee</v>
      </c>
      <c r="L276" s="89">
        <f>'Invoeren INTERN personeel'!O294</f>
        <v>0</v>
      </c>
      <c r="M276" s="89">
        <f>'Invoeren INTERN personeel'!P294</f>
        <v>0</v>
      </c>
      <c r="N276" s="443">
        <f>'Invoeren INTERN personeel'!Q294</f>
        <v>0</v>
      </c>
      <c r="O276" s="443">
        <f>'Invoeren INTERN personeel'!R294</f>
        <v>0</v>
      </c>
      <c r="P276" s="89">
        <f>'Invoeren INTERN personeel'!S294</f>
        <v>0</v>
      </c>
      <c r="Q276" s="89">
        <f>'Invoeren INTERN personeel'!T294</f>
        <v>0</v>
      </c>
      <c r="R276" s="89">
        <f>'Invoeren INTERN personeel'!U294</f>
        <v>0</v>
      </c>
      <c r="S276" s="89">
        <f>'Invoeren INTERN personeel'!V294</f>
        <v>0</v>
      </c>
      <c r="T276" s="89">
        <f>'Invoeren INTERN personeel'!W294</f>
        <v>0</v>
      </c>
      <c r="U276" s="89">
        <f>'Invoeren INTERN personeel'!X294</f>
        <v>0</v>
      </c>
      <c r="V276" s="89">
        <f>'Invoeren INTERN personeel'!Y294</f>
        <v>0</v>
      </c>
      <c r="W276" s="89">
        <f>'Invoeren INTERN personeel'!Z294</f>
        <v>0</v>
      </c>
      <c r="X276" s="89">
        <f>'Invoeren INTERN personeel'!AA294</f>
        <v>0</v>
      </c>
      <c r="Y276" s="89">
        <f>'Invoeren INTERN personeel'!AB294</f>
        <v>0</v>
      </c>
      <c r="Z276" s="89">
        <f>'Invoeren INTERN personeel'!AC294</f>
        <v>0</v>
      </c>
      <c r="AA276" s="443">
        <f>'Invoeren INTERN personeel'!AD294</f>
        <v>0</v>
      </c>
      <c r="AB276" s="443">
        <f>'Invoeren INTERN personeel'!AE294</f>
        <v>0</v>
      </c>
      <c r="AC276" s="89">
        <f>'Invoeren INTERN personeel'!AF294</f>
        <v>0</v>
      </c>
      <c r="AD276" s="89">
        <f>'Invoeren INTERN personeel'!AG294</f>
        <v>0</v>
      </c>
      <c r="AE276" s="89">
        <f>'Invoeren INTERN personeel'!AH294</f>
        <v>0</v>
      </c>
      <c r="AF276" s="89">
        <f>'Invoeren INTERN personeel'!AI294</f>
        <v>0</v>
      </c>
      <c r="AG276" s="89">
        <f>'Invoeren INTERN personeel'!AJ294</f>
        <v>0</v>
      </c>
    </row>
    <row r="277" spans="1:33" x14ac:dyDescent="0.3">
      <c r="A277" s="89">
        <f>'Invoeren INTERN personeel'!D295</f>
        <v>276</v>
      </c>
      <c r="B277" s="89">
        <f>'Invoeren INTERN personeel'!E295</f>
        <v>0</v>
      </c>
      <c r="C277" s="89">
        <f>'Invoeren INTERN personeel'!F295</f>
        <v>0</v>
      </c>
      <c r="D277" s="89">
        <f>'Invoeren INTERN personeel'!G295</f>
        <v>0</v>
      </c>
      <c r="E277" s="89">
        <f>'Invoeren INTERN personeel'!H295</f>
        <v>0</v>
      </c>
      <c r="F277" s="89">
        <f>'Invoeren INTERN personeel'!I295</f>
        <v>0</v>
      </c>
      <c r="G277" s="89">
        <f>'Invoeren INTERN personeel'!J295</f>
        <v>0</v>
      </c>
      <c r="H277" s="89">
        <f>'Invoeren INTERN personeel'!K295</f>
        <v>0</v>
      </c>
      <c r="I277" s="89">
        <f>'Invoeren INTERN personeel'!L295</f>
        <v>0</v>
      </c>
      <c r="J277" s="89" t="str">
        <f>'Invoeren INTERN personeel'!M295</f>
        <v/>
      </c>
      <c r="K277" s="89" t="str">
        <f>'Invoeren INTERN personeel'!N295</f>
        <v>nee</v>
      </c>
      <c r="L277" s="89">
        <f>'Invoeren INTERN personeel'!O295</f>
        <v>0</v>
      </c>
      <c r="M277" s="89">
        <f>'Invoeren INTERN personeel'!P295</f>
        <v>0</v>
      </c>
      <c r="N277" s="443">
        <f>'Invoeren INTERN personeel'!Q295</f>
        <v>0</v>
      </c>
      <c r="O277" s="443">
        <f>'Invoeren INTERN personeel'!R295</f>
        <v>0</v>
      </c>
      <c r="P277" s="89">
        <f>'Invoeren INTERN personeel'!S295</f>
        <v>0</v>
      </c>
      <c r="Q277" s="89">
        <f>'Invoeren INTERN personeel'!T295</f>
        <v>0</v>
      </c>
      <c r="R277" s="89">
        <f>'Invoeren INTERN personeel'!U295</f>
        <v>0</v>
      </c>
      <c r="S277" s="89">
        <f>'Invoeren INTERN personeel'!V295</f>
        <v>0</v>
      </c>
      <c r="T277" s="89">
        <f>'Invoeren INTERN personeel'!W295</f>
        <v>0</v>
      </c>
      <c r="U277" s="89">
        <f>'Invoeren INTERN personeel'!X295</f>
        <v>0</v>
      </c>
      <c r="V277" s="89">
        <f>'Invoeren INTERN personeel'!Y295</f>
        <v>0</v>
      </c>
      <c r="W277" s="89">
        <f>'Invoeren INTERN personeel'!Z295</f>
        <v>0</v>
      </c>
      <c r="X277" s="89">
        <f>'Invoeren INTERN personeel'!AA295</f>
        <v>0</v>
      </c>
      <c r="Y277" s="89">
        <f>'Invoeren INTERN personeel'!AB295</f>
        <v>0</v>
      </c>
      <c r="Z277" s="89">
        <f>'Invoeren INTERN personeel'!AC295</f>
        <v>0</v>
      </c>
      <c r="AA277" s="443">
        <f>'Invoeren INTERN personeel'!AD295</f>
        <v>0</v>
      </c>
      <c r="AB277" s="443">
        <f>'Invoeren INTERN personeel'!AE295</f>
        <v>0</v>
      </c>
      <c r="AC277" s="89">
        <f>'Invoeren INTERN personeel'!AF295</f>
        <v>0</v>
      </c>
      <c r="AD277" s="89">
        <f>'Invoeren INTERN personeel'!AG295</f>
        <v>0</v>
      </c>
      <c r="AE277" s="89">
        <f>'Invoeren INTERN personeel'!AH295</f>
        <v>0</v>
      </c>
      <c r="AF277" s="89">
        <f>'Invoeren INTERN personeel'!AI295</f>
        <v>0</v>
      </c>
      <c r="AG277" s="89">
        <f>'Invoeren INTERN personeel'!AJ295</f>
        <v>0</v>
      </c>
    </row>
    <row r="278" spans="1:33" x14ac:dyDescent="0.3">
      <c r="A278" s="89">
        <f>'Invoeren INTERN personeel'!D296</f>
        <v>277</v>
      </c>
      <c r="B278" s="89">
        <f>'Invoeren INTERN personeel'!E296</f>
        <v>0</v>
      </c>
      <c r="C278" s="89">
        <f>'Invoeren INTERN personeel'!F296</f>
        <v>0</v>
      </c>
      <c r="D278" s="89">
        <f>'Invoeren INTERN personeel'!G296</f>
        <v>0</v>
      </c>
      <c r="E278" s="89">
        <f>'Invoeren INTERN personeel'!H296</f>
        <v>0</v>
      </c>
      <c r="F278" s="89">
        <f>'Invoeren INTERN personeel'!I296</f>
        <v>0</v>
      </c>
      <c r="G278" s="89">
        <f>'Invoeren INTERN personeel'!J296</f>
        <v>0</v>
      </c>
      <c r="H278" s="89">
        <f>'Invoeren INTERN personeel'!K296</f>
        <v>0</v>
      </c>
      <c r="I278" s="89">
        <f>'Invoeren INTERN personeel'!L296</f>
        <v>0</v>
      </c>
      <c r="J278" s="89" t="str">
        <f>'Invoeren INTERN personeel'!M296</f>
        <v/>
      </c>
      <c r="K278" s="89" t="str">
        <f>'Invoeren INTERN personeel'!N296</f>
        <v>nee</v>
      </c>
      <c r="L278" s="89">
        <f>'Invoeren INTERN personeel'!O296</f>
        <v>0</v>
      </c>
      <c r="M278" s="89">
        <f>'Invoeren INTERN personeel'!P296</f>
        <v>0</v>
      </c>
      <c r="N278" s="443">
        <f>'Invoeren INTERN personeel'!Q296</f>
        <v>0</v>
      </c>
      <c r="O278" s="443">
        <f>'Invoeren INTERN personeel'!R296</f>
        <v>0</v>
      </c>
      <c r="P278" s="89">
        <f>'Invoeren INTERN personeel'!S296</f>
        <v>0</v>
      </c>
      <c r="Q278" s="89">
        <f>'Invoeren INTERN personeel'!T296</f>
        <v>0</v>
      </c>
      <c r="R278" s="89">
        <f>'Invoeren INTERN personeel'!U296</f>
        <v>0</v>
      </c>
      <c r="S278" s="89">
        <f>'Invoeren INTERN personeel'!V296</f>
        <v>0</v>
      </c>
      <c r="T278" s="89">
        <f>'Invoeren INTERN personeel'!W296</f>
        <v>0</v>
      </c>
      <c r="U278" s="89">
        <f>'Invoeren INTERN personeel'!X296</f>
        <v>0</v>
      </c>
      <c r="V278" s="89">
        <f>'Invoeren INTERN personeel'!Y296</f>
        <v>0</v>
      </c>
      <c r="W278" s="89">
        <f>'Invoeren INTERN personeel'!Z296</f>
        <v>0</v>
      </c>
      <c r="X278" s="89">
        <f>'Invoeren INTERN personeel'!AA296</f>
        <v>0</v>
      </c>
      <c r="Y278" s="89">
        <f>'Invoeren INTERN personeel'!AB296</f>
        <v>0</v>
      </c>
      <c r="Z278" s="89">
        <f>'Invoeren INTERN personeel'!AC296</f>
        <v>0</v>
      </c>
      <c r="AA278" s="443">
        <f>'Invoeren INTERN personeel'!AD296</f>
        <v>0</v>
      </c>
      <c r="AB278" s="443">
        <f>'Invoeren INTERN personeel'!AE296</f>
        <v>0</v>
      </c>
      <c r="AC278" s="89">
        <f>'Invoeren INTERN personeel'!AF296</f>
        <v>0</v>
      </c>
      <c r="AD278" s="89">
        <f>'Invoeren INTERN personeel'!AG296</f>
        <v>0</v>
      </c>
      <c r="AE278" s="89">
        <f>'Invoeren INTERN personeel'!AH296</f>
        <v>0</v>
      </c>
      <c r="AF278" s="89">
        <f>'Invoeren INTERN personeel'!AI296</f>
        <v>0</v>
      </c>
      <c r="AG278" s="89">
        <f>'Invoeren INTERN personeel'!AJ296</f>
        <v>0</v>
      </c>
    </row>
    <row r="279" spans="1:33" x14ac:dyDescent="0.3">
      <c r="A279" s="89">
        <f>'Invoeren INTERN personeel'!D297</f>
        <v>278</v>
      </c>
      <c r="B279" s="89">
        <f>'Invoeren INTERN personeel'!E297</f>
        <v>0</v>
      </c>
      <c r="C279" s="89">
        <f>'Invoeren INTERN personeel'!F297</f>
        <v>0</v>
      </c>
      <c r="D279" s="89">
        <f>'Invoeren INTERN personeel'!G297</f>
        <v>0</v>
      </c>
      <c r="E279" s="89">
        <f>'Invoeren INTERN personeel'!H297</f>
        <v>0</v>
      </c>
      <c r="F279" s="89">
        <f>'Invoeren INTERN personeel'!I297</f>
        <v>0</v>
      </c>
      <c r="G279" s="89">
        <f>'Invoeren INTERN personeel'!J297</f>
        <v>0</v>
      </c>
      <c r="H279" s="89">
        <f>'Invoeren INTERN personeel'!K297</f>
        <v>0</v>
      </c>
      <c r="I279" s="89">
        <f>'Invoeren INTERN personeel'!L297</f>
        <v>0</v>
      </c>
      <c r="J279" s="89" t="str">
        <f>'Invoeren INTERN personeel'!M297</f>
        <v/>
      </c>
      <c r="K279" s="89" t="str">
        <f>'Invoeren INTERN personeel'!N297</f>
        <v>nee</v>
      </c>
      <c r="L279" s="89">
        <f>'Invoeren INTERN personeel'!O297</f>
        <v>0</v>
      </c>
      <c r="M279" s="89">
        <f>'Invoeren INTERN personeel'!P297</f>
        <v>0</v>
      </c>
      <c r="N279" s="443">
        <f>'Invoeren INTERN personeel'!Q297</f>
        <v>0</v>
      </c>
      <c r="O279" s="443">
        <f>'Invoeren INTERN personeel'!R297</f>
        <v>0</v>
      </c>
      <c r="P279" s="89">
        <f>'Invoeren INTERN personeel'!S297</f>
        <v>0</v>
      </c>
      <c r="Q279" s="89">
        <f>'Invoeren INTERN personeel'!T297</f>
        <v>0</v>
      </c>
      <c r="R279" s="89">
        <f>'Invoeren INTERN personeel'!U297</f>
        <v>0</v>
      </c>
      <c r="S279" s="89">
        <f>'Invoeren INTERN personeel'!V297</f>
        <v>0</v>
      </c>
      <c r="T279" s="89">
        <f>'Invoeren INTERN personeel'!W297</f>
        <v>0</v>
      </c>
      <c r="U279" s="89">
        <f>'Invoeren INTERN personeel'!X297</f>
        <v>0</v>
      </c>
      <c r="V279" s="89">
        <f>'Invoeren INTERN personeel'!Y297</f>
        <v>0</v>
      </c>
      <c r="W279" s="89">
        <f>'Invoeren INTERN personeel'!Z297</f>
        <v>0</v>
      </c>
      <c r="X279" s="89">
        <f>'Invoeren INTERN personeel'!AA297</f>
        <v>0</v>
      </c>
      <c r="Y279" s="89">
        <f>'Invoeren INTERN personeel'!AB297</f>
        <v>0</v>
      </c>
      <c r="Z279" s="89">
        <f>'Invoeren INTERN personeel'!AC297</f>
        <v>0</v>
      </c>
      <c r="AA279" s="443">
        <f>'Invoeren INTERN personeel'!AD297</f>
        <v>0</v>
      </c>
      <c r="AB279" s="443">
        <f>'Invoeren INTERN personeel'!AE297</f>
        <v>0</v>
      </c>
      <c r="AC279" s="89">
        <f>'Invoeren INTERN personeel'!AF297</f>
        <v>0</v>
      </c>
      <c r="AD279" s="89">
        <f>'Invoeren INTERN personeel'!AG297</f>
        <v>0</v>
      </c>
      <c r="AE279" s="89">
        <f>'Invoeren INTERN personeel'!AH297</f>
        <v>0</v>
      </c>
      <c r="AF279" s="89">
        <f>'Invoeren INTERN personeel'!AI297</f>
        <v>0</v>
      </c>
      <c r="AG279" s="89">
        <f>'Invoeren INTERN personeel'!AJ297</f>
        <v>0</v>
      </c>
    </row>
    <row r="280" spans="1:33" x14ac:dyDescent="0.3">
      <c r="A280" s="89">
        <f>'Invoeren INTERN personeel'!D298</f>
        <v>279</v>
      </c>
      <c r="B280" s="89">
        <f>'Invoeren INTERN personeel'!E298</f>
        <v>0</v>
      </c>
      <c r="C280" s="89">
        <f>'Invoeren INTERN personeel'!F298</f>
        <v>0</v>
      </c>
      <c r="D280" s="89">
        <f>'Invoeren INTERN personeel'!G298</f>
        <v>0</v>
      </c>
      <c r="E280" s="89">
        <f>'Invoeren INTERN personeel'!H298</f>
        <v>0</v>
      </c>
      <c r="F280" s="89">
        <f>'Invoeren INTERN personeel'!I298</f>
        <v>0</v>
      </c>
      <c r="G280" s="89">
        <f>'Invoeren INTERN personeel'!J298</f>
        <v>0</v>
      </c>
      <c r="H280" s="89">
        <f>'Invoeren INTERN personeel'!K298</f>
        <v>0</v>
      </c>
      <c r="I280" s="89">
        <f>'Invoeren INTERN personeel'!L298</f>
        <v>0</v>
      </c>
      <c r="J280" s="89" t="str">
        <f>'Invoeren INTERN personeel'!M298</f>
        <v/>
      </c>
      <c r="K280" s="89" t="str">
        <f>'Invoeren INTERN personeel'!N298</f>
        <v>nee</v>
      </c>
      <c r="L280" s="89">
        <f>'Invoeren INTERN personeel'!O298</f>
        <v>0</v>
      </c>
      <c r="M280" s="89">
        <f>'Invoeren INTERN personeel'!P298</f>
        <v>0</v>
      </c>
      <c r="N280" s="443">
        <f>'Invoeren INTERN personeel'!Q298</f>
        <v>0</v>
      </c>
      <c r="O280" s="443">
        <f>'Invoeren INTERN personeel'!R298</f>
        <v>0</v>
      </c>
      <c r="P280" s="89">
        <f>'Invoeren INTERN personeel'!S298</f>
        <v>0</v>
      </c>
      <c r="Q280" s="89">
        <f>'Invoeren INTERN personeel'!T298</f>
        <v>0</v>
      </c>
      <c r="R280" s="89">
        <f>'Invoeren INTERN personeel'!U298</f>
        <v>0</v>
      </c>
      <c r="S280" s="89">
        <f>'Invoeren INTERN personeel'!V298</f>
        <v>0</v>
      </c>
      <c r="T280" s="89">
        <f>'Invoeren INTERN personeel'!W298</f>
        <v>0</v>
      </c>
      <c r="U280" s="89">
        <f>'Invoeren INTERN personeel'!X298</f>
        <v>0</v>
      </c>
      <c r="V280" s="89">
        <f>'Invoeren INTERN personeel'!Y298</f>
        <v>0</v>
      </c>
      <c r="W280" s="89">
        <f>'Invoeren INTERN personeel'!Z298</f>
        <v>0</v>
      </c>
      <c r="X280" s="89">
        <f>'Invoeren INTERN personeel'!AA298</f>
        <v>0</v>
      </c>
      <c r="Y280" s="89">
        <f>'Invoeren INTERN personeel'!AB298</f>
        <v>0</v>
      </c>
      <c r="Z280" s="89">
        <f>'Invoeren INTERN personeel'!AC298</f>
        <v>0</v>
      </c>
      <c r="AA280" s="443">
        <f>'Invoeren INTERN personeel'!AD298</f>
        <v>0</v>
      </c>
      <c r="AB280" s="443">
        <f>'Invoeren INTERN personeel'!AE298</f>
        <v>0</v>
      </c>
      <c r="AC280" s="89">
        <f>'Invoeren INTERN personeel'!AF298</f>
        <v>0</v>
      </c>
      <c r="AD280" s="89">
        <f>'Invoeren INTERN personeel'!AG298</f>
        <v>0</v>
      </c>
      <c r="AE280" s="89">
        <f>'Invoeren INTERN personeel'!AH298</f>
        <v>0</v>
      </c>
      <c r="AF280" s="89">
        <f>'Invoeren INTERN personeel'!AI298</f>
        <v>0</v>
      </c>
      <c r="AG280" s="89">
        <f>'Invoeren INTERN personeel'!AJ298</f>
        <v>0</v>
      </c>
    </row>
    <row r="281" spans="1:33" x14ac:dyDescent="0.3">
      <c r="A281" s="89">
        <f>'Invoeren INTERN personeel'!D299</f>
        <v>280</v>
      </c>
      <c r="B281" s="89">
        <f>'Invoeren INTERN personeel'!E299</f>
        <v>0</v>
      </c>
      <c r="C281" s="89">
        <f>'Invoeren INTERN personeel'!F299</f>
        <v>0</v>
      </c>
      <c r="D281" s="89">
        <f>'Invoeren INTERN personeel'!G299</f>
        <v>0</v>
      </c>
      <c r="E281" s="89">
        <f>'Invoeren INTERN personeel'!H299</f>
        <v>0</v>
      </c>
      <c r="F281" s="89">
        <f>'Invoeren INTERN personeel'!I299</f>
        <v>0</v>
      </c>
      <c r="G281" s="89">
        <f>'Invoeren INTERN personeel'!J299</f>
        <v>0</v>
      </c>
      <c r="H281" s="89">
        <f>'Invoeren INTERN personeel'!K299</f>
        <v>0</v>
      </c>
      <c r="I281" s="89">
        <f>'Invoeren INTERN personeel'!L299</f>
        <v>0</v>
      </c>
      <c r="J281" s="89" t="str">
        <f>'Invoeren INTERN personeel'!M299</f>
        <v/>
      </c>
      <c r="K281" s="89" t="str">
        <f>'Invoeren INTERN personeel'!N299</f>
        <v>nee</v>
      </c>
      <c r="L281" s="89">
        <f>'Invoeren INTERN personeel'!O299</f>
        <v>0</v>
      </c>
      <c r="M281" s="89">
        <f>'Invoeren INTERN personeel'!P299</f>
        <v>0</v>
      </c>
      <c r="N281" s="443">
        <f>'Invoeren INTERN personeel'!Q299</f>
        <v>0</v>
      </c>
      <c r="O281" s="443">
        <f>'Invoeren INTERN personeel'!R299</f>
        <v>0</v>
      </c>
      <c r="P281" s="89">
        <f>'Invoeren INTERN personeel'!S299</f>
        <v>0</v>
      </c>
      <c r="Q281" s="89">
        <f>'Invoeren INTERN personeel'!T299</f>
        <v>0</v>
      </c>
      <c r="R281" s="89">
        <f>'Invoeren INTERN personeel'!U299</f>
        <v>0</v>
      </c>
      <c r="S281" s="89">
        <f>'Invoeren INTERN personeel'!V299</f>
        <v>0</v>
      </c>
      <c r="T281" s="89">
        <f>'Invoeren INTERN personeel'!W299</f>
        <v>0</v>
      </c>
      <c r="U281" s="89">
        <f>'Invoeren INTERN personeel'!X299</f>
        <v>0</v>
      </c>
      <c r="V281" s="89">
        <f>'Invoeren INTERN personeel'!Y299</f>
        <v>0</v>
      </c>
      <c r="W281" s="89">
        <f>'Invoeren INTERN personeel'!Z299</f>
        <v>0</v>
      </c>
      <c r="X281" s="89">
        <f>'Invoeren INTERN personeel'!AA299</f>
        <v>0</v>
      </c>
      <c r="Y281" s="89">
        <f>'Invoeren INTERN personeel'!AB299</f>
        <v>0</v>
      </c>
      <c r="Z281" s="89">
        <f>'Invoeren INTERN personeel'!AC299</f>
        <v>0</v>
      </c>
      <c r="AA281" s="443">
        <f>'Invoeren INTERN personeel'!AD299</f>
        <v>0</v>
      </c>
      <c r="AB281" s="443">
        <f>'Invoeren INTERN personeel'!AE299</f>
        <v>0</v>
      </c>
      <c r="AC281" s="89">
        <f>'Invoeren INTERN personeel'!AF299</f>
        <v>0</v>
      </c>
      <c r="AD281" s="89">
        <f>'Invoeren INTERN personeel'!AG299</f>
        <v>0</v>
      </c>
      <c r="AE281" s="89">
        <f>'Invoeren INTERN personeel'!AH299</f>
        <v>0</v>
      </c>
      <c r="AF281" s="89">
        <f>'Invoeren INTERN personeel'!AI299</f>
        <v>0</v>
      </c>
      <c r="AG281" s="89">
        <f>'Invoeren INTERN personeel'!AJ299</f>
        <v>0</v>
      </c>
    </row>
    <row r="282" spans="1:33" x14ac:dyDescent="0.3">
      <c r="A282" s="89">
        <f>'Invoeren INTERN personeel'!D300</f>
        <v>281</v>
      </c>
      <c r="B282" s="89">
        <f>'Invoeren INTERN personeel'!E300</f>
        <v>0</v>
      </c>
      <c r="C282" s="89">
        <f>'Invoeren INTERN personeel'!F300</f>
        <v>0</v>
      </c>
      <c r="D282" s="89">
        <f>'Invoeren INTERN personeel'!G300</f>
        <v>0</v>
      </c>
      <c r="E282" s="89">
        <f>'Invoeren INTERN personeel'!H300</f>
        <v>0</v>
      </c>
      <c r="F282" s="89">
        <f>'Invoeren INTERN personeel'!I300</f>
        <v>0</v>
      </c>
      <c r="G282" s="89">
        <f>'Invoeren INTERN personeel'!J300</f>
        <v>0</v>
      </c>
      <c r="H282" s="89">
        <f>'Invoeren INTERN personeel'!K300</f>
        <v>0</v>
      </c>
      <c r="I282" s="89">
        <f>'Invoeren INTERN personeel'!L300</f>
        <v>0</v>
      </c>
      <c r="J282" s="89" t="str">
        <f>'Invoeren INTERN personeel'!M300</f>
        <v/>
      </c>
      <c r="K282" s="89" t="str">
        <f>'Invoeren INTERN personeel'!N300</f>
        <v>nee</v>
      </c>
      <c r="L282" s="89">
        <f>'Invoeren INTERN personeel'!O300</f>
        <v>0</v>
      </c>
      <c r="M282" s="89">
        <f>'Invoeren INTERN personeel'!P300</f>
        <v>0</v>
      </c>
      <c r="N282" s="443">
        <f>'Invoeren INTERN personeel'!Q300</f>
        <v>0</v>
      </c>
      <c r="O282" s="443">
        <f>'Invoeren INTERN personeel'!R300</f>
        <v>0</v>
      </c>
      <c r="P282" s="89">
        <f>'Invoeren INTERN personeel'!S300</f>
        <v>0</v>
      </c>
      <c r="Q282" s="89">
        <f>'Invoeren INTERN personeel'!T300</f>
        <v>0</v>
      </c>
      <c r="R282" s="89">
        <f>'Invoeren INTERN personeel'!U300</f>
        <v>0</v>
      </c>
      <c r="S282" s="89">
        <f>'Invoeren INTERN personeel'!V300</f>
        <v>0</v>
      </c>
      <c r="T282" s="89">
        <f>'Invoeren INTERN personeel'!W300</f>
        <v>0</v>
      </c>
      <c r="U282" s="89">
        <f>'Invoeren INTERN personeel'!X300</f>
        <v>0</v>
      </c>
      <c r="V282" s="89">
        <f>'Invoeren INTERN personeel'!Y300</f>
        <v>0</v>
      </c>
      <c r="W282" s="89">
        <f>'Invoeren INTERN personeel'!Z300</f>
        <v>0</v>
      </c>
      <c r="X282" s="89">
        <f>'Invoeren INTERN personeel'!AA300</f>
        <v>0</v>
      </c>
      <c r="Y282" s="89">
        <f>'Invoeren INTERN personeel'!AB300</f>
        <v>0</v>
      </c>
      <c r="Z282" s="89">
        <f>'Invoeren INTERN personeel'!AC300</f>
        <v>0</v>
      </c>
      <c r="AA282" s="443">
        <f>'Invoeren INTERN personeel'!AD300</f>
        <v>0</v>
      </c>
      <c r="AB282" s="443">
        <f>'Invoeren INTERN personeel'!AE300</f>
        <v>0</v>
      </c>
      <c r="AC282" s="89">
        <f>'Invoeren INTERN personeel'!AF300</f>
        <v>0</v>
      </c>
      <c r="AD282" s="89">
        <f>'Invoeren INTERN personeel'!AG300</f>
        <v>0</v>
      </c>
      <c r="AE282" s="89">
        <f>'Invoeren INTERN personeel'!AH300</f>
        <v>0</v>
      </c>
      <c r="AF282" s="89">
        <f>'Invoeren INTERN personeel'!AI300</f>
        <v>0</v>
      </c>
      <c r="AG282" s="89">
        <f>'Invoeren INTERN personeel'!AJ300</f>
        <v>0</v>
      </c>
    </row>
    <row r="283" spans="1:33" x14ac:dyDescent="0.3">
      <c r="A283" s="89">
        <f>'Invoeren INTERN personeel'!D301</f>
        <v>282</v>
      </c>
      <c r="B283" s="89">
        <f>'Invoeren INTERN personeel'!E301</f>
        <v>0</v>
      </c>
      <c r="C283" s="89">
        <f>'Invoeren INTERN personeel'!F301</f>
        <v>0</v>
      </c>
      <c r="D283" s="89">
        <f>'Invoeren INTERN personeel'!G301</f>
        <v>0</v>
      </c>
      <c r="E283" s="89">
        <f>'Invoeren INTERN personeel'!H301</f>
        <v>0</v>
      </c>
      <c r="F283" s="89">
        <f>'Invoeren INTERN personeel'!I301</f>
        <v>0</v>
      </c>
      <c r="G283" s="89">
        <f>'Invoeren INTERN personeel'!J301</f>
        <v>0</v>
      </c>
      <c r="H283" s="89">
        <f>'Invoeren INTERN personeel'!K301</f>
        <v>0</v>
      </c>
      <c r="I283" s="89">
        <f>'Invoeren INTERN personeel'!L301</f>
        <v>0</v>
      </c>
      <c r="J283" s="89" t="str">
        <f>'Invoeren INTERN personeel'!M301</f>
        <v/>
      </c>
      <c r="K283" s="89" t="str">
        <f>'Invoeren INTERN personeel'!N301</f>
        <v>nee</v>
      </c>
      <c r="L283" s="89">
        <f>'Invoeren INTERN personeel'!O301</f>
        <v>0</v>
      </c>
      <c r="M283" s="89">
        <f>'Invoeren INTERN personeel'!P301</f>
        <v>0</v>
      </c>
      <c r="N283" s="443">
        <f>'Invoeren INTERN personeel'!Q301</f>
        <v>0</v>
      </c>
      <c r="O283" s="443">
        <f>'Invoeren INTERN personeel'!R301</f>
        <v>0</v>
      </c>
      <c r="P283" s="89">
        <f>'Invoeren INTERN personeel'!S301</f>
        <v>0</v>
      </c>
      <c r="Q283" s="89">
        <f>'Invoeren INTERN personeel'!T301</f>
        <v>0</v>
      </c>
      <c r="R283" s="89">
        <f>'Invoeren INTERN personeel'!U301</f>
        <v>0</v>
      </c>
      <c r="S283" s="89">
        <f>'Invoeren INTERN personeel'!V301</f>
        <v>0</v>
      </c>
      <c r="T283" s="89">
        <f>'Invoeren INTERN personeel'!W301</f>
        <v>0</v>
      </c>
      <c r="U283" s="89">
        <f>'Invoeren INTERN personeel'!X301</f>
        <v>0</v>
      </c>
      <c r="V283" s="89">
        <f>'Invoeren INTERN personeel'!Y301</f>
        <v>0</v>
      </c>
      <c r="W283" s="89">
        <f>'Invoeren INTERN personeel'!Z301</f>
        <v>0</v>
      </c>
      <c r="X283" s="89">
        <f>'Invoeren INTERN personeel'!AA301</f>
        <v>0</v>
      </c>
      <c r="Y283" s="89">
        <f>'Invoeren INTERN personeel'!AB301</f>
        <v>0</v>
      </c>
      <c r="Z283" s="89">
        <f>'Invoeren INTERN personeel'!AC301</f>
        <v>0</v>
      </c>
      <c r="AA283" s="443">
        <f>'Invoeren INTERN personeel'!AD301</f>
        <v>0</v>
      </c>
      <c r="AB283" s="443">
        <f>'Invoeren INTERN personeel'!AE301</f>
        <v>0</v>
      </c>
      <c r="AC283" s="89">
        <f>'Invoeren INTERN personeel'!AF301</f>
        <v>0</v>
      </c>
      <c r="AD283" s="89">
        <f>'Invoeren INTERN personeel'!AG301</f>
        <v>0</v>
      </c>
      <c r="AE283" s="89">
        <f>'Invoeren INTERN personeel'!AH301</f>
        <v>0</v>
      </c>
      <c r="AF283" s="89">
        <f>'Invoeren INTERN personeel'!AI301</f>
        <v>0</v>
      </c>
      <c r="AG283" s="89">
        <f>'Invoeren INTERN personeel'!AJ301</f>
        <v>0</v>
      </c>
    </row>
    <row r="284" spans="1:33" x14ac:dyDescent="0.3">
      <c r="A284" s="89">
        <f>'Invoeren INTERN personeel'!D302</f>
        <v>283</v>
      </c>
      <c r="B284" s="89">
        <f>'Invoeren INTERN personeel'!E302</f>
        <v>0</v>
      </c>
      <c r="C284" s="89">
        <f>'Invoeren INTERN personeel'!F302</f>
        <v>0</v>
      </c>
      <c r="D284" s="89">
        <f>'Invoeren INTERN personeel'!G302</f>
        <v>0</v>
      </c>
      <c r="E284" s="89">
        <f>'Invoeren INTERN personeel'!H302</f>
        <v>0</v>
      </c>
      <c r="F284" s="89">
        <f>'Invoeren INTERN personeel'!I302</f>
        <v>0</v>
      </c>
      <c r="G284" s="89">
        <f>'Invoeren INTERN personeel'!J302</f>
        <v>0</v>
      </c>
      <c r="H284" s="89">
        <f>'Invoeren INTERN personeel'!K302</f>
        <v>0</v>
      </c>
      <c r="I284" s="89">
        <f>'Invoeren INTERN personeel'!L302</f>
        <v>0</v>
      </c>
      <c r="J284" s="89" t="str">
        <f>'Invoeren INTERN personeel'!M302</f>
        <v/>
      </c>
      <c r="K284" s="89" t="str">
        <f>'Invoeren INTERN personeel'!N302</f>
        <v>nee</v>
      </c>
      <c r="L284" s="89">
        <f>'Invoeren INTERN personeel'!O302</f>
        <v>0</v>
      </c>
      <c r="M284" s="89">
        <f>'Invoeren INTERN personeel'!P302</f>
        <v>0</v>
      </c>
      <c r="N284" s="443">
        <f>'Invoeren INTERN personeel'!Q302</f>
        <v>0</v>
      </c>
      <c r="O284" s="443">
        <f>'Invoeren INTERN personeel'!R302</f>
        <v>0</v>
      </c>
      <c r="P284" s="89">
        <f>'Invoeren INTERN personeel'!S302</f>
        <v>0</v>
      </c>
      <c r="Q284" s="89">
        <f>'Invoeren INTERN personeel'!T302</f>
        <v>0</v>
      </c>
      <c r="R284" s="89">
        <f>'Invoeren INTERN personeel'!U302</f>
        <v>0</v>
      </c>
      <c r="S284" s="89">
        <f>'Invoeren INTERN personeel'!V302</f>
        <v>0</v>
      </c>
      <c r="T284" s="89">
        <f>'Invoeren INTERN personeel'!W302</f>
        <v>0</v>
      </c>
      <c r="U284" s="89">
        <f>'Invoeren INTERN personeel'!X302</f>
        <v>0</v>
      </c>
      <c r="V284" s="89">
        <f>'Invoeren INTERN personeel'!Y302</f>
        <v>0</v>
      </c>
      <c r="W284" s="89">
        <f>'Invoeren INTERN personeel'!Z302</f>
        <v>0</v>
      </c>
      <c r="X284" s="89">
        <f>'Invoeren INTERN personeel'!AA302</f>
        <v>0</v>
      </c>
      <c r="Y284" s="89">
        <f>'Invoeren INTERN personeel'!AB302</f>
        <v>0</v>
      </c>
      <c r="Z284" s="89">
        <f>'Invoeren INTERN personeel'!AC302</f>
        <v>0</v>
      </c>
      <c r="AA284" s="443">
        <f>'Invoeren INTERN personeel'!AD302</f>
        <v>0</v>
      </c>
      <c r="AB284" s="443">
        <f>'Invoeren INTERN personeel'!AE302</f>
        <v>0</v>
      </c>
      <c r="AC284" s="89">
        <f>'Invoeren INTERN personeel'!AF302</f>
        <v>0</v>
      </c>
      <c r="AD284" s="89">
        <f>'Invoeren INTERN personeel'!AG302</f>
        <v>0</v>
      </c>
      <c r="AE284" s="89">
        <f>'Invoeren INTERN personeel'!AH302</f>
        <v>0</v>
      </c>
      <c r="AF284" s="89">
        <f>'Invoeren INTERN personeel'!AI302</f>
        <v>0</v>
      </c>
      <c r="AG284" s="89">
        <f>'Invoeren INTERN personeel'!AJ302</f>
        <v>0</v>
      </c>
    </row>
    <row r="285" spans="1:33" x14ac:dyDescent="0.3">
      <c r="A285" s="89">
        <f>'Invoeren INTERN personeel'!D303</f>
        <v>284</v>
      </c>
      <c r="B285" s="89">
        <f>'Invoeren INTERN personeel'!E303</f>
        <v>0</v>
      </c>
      <c r="C285" s="89">
        <f>'Invoeren INTERN personeel'!F303</f>
        <v>0</v>
      </c>
      <c r="D285" s="89">
        <f>'Invoeren INTERN personeel'!G303</f>
        <v>0</v>
      </c>
      <c r="E285" s="89">
        <f>'Invoeren INTERN personeel'!H303</f>
        <v>0</v>
      </c>
      <c r="F285" s="89">
        <f>'Invoeren INTERN personeel'!I303</f>
        <v>0</v>
      </c>
      <c r="G285" s="89">
        <f>'Invoeren INTERN personeel'!J303</f>
        <v>0</v>
      </c>
      <c r="H285" s="89">
        <f>'Invoeren INTERN personeel'!K303</f>
        <v>0</v>
      </c>
      <c r="I285" s="89">
        <f>'Invoeren INTERN personeel'!L303</f>
        <v>0</v>
      </c>
      <c r="J285" s="89" t="str">
        <f>'Invoeren INTERN personeel'!M303</f>
        <v/>
      </c>
      <c r="K285" s="89" t="str">
        <f>'Invoeren INTERN personeel'!N303</f>
        <v>nee</v>
      </c>
      <c r="L285" s="89">
        <f>'Invoeren INTERN personeel'!O303</f>
        <v>0</v>
      </c>
      <c r="M285" s="89">
        <f>'Invoeren INTERN personeel'!P303</f>
        <v>0</v>
      </c>
      <c r="N285" s="443">
        <f>'Invoeren INTERN personeel'!Q303</f>
        <v>0</v>
      </c>
      <c r="O285" s="443">
        <f>'Invoeren INTERN personeel'!R303</f>
        <v>0</v>
      </c>
      <c r="P285" s="89">
        <f>'Invoeren INTERN personeel'!S303</f>
        <v>0</v>
      </c>
      <c r="Q285" s="89">
        <f>'Invoeren INTERN personeel'!T303</f>
        <v>0</v>
      </c>
      <c r="R285" s="89">
        <f>'Invoeren INTERN personeel'!U303</f>
        <v>0</v>
      </c>
      <c r="S285" s="89">
        <f>'Invoeren INTERN personeel'!V303</f>
        <v>0</v>
      </c>
      <c r="T285" s="89">
        <f>'Invoeren INTERN personeel'!W303</f>
        <v>0</v>
      </c>
      <c r="U285" s="89">
        <f>'Invoeren INTERN personeel'!X303</f>
        <v>0</v>
      </c>
      <c r="V285" s="89">
        <f>'Invoeren INTERN personeel'!Y303</f>
        <v>0</v>
      </c>
      <c r="W285" s="89">
        <f>'Invoeren INTERN personeel'!Z303</f>
        <v>0</v>
      </c>
      <c r="X285" s="89">
        <f>'Invoeren INTERN personeel'!AA303</f>
        <v>0</v>
      </c>
      <c r="Y285" s="89">
        <f>'Invoeren INTERN personeel'!AB303</f>
        <v>0</v>
      </c>
      <c r="Z285" s="89">
        <f>'Invoeren INTERN personeel'!AC303</f>
        <v>0</v>
      </c>
      <c r="AA285" s="443">
        <f>'Invoeren INTERN personeel'!AD303</f>
        <v>0</v>
      </c>
      <c r="AB285" s="443">
        <f>'Invoeren INTERN personeel'!AE303</f>
        <v>0</v>
      </c>
      <c r="AC285" s="89">
        <f>'Invoeren INTERN personeel'!AF303</f>
        <v>0</v>
      </c>
      <c r="AD285" s="89">
        <f>'Invoeren INTERN personeel'!AG303</f>
        <v>0</v>
      </c>
      <c r="AE285" s="89">
        <f>'Invoeren INTERN personeel'!AH303</f>
        <v>0</v>
      </c>
      <c r="AF285" s="89">
        <f>'Invoeren INTERN personeel'!AI303</f>
        <v>0</v>
      </c>
      <c r="AG285" s="89">
        <f>'Invoeren INTERN personeel'!AJ303</f>
        <v>0</v>
      </c>
    </row>
    <row r="286" spans="1:33" x14ac:dyDescent="0.3">
      <c r="A286" s="89">
        <f>'Invoeren INTERN personeel'!D304</f>
        <v>285</v>
      </c>
      <c r="B286" s="89">
        <f>'Invoeren INTERN personeel'!E304</f>
        <v>0</v>
      </c>
      <c r="C286" s="89">
        <f>'Invoeren INTERN personeel'!F304</f>
        <v>0</v>
      </c>
      <c r="D286" s="89">
        <f>'Invoeren INTERN personeel'!G304</f>
        <v>0</v>
      </c>
      <c r="E286" s="89">
        <f>'Invoeren INTERN personeel'!H304</f>
        <v>0</v>
      </c>
      <c r="F286" s="89">
        <f>'Invoeren INTERN personeel'!I304</f>
        <v>0</v>
      </c>
      <c r="G286" s="89">
        <f>'Invoeren INTERN personeel'!J304</f>
        <v>0</v>
      </c>
      <c r="H286" s="89">
        <f>'Invoeren INTERN personeel'!K304</f>
        <v>0</v>
      </c>
      <c r="I286" s="89">
        <f>'Invoeren INTERN personeel'!L304</f>
        <v>0</v>
      </c>
      <c r="J286" s="89" t="str">
        <f>'Invoeren INTERN personeel'!M304</f>
        <v/>
      </c>
      <c r="K286" s="89" t="str">
        <f>'Invoeren INTERN personeel'!N304</f>
        <v>nee</v>
      </c>
      <c r="L286" s="89">
        <f>'Invoeren INTERN personeel'!O304</f>
        <v>0</v>
      </c>
      <c r="M286" s="89">
        <f>'Invoeren INTERN personeel'!P304</f>
        <v>0</v>
      </c>
      <c r="N286" s="443">
        <f>'Invoeren INTERN personeel'!Q304</f>
        <v>0</v>
      </c>
      <c r="O286" s="443">
        <f>'Invoeren INTERN personeel'!R304</f>
        <v>0</v>
      </c>
      <c r="P286" s="89">
        <f>'Invoeren INTERN personeel'!S304</f>
        <v>0</v>
      </c>
      <c r="Q286" s="89">
        <f>'Invoeren INTERN personeel'!T304</f>
        <v>0</v>
      </c>
      <c r="R286" s="89">
        <f>'Invoeren INTERN personeel'!U304</f>
        <v>0</v>
      </c>
      <c r="S286" s="89">
        <f>'Invoeren INTERN personeel'!V304</f>
        <v>0</v>
      </c>
      <c r="T286" s="89">
        <f>'Invoeren INTERN personeel'!W304</f>
        <v>0</v>
      </c>
      <c r="U286" s="89">
        <f>'Invoeren INTERN personeel'!X304</f>
        <v>0</v>
      </c>
      <c r="V286" s="89">
        <f>'Invoeren INTERN personeel'!Y304</f>
        <v>0</v>
      </c>
      <c r="W286" s="89">
        <f>'Invoeren INTERN personeel'!Z304</f>
        <v>0</v>
      </c>
      <c r="X286" s="89">
        <f>'Invoeren INTERN personeel'!AA304</f>
        <v>0</v>
      </c>
      <c r="Y286" s="89">
        <f>'Invoeren INTERN personeel'!AB304</f>
        <v>0</v>
      </c>
      <c r="Z286" s="89">
        <f>'Invoeren INTERN personeel'!AC304</f>
        <v>0</v>
      </c>
      <c r="AA286" s="443">
        <f>'Invoeren INTERN personeel'!AD304</f>
        <v>0</v>
      </c>
      <c r="AB286" s="443">
        <f>'Invoeren INTERN personeel'!AE304</f>
        <v>0</v>
      </c>
      <c r="AC286" s="89">
        <f>'Invoeren INTERN personeel'!AF304</f>
        <v>0</v>
      </c>
      <c r="AD286" s="89">
        <f>'Invoeren INTERN personeel'!AG304</f>
        <v>0</v>
      </c>
      <c r="AE286" s="89">
        <f>'Invoeren INTERN personeel'!AH304</f>
        <v>0</v>
      </c>
      <c r="AF286" s="89">
        <f>'Invoeren INTERN personeel'!AI304</f>
        <v>0</v>
      </c>
      <c r="AG286" s="89">
        <f>'Invoeren INTERN personeel'!AJ304</f>
        <v>0</v>
      </c>
    </row>
    <row r="287" spans="1:33" x14ac:dyDescent="0.3">
      <c r="A287" s="89">
        <f>'Invoeren INTERN personeel'!D305</f>
        <v>286</v>
      </c>
      <c r="B287" s="89">
        <f>'Invoeren INTERN personeel'!E305</f>
        <v>0</v>
      </c>
      <c r="C287" s="89">
        <f>'Invoeren INTERN personeel'!F305</f>
        <v>0</v>
      </c>
      <c r="D287" s="89">
        <f>'Invoeren INTERN personeel'!G305</f>
        <v>0</v>
      </c>
      <c r="E287" s="89">
        <f>'Invoeren INTERN personeel'!H305</f>
        <v>0</v>
      </c>
      <c r="F287" s="89">
        <f>'Invoeren INTERN personeel'!I305</f>
        <v>0</v>
      </c>
      <c r="G287" s="89">
        <f>'Invoeren INTERN personeel'!J305</f>
        <v>0</v>
      </c>
      <c r="H287" s="89">
        <f>'Invoeren INTERN personeel'!K305</f>
        <v>0</v>
      </c>
      <c r="I287" s="89">
        <f>'Invoeren INTERN personeel'!L305</f>
        <v>0</v>
      </c>
      <c r="J287" s="89" t="str">
        <f>'Invoeren INTERN personeel'!M305</f>
        <v/>
      </c>
      <c r="K287" s="89" t="str">
        <f>'Invoeren INTERN personeel'!N305</f>
        <v>nee</v>
      </c>
      <c r="L287" s="89">
        <f>'Invoeren INTERN personeel'!O305</f>
        <v>0</v>
      </c>
      <c r="M287" s="89">
        <f>'Invoeren INTERN personeel'!P305</f>
        <v>0</v>
      </c>
      <c r="N287" s="443">
        <f>'Invoeren INTERN personeel'!Q305</f>
        <v>0</v>
      </c>
      <c r="O287" s="443">
        <f>'Invoeren INTERN personeel'!R305</f>
        <v>0</v>
      </c>
      <c r="P287" s="89">
        <f>'Invoeren INTERN personeel'!S305</f>
        <v>0</v>
      </c>
      <c r="Q287" s="89">
        <f>'Invoeren INTERN personeel'!T305</f>
        <v>0</v>
      </c>
      <c r="R287" s="89">
        <f>'Invoeren INTERN personeel'!U305</f>
        <v>0</v>
      </c>
      <c r="S287" s="89">
        <f>'Invoeren INTERN personeel'!V305</f>
        <v>0</v>
      </c>
      <c r="T287" s="89">
        <f>'Invoeren INTERN personeel'!W305</f>
        <v>0</v>
      </c>
      <c r="U287" s="89">
        <f>'Invoeren INTERN personeel'!X305</f>
        <v>0</v>
      </c>
      <c r="V287" s="89">
        <f>'Invoeren INTERN personeel'!Y305</f>
        <v>0</v>
      </c>
      <c r="W287" s="89">
        <f>'Invoeren INTERN personeel'!Z305</f>
        <v>0</v>
      </c>
      <c r="X287" s="89">
        <f>'Invoeren INTERN personeel'!AA305</f>
        <v>0</v>
      </c>
      <c r="Y287" s="89">
        <f>'Invoeren INTERN personeel'!AB305</f>
        <v>0</v>
      </c>
      <c r="Z287" s="89">
        <f>'Invoeren INTERN personeel'!AC305</f>
        <v>0</v>
      </c>
      <c r="AA287" s="443">
        <f>'Invoeren INTERN personeel'!AD305</f>
        <v>0</v>
      </c>
      <c r="AB287" s="443">
        <f>'Invoeren INTERN personeel'!AE305</f>
        <v>0</v>
      </c>
      <c r="AC287" s="89">
        <f>'Invoeren INTERN personeel'!AF305</f>
        <v>0</v>
      </c>
      <c r="AD287" s="89">
        <f>'Invoeren INTERN personeel'!AG305</f>
        <v>0</v>
      </c>
      <c r="AE287" s="89">
        <f>'Invoeren INTERN personeel'!AH305</f>
        <v>0</v>
      </c>
      <c r="AF287" s="89">
        <f>'Invoeren INTERN personeel'!AI305</f>
        <v>0</v>
      </c>
      <c r="AG287" s="89">
        <f>'Invoeren INTERN personeel'!AJ305</f>
        <v>0</v>
      </c>
    </row>
    <row r="288" spans="1:33" x14ac:dyDescent="0.3">
      <c r="A288" s="89">
        <f>'Invoeren INTERN personeel'!D306</f>
        <v>287</v>
      </c>
      <c r="B288" s="89">
        <f>'Invoeren INTERN personeel'!E306</f>
        <v>0</v>
      </c>
      <c r="C288" s="89">
        <f>'Invoeren INTERN personeel'!F306</f>
        <v>0</v>
      </c>
      <c r="D288" s="89">
        <f>'Invoeren INTERN personeel'!G306</f>
        <v>0</v>
      </c>
      <c r="E288" s="89">
        <f>'Invoeren INTERN personeel'!H306</f>
        <v>0</v>
      </c>
      <c r="F288" s="89">
        <f>'Invoeren INTERN personeel'!I306</f>
        <v>0</v>
      </c>
      <c r="G288" s="89">
        <f>'Invoeren INTERN personeel'!J306</f>
        <v>0</v>
      </c>
      <c r="H288" s="89">
        <f>'Invoeren INTERN personeel'!K306</f>
        <v>0</v>
      </c>
      <c r="I288" s="89">
        <f>'Invoeren INTERN personeel'!L306</f>
        <v>0</v>
      </c>
      <c r="J288" s="89" t="str">
        <f>'Invoeren INTERN personeel'!M306</f>
        <v/>
      </c>
      <c r="K288" s="89" t="str">
        <f>'Invoeren INTERN personeel'!N306</f>
        <v>nee</v>
      </c>
      <c r="L288" s="89">
        <f>'Invoeren INTERN personeel'!O306</f>
        <v>0</v>
      </c>
      <c r="M288" s="89">
        <f>'Invoeren INTERN personeel'!P306</f>
        <v>0</v>
      </c>
      <c r="N288" s="443">
        <f>'Invoeren INTERN personeel'!Q306</f>
        <v>0</v>
      </c>
      <c r="O288" s="443">
        <f>'Invoeren INTERN personeel'!R306</f>
        <v>0</v>
      </c>
      <c r="P288" s="89">
        <f>'Invoeren INTERN personeel'!S306</f>
        <v>0</v>
      </c>
      <c r="Q288" s="89">
        <f>'Invoeren INTERN personeel'!T306</f>
        <v>0</v>
      </c>
      <c r="R288" s="89">
        <f>'Invoeren INTERN personeel'!U306</f>
        <v>0</v>
      </c>
      <c r="S288" s="89">
        <f>'Invoeren INTERN personeel'!V306</f>
        <v>0</v>
      </c>
      <c r="T288" s="89">
        <f>'Invoeren INTERN personeel'!W306</f>
        <v>0</v>
      </c>
      <c r="U288" s="89">
        <f>'Invoeren INTERN personeel'!X306</f>
        <v>0</v>
      </c>
      <c r="V288" s="89">
        <f>'Invoeren INTERN personeel'!Y306</f>
        <v>0</v>
      </c>
      <c r="W288" s="89">
        <f>'Invoeren INTERN personeel'!Z306</f>
        <v>0</v>
      </c>
      <c r="X288" s="89">
        <f>'Invoeren INTERN personeel'!AA306</f>
        <v>0</v>
      </c>
      <c r="Y288" s="89">
        <f>'Invoeren INTERN personeel'!AB306</f>
        <v>0</v>
      </c>
      <c r="Z288" s="89">
        <f>'Invoeren INTERN personeel'!AC306</f>
        <v>0</v>
      </c>
      <c r="AA288" s="443">
        <f>'Invoeren INTERN personeel'!AD306</f>
        <v>0</v>
      </c>
      <c r="AB288" s="443">
        <f>'Invoeren INTERN personeel'!AE306</f>
        <v>0</v>
      </c>
      <c r="AC288" s="89">
        <f>'Invoeren INTERN personeel'!AF306</f>
        <v>0</v>
      </c>
      <c r="AD288" s="89">
        <f>'Invoeren INTERN personeel'!AG306</f>
        <v>0</v>
      </c>
      <c r="AE288" s="89">
        <f>'Invoeren INTERN personeel'!AH306</f>
        <v>0</v>
      </c>
      <c r="AF288" s="89">
        <f>'Invoeren INTERN personeel'!AI306</f>
        <v>0</v>
      </c>
      <c r="AG288" s="89">
        <f>'Invoeren INTERN personeel'!AJ306</f>
        <v>0</v>
      </c>
    </row>
    <row r="289" spans="1:33" x14ac:dyDescent="0.3">
      <c r="A289" s="89">
        <f>'Invoeren INTERN personeel'!D307</f>
        <v>288</v>
      </c>
      <c r="B289" s="89">
        <f>'Invoeren INTERN personeel'!E307</f>
        <v>0</v>
      </c>
      <c r="C289" s="89">
        <f>'Invoeren INTERN personeel'!F307</f>
        <v>0</v>
      </c>
      <c r="D289" s="89">
        <f>'Invoeren INTERN personeel'!G307</f>
        <v>0</v>
      </c>
      <c r="E289" s="89">
        <f>'Invoeren INTERN personeel'!H307</f>
        <v>0</v>
      </c>
      <c r="F289" s="89">
        <f>'Invoeren INTERN personeel'!I307</f>
        <v>0</v>
      </c>
      <c r="G289" s="89">
        <f>'Invoeren INTERN personeel'!J307</f>
        <v>0</v>
      </c>
      <c r="H289" s="89">
        <f>'Invoeren INTERN personeel'!K307</f>
        <v>0</v>
      </c>
      <c r="I289" s="89">
        <f>'Invoeren INTERN personeel'!L307</f>
        <v>0</v>
      </c>
      <c r="J289" s="89" t="str">
        <f>'Invoeren INTERN personeel'!M307</f>
        <v/>
      </c>
      <c r="K289" s="89" t="str">
        <f>'Invoeren INTERN personeel'!N307</f>
        <v>nee</v>
      </c>
      <c r="L289" s="89">
        <f>'Invoeren INTERN personeel'!O307</f>
        <v>0</v>
      </c>
      <c r="M289" s="89">
        <f>'Invoeren INTERN personeel'!P307</f>
        <v>0</v>
      </c>
      <c r="N289" s="443">
        <f>'Invoeren INTERN personeel'!Q307</f>
        <v>0</v>
      </c>
      <c r="O289" s="443">
        <f>'Invoeren INTERN personeel'!R307</f>
        <v>0</v>
      </c>
      <c r="P289" s="89">
        <f>'Invoeren INTERN personeel'!S307</f>
        <v>0</v>
      </c>
      <c r="Q289" s="89">
        <f>'Invoeren INTERN personeel'!T307</f>
        <v>0</v>
      </c>
      <c r="R289" s="89">
        <f>'Invoeren INTERN personeel'!U307</f>
        <v>0</v>
      </c>
      <c r="S289" s="89">
        <f>'Invoeren INTERN personeel'!V307</f>
        <v>0</v>
      </c>
      <c r="T289" s="89">
        <f>'Invoeren INTERN personeel'!W307</f>
        <v>0</v>
      </c>
      <c r="U289" s="89">
        <f>'Invoeren INTERN personeel'!X307</f>
        <v>0</v>
      </c>
      <c r="V289" s="89">
        <f>'Invoeren INTERN personeel'!Y307</f>
        <v>0</v>
      </c>
      <c r="W289" s="89">
        <f>'Invoeren INTERN personeel'!Z307</f>
        <v>0</v>
      </c>
      <c r="X289" s="89">
        <f>'Invoeren INTERN personeel'!AA307</f>
        <v>0</v>
      </c>
      <c r="Y289" s="89">
        <f>'Invoeren INTERN personeel'!AB307</f>
        <v>0</v>
      </c>
      <c r="Z289" s="89">
        <f>'Invoeren INTERN personeel'!AC307</f>
        <v>0</v>
      </c>
      <c r="AA289" s="443">
        <f>'Invoeren INTERN personeel'!AD307</f>
        <v>0</v>
      </c>
      <c r="AB289" s="443">
        <f>'Invoeren INTERN personeel'!AE307</f>
        <v>0</v>
      </c>
      <c r="AC289" s="89">
        <f>'Invoeren INTERN personeel'!AF307</f>
        <v>0</v>
      </c>
      <c r="AD289" s="89">
        <f>'Invoeren INTERN personeel'!AG307</f>
        <v>0</v>
      </c>
      <c r="AE289" s="89">
        <f>'Invoeren INTERN personeel'!AH307</f>
        <v>0</v>
      </c>
      <c r="AF289" s="89">
        <f>'Invoeren INTERN personeel'!AI307</f>
        <v>0</v>
      </c>
      <c r="AG289" s="89">
        <f>'Invoeren INTERN personeel'!AJ307</f>
        <v>0</v>
      </c>
    </row>
    <row r="290" spans="1:33" x14ac:dyDescent="0.3">
      <c r="A290" s="89">
        <f>'Invoeren INTERN personeel'!D308</f>
        <v>289</v>
      </c>
      <c r="B290" s="89">
        <f>'Invoeren INTERN personeel'!E308</f>
        <v>0</v>
      </c>
      <c r="C290" s="89">
        <f>'Invoeren INTERN personeel'!F308</f>
        <v>0</v>
      </c>
      <c r="D290" s="89">
        <f>'Invoeren INTERN personeel'!G308</f>
        <v>0</v>
      </c>
      <c r="E290" s="89">
        <f>'Invoeren INTERN personeel'!H308</f>
        <v>0</v>
      </c>
      <c r="F290" s="89">
        <f>'Invoeren INTERN personeel'!I308</f>
        <v>0</v>
      </c>
      <c r="G290" s="89">
        <f>'Invoeren INTERN personeel'!J308</f>
        <v>0</v>
      </c>
      <c r="H290" s="89">
        <f>'Invoeren INTERN personeel'!K308</f>
        <v>0</v>
      </c>
      <c r="I290" s="89">
        <f>'Invoeren INTERN personeel'!L308</f>
        <v>0</v>
      </c>
      <c r="J290" s="89" t="str">
        <f>'Invoeren INTERN personeel'!M308</f>
        <v/>
      </c>
      <c r="K290" s="89" t="str">
        <f>'Invoeren INTERN personeel'!N308</f>
        <v>nee</v>
      </c>
      <c r="L290" s="89">
        <f>'Invoeren INTERN personeel'!O308</f>
        <v>0</v>
      </c>
      <c r="M290" s="89">
        <f>'Invoeren INTERN personeel'!P308</f>
        <v>0</v>
      </c>
      <c r="N290" s="443">
        <f>'Invoeren INTERN personeel'!Q308</f>
        <v>0</v>
      </c>
      <c r="O290" s="443">
        <f>'Invoeren INTERN personeel'!R308</f>
        <v>0</v>
      </c>
      <c r="P290" s="89">
        <f>'Invoeren INTERN personeel'!S308</f>
        <v>0</v>
      </c>
      <c r="Q290" s="89">
        <f>'Invoeren INTERN personeel'!T308</f>
        <v>0</v>
      </c>
      <c r="R290" s="89">
        <f>'Invoeren INTERN personeel'!U308</f>
        <v>0</v>
      </c>
      <c r="S290" s="89">
        <f>'Invoeren INTERN personeel'!V308</f>
        <v>0</v>
      </c>
      <c r="T290" s="89">
        <f>'Invoeren INTERN personeel'!W308</f>
        <v>0</v>
      </c>
      <c r="U290" s="89">
        <f>'Invoeren INTERN personeel'!X308</f>
        <v>0</v>
      </c>
      <c r="V290" s="89">
        <f>'Invoeren INTERN personeel'!Y308</f>
        <v>0</v>
      </c>
      <c r="W290" s="89">
        <f>'Invoeren INTERN personeel'!Z308</f>
        <v>0</v>
      </c>
      <c r="X290" s="89">
        <f>'Invoeren INTERN personeel'!AA308</f>
        <v>0</v>
      </c>
      <c r="Y290" s="89">
        <f>'Invoeren INTERN personeel'!AB308</f>
        <v>0</v>
      </c>
      <c r="Z290" s="89">
        <f>'Invoeren INTERN personeel'!AC308</f>
        <v>0</v>
      </c>
      <c r="AA290" s="443">
        <f>'Invoeren INTERN personeel'!AD308</f>
        <v>0</v>
      </c>
      <c r="AB290" s="443">
        <f>'Invoeren INTERN personeel'!AE308</f>
        <v>0</v>
      </c>
      <c r="AC290" s="89">
        <f>'Invoeren INTERN personeel'!AF308</f>
        <v>0</v>
      </c>
      <c r="AD290" s="89">
        <f>'Invoeren INTERN personeel'!AG308</f>
        <v>0</v>
      </c>
      <c r="AE290" s="89">
        <f>'Invoeren INTERN personeel'!AH308</f>
        <v>0</v>
      </c>
      <c r="AF290" s="89">
        <f>'Invoeren INTERN personeel'!AI308</f>
        <v>0</v>
      </c>
      <c r="AG290" s="89">
        <f>'Invoeren INTERN personeel'!AJ308</f>
        <v>0</v>
      </c>
    </row>
    <row r="291" spans="1:33" x14ac:dyDescent="0.3">
      <c r="A291" s="89">
        <f>'Invoeren INTERN personeel'!D309</f>
        <v>290</v>
      </c>
      <c r="B291" s="89">
        <f>'Invoeren INTERN personeel'!E309</f>
        <v>0</v>
      </c>
      <c r="C291" s="89">
        <f>'Invoeren INTERN personeel'!F309</f>
        <v>0</v>
      </c>
      <c r="D291" s="89">
        <f>'Invoeren INTERN personeel'!G309</f>
        <v>0</v>
      </c>
      <c r="E291" s="89">
        <f>'Invoeren INTERN personeel'!H309</f>
        <v>0</v>
      </c>
      <c r="F291" s="89">
        <f>'Invoeren INTERN personeel'!I309</f>
        <v>0</v>
      </c>
      <c r="G291" s="89">
        <f>'Invoeren INTERN personeel'!J309</f>
        <v>0</v>
      </c>
      <c r="H291" s="89">
        <f>'Invoeren INTERN personeel'!K309</f>
        <v>0</v>
      </c>
      <c r="I291" s="89">
        <f>'Invoeren INTERN personeel'!L309</f>
        <v>0</v>
      </c>
      <c r="J291" s="89" t="str">
        <f>'Invoeren INTERN personeel'!M309</f>
        <v/>
      </c>
      <c r="K291" s="89" t="str">
        <f>'Invoeren INTERN personeel'!N309</f>
        <v>nee</v>
      </c>
      <c r="L291" s="89">
        <f>'Invoeren INTERN personeel'!O309</f>
        <v>0</v>
      </c>
      <c r="M291" s="89">
        <f>'Invoeren INTERN personeel'!P309</f>
        <v>0</v>
      </c>
      <c r="N291" s="443">
        <f>'Invoeren INTERN personeel'!Q309</f>
        <v>0</v>
      </c>
      <c r="O291" s="443">
        <f>'Invoeren INTERN personeel'!R309</f>
        <v>0</v>
      </c>
      <c r="P291" s="89">
        <f>'Invoeren INTERN personeel'!S309</f>
        <v>0</v>
      </c>
      <c r="Q291" s="89">
        <f>'Invoeren INTERN personeel'!T309</f>
        <v>0</v>
      </c>
      <c r="R291" s="89">
        <f>'Invoeren INTERN personeel'!U309</f>
        <v>0</v>
      </c>
      <c r="S291" s="89">
        <f>'Invoeren INTERN personeel'!V309</f>
        <v>0</v>
      </c>
      <c r="T291" s="89">
        <f>'Invoeren INTERN personeel'!W309</f>
        <v>0</v>
      </c>
      <c r="U291" s="89">
        <f>'Invoeren INTERN personeel'!X309</f>
        <v>0</v>
      </c>
      <c r="V291" s="89">
        <f>'Invoeren INTERN personeel'!Y309</f>
        <v>0</v>
      </c>
      <c r="W291" s="89">
        <f>'Invoeren INTERN personeel'!Z309</f>
        <v>0</v>
      </c>
      <c r="X291" s="89">
        <f>'Invoeren INTERN personeel'!AA309</f>
        <v>0</v>
      </c>
      <c r="Y291" s="89">
        <f>'Invoeren INTERN personeel'!AB309</f>
        <v>0</v>
      </c>
      <c r="Z291" s="89">
        <f>'Invoeren INTERN personeel'!AC309</f>
        <v>0</v>
      </c>
      <c r="AA291" s="443">
        <f>'Invoeren INTERN personeel'!AD309</f>
        <v>0</v>
      </c>
      <c r="AB291" s="443">
        <f>'Invoeren INTERN personeel'!AE309</f>
        <v>0</v>
      </c>
      <c r="AC291" s="89">
        <f>'Invoeren INTERN personeel'!AF309</f>
        <v>0</v>
      </c>
      <c r="AD291" s="89">
        <f>'Invoeren INTERN personeel'!AG309</f>
        <v>0</v>
      </c>
      <c r="AE291" s="89">
        <f>'Invoeren INTERN personeel'!AH309</f>
        <v>0</v>
      </c>
      <c r="AF291" s="89">
        <f>'Invoeren INTERN personeel'!AI309</f>
        <v>0</v>
      </c>
      <c r="AG291" s="89">
        <f>'Invoeren INTERN personeel'!AJ309</f>
        <v>0</v>
      </c>
    </row>
    <row r="292" spans="1:33" x14ac:dyDescent="0.3">
      <c r="A292" s="89">
        <f>'Invoeren INTERN personeel'!D310</f>
        <v>291</v>
      </c>
      <c r="B292" s="89">
        <f>'Invoeren INTERN personeel'!E310</f>
        <v>0</v>
      </c>
      <c r="C292" s="89">
        <f>'Invoeren INTERN personeel'!F310</f>
        <v>0</v>
      </c>
      <c r="D292" s="89">
        <f>'Invoeren INTERN personeel'!G310</f>
        <v>0</v>
      </c>
      <c r="E292" s="89">
        <f>'Invoeren INTERN personeel'!H310</f>
        <v>0</v>
      </c>
      <c r="F292" s="89">
        <f>'Invoeren INTERN personeel'!I310</f>
        <v>0</v>
      </c>
      <c r="G292" s="89">
        <f>'Invoeren INTERN personeel'!J310</f>
        <v>0</v>
      </c>
      <c r="H292" s="89">
        <f>'Invoeren INTERN personeel'!K310</f>
        <v>0</v>
      </c>
      <c r="I292" s="89">
        <f>'Invoeren INTERN personeel'!L310</f>
        <v>0</v>
      </c>
      <c r="J292" s="89" t="str">
        <f>'Invoeren INTERN personeel'!M310</f>
        <v/>
      </c>
      <c r="K292" s="89" t="str">
        <f>'Invoeren INTERN personeel'!N310</f>
        <v>nee</v>
      </c>
      <c r="L292" s="89">
        <f>'Invoeren INTERN personeel'!O310</f>
        <v>0</v>
      </c>
      <c r="M292" s="89">
        <f>'Invoeren INTERN personeel'!P310</f>
        <v>0</v>
      </c>
      <c r="N292" s="443">
        <f>'Invoeren INTERN personeel'!Q310</f>
        <v>0</v>
      </c>
      <c r="O292" s="443">
        <f>'Invoeren INTERN personeel'!R310</f>
        <v>0</v>
      </c>
      <c r="P292" s="89">
        <f>'Invoeren INTERN personeel'!S310</f>
        <v>0</v>
      </c>
      <c r="Q292" s="89">
        <f>'Invoeren INTERN personeel'!T310</f>
        <v>0</v>
      </c>
      <c r="R292" s="89">
        <f>'Invoeren INTERN personeel'!U310</f>
        <v>0</v>
      </c>
      <c r="S292" s="89">
        <f>'Invoeren INTERN personeel'!V310</f>
        <v>0</v>
      </c>
      <c r="T292" s="89">
        <f>'Invoeren INTERN personeel'!W310</f>
        <v>0</v>
      </c>
      <c r="U292" s="89">
        <f>'Invoeren INTERN personeel'!X310</f>
        <v>0</v>
      </c>
      <c r="V292" s="89">
        <f>'Invoeren INTERN personeel'!Y310</f>
        <v>0</v>
      </c>
      <c r="W292" s="89">
        <f>'Invoeren INTERN personeel'!Z310</f>
        <v>0</v>
      </c>
      <c r="X292" s="89">
        <f>'Invoeren INTERN personeel'!AA310</f>
        <v>0</v>
      </c>
      <c r="Y292" s="89">
        <f>'Invoeren INTERN personeel'!AB310</f>
        <v>0</v>
      </c>
      <c r="Z292" s="89">
        <f>'Invoeren INTERN personeel'!AC310</f>
        <v>0</v>
      </c>
      <c r="AA292" s="443">
        <f>'Invoeren INTERN personeel'!AD310</f>
        <v>0</v>
      </c>
      <c r="AB292" s="443">
        <f>'Invoeren INTERN personeel'!AE310</f>
        <v>0</v>
      </c>
      <c r="AC292" s="89">
        <f>'Invoeren INTERN personeel'!AF310</f>
        <v>0</v>
      </c>
      <c r="AD292" s="89">
        <f>'Invoeren INTERN personeel'!AG310</f>
        <v>0</v>
      </c>
      <c r="AE292" s="89">
        <f>'Invoeren INTERN personeel'!AH310</f>
        <v>0</v>
      </c>
      <c r="AF292" s="89">
        <f>'Invoeren INTERN personeel'!AI310</f>
        <v>0</v>
      </c>
      <c r="AG292" s="89">
        <f>'Invoeren INTERN personeel'!AJ310</f>
        <v>0</v>
      </c>
    </row>
    <row r="293" spans="1:33" x14ac:dyDescent="0.3">
      <c r="A293" s="89">
        <f>'Invoeren INTERN personeel'!D311</f>
        <v>292</v>
      </c>
      <c r="B293" s="89">
        <f>'Invoeren INTERN personeel'!E311</f>
        <v>0</v>
      </c>
      <c r="C293" s="89">
        <f>'Invoeren INTERN personeel'!F311</f>
        <v>0</v>
      </c>
      <c r="D293" s="89">
        <f>'Invoeren INTERN personeel'!G311</f>
        <v>0</v>
      </c>
      <c r="E293" s="89">
        <f>'Invoeren INTERN personeel'!H311</f>
        <v>0</v>
      </c>
      <c r="F293" s="89">
        <f>'Invoeren INTERN personeel'!I311</f>
        <v>0</v>
      </c>
      <c r="G293" s="89">
        <f>'Invoeren INTERN personeel'!J311</f>
        <v>0</v>
      </c>
      <c r="H293" s="89">
        <f>'Invoeren INTERN personeel'!K311</f>
        <v>0</v>
      </c>
      <c r="I293" s="89">
        <f>'Invoeren INTERN personeel'!L311</f>
        <v>0</v>
      </c>
      <c r="J293" s="89" t="str">
        <f>'Invoeren INTERN personeel'!M311</f>
        <v/>
      </c>
      <c r="K293" s="89" t="str">
        <f>'Invoeren INTERN personeel'!N311</f>
        <v>nee</v>
      </c>
      <c r="L293" s="89">
        <f>'Invoeren INTERN personeel'!O311</f>
        <v>0</v>
      </c>
      <c r="M293" s="89">
        <f>'Invoeren INTERN personeel'!P311</f>
        <v>0</v>
      </c>
      <c r="N293" s="443">
        <f>'Invoeren INTERN personeel'!Q311</f>
        <v>0</v>
      </c>
      <c r="O293" s="443">
        <f>'Invoeren INTERN personeel'!R311</f>
        <v>0</v>
      </c>
      <c r="P293" s="89">
        <f>'Invoeren INTERN personeel'!S311</f>
        <v>0</v>
      </c>
      <c r="Q293" s="89">
        <f>'Invoeren INTERN personeel'!T311</f>
        <v>0</v>
      </c>
      <c r="R293" s="89">
        <f>'Invoeren INTERN personeel'!U311</f>
        <v>0</v>
      </c>
      <c r="S293" s="89">
        <f>'Invoeren INTERN personeel'!V311</f>
        <v>0</v>
      </c>
      <c r="T293" s="89">
        <f>'Invoeren INTERN personeel'!W311</f>
        <v>0</v>
      </c>
      <c r="U293" s="89">
        <f>'Invoeren INTERN personeel'!X311</f>
        <v>0</v>
      </c>
      <c r="V293" s="89">
        <f>'Invoeren INTERN personeel'!Y311</f>
        <v>0</v>
      </c>
      <c r="W293" s="89">
        <f>'Invoeren INTERN personeel'!Z311</f>
        <v>0</v>
      </c>
      <c r="X293" s="89">
        <f>'Invoeren INTERN personeel'!AA311</f>
        <v>0</v>
      </c>
      <c r="Y293" s="89">
        <f>'Invoeren INTERN personeel'!AB311</f>
        <v>0</v>
      </c>
      <c r="Z293" s="89">
        <f>'Invoeren INTERN personeel'!AC311</f>
        <v>0</v>
      </c>
      <c r="AA293" s="443">
        <f>'Invoeren INTERN personeel'!AD311</f>
        <v>0</v>
      </c>
      <c r="AB293" s="443">
        <f>'Invoeren INTERN personeel'!AE311</f>
        <v>0</v>
      </c>
      <c r="AC293" s="89">
        <f>'Invoeren INTERN personeel'!AF311</f>
        <v>0</v>
      </c>
      <c r="AD293" s="89">
        <f>'Invoeren INTERN personeel'!AG311</f>
        <v>0</v>
      </c>
      <c r="AE293" s="89">
        <f>'Invoeren INTERN personeel'!AH311</f>
        <v>0</v>
      </c>
      <c r="AF293" s="89">
        <f>'Invoeren INTERN personeel'!AI311</f>
        <v>0</v>
      </c>
      <c r="AG293" s="89">
        <f>'Invoeren INTERN personeel'!AJ311</f>
        <v>0</v>
      </c>
    </row>
    <row r="294" spans="1:33" x14ac:dyDescent="0.3">
      <c r="A294" s="89">
        <f>'Invoeren INTERN personeel'!D312</f>
        <v>293</v>
      </c>
      <c r="B294" s="89">
        <f>'Invoeren INTERN personeel'!E312</f>
        <v>0</v>
      </c>
      <c r="C294" s="89">
        <f>'Invoeren INTERN personeel'!F312</f>
        <v>0</v>
      </c>
      <c r="D294" s="89">
        <f>'Invoeren INTERN personeel'!G312</f>
        <v>0</v>
      </c>
      <c r="E294" s="89">
        <f>'Invoeren INTERN personeel'!H312</f>
        <v>0</v>
      </c>
      <c r="F294" s="89">
        <f>'Invoeren INTERN personeel'!I312</f>
        <v>0</v>
      </c>
      <c r="G294" s="89">
        <f>'Invoeren INTERN personeel'!J312</f>
        <v>0</v>
      </c>
      <c r="H294" s="89">
        <f>'Invoeren INTERN personeel'!K312</f>
        <v>0</v>
      </c>
      <c r="I294" s="89">
        <f>'Invoeren INTERN personeel'!L312</f>
        <v>0</v>
      </c>
      <c r="J294" s="89" t="str">
        <f>'Invoeren INTERN personeel'!M312</f>
        <v/>
      </c>
      <c r="K294" s="89" t="str">
        <f>'Invoeren INTERN personeel'!N312</f>
        <v>nee</v>
      </c>
      <c r="L294" s="89">
        <f>'Invoeren INTERN personeel'!O312</f>
        <v>0</v>
      </c>
      <c r="M294" s="89">
        <f>'Invoeren INTERN personeel'!P312</f>
        <v>0</v>
      </c>
      <c r="N294" s="443">
        <f>'Invoeren INTERN personeel'!Q312</f>
        <v>0</v>
      </c>
      <c r="O294" s="443">
        <f>'Invoeren INTERN personeel'!R312</f>
        <v>0</v>
      </c>
      <c r="P294" s="89">
        <f>'Invoeren INTERN personeel'!S312</f>
        <v>0</v>
      </c>
      <c r="Q294" s="89">
        <f>'Invoeren INTERN personeel'!T312</f>
        <v>0</v>
      </c>
      <c r="R294" s="89">
        <f>'Invoeren INTERN personeel'!U312</f>
        <v>0</v>
      </c>
      <c r="S294" s="89">
        <f>'Invoeren INTERN personeel'!V312</f>
        <v>0</v>
      </c>
      <c r="T294" s="89">
        <f>'Invoeren INTERN personeel'!W312</f>
        <v>0</v>
      </c>
      <c r="U294" s="89">
        <f>'Invoeren INTERN personeel'!X312</f>
        <v>0</v>
      </c>
      <c r="V294" s="89">
        <f>'Invoeren INTERN personeel'!Y312</f>
        <v>0</v>
      </c>
      <c r="W294" s="89">
        <f>'Invoeren INTERN personeel'!Z312</f>
        <v>0</v>
      </c>
      <c r="X294" s="89">
        <f>'Invoeren INTERN personeel'!AA312</f>
        <v>0</v>
      </c>
      <c r="Y294" s="89">
        <f>'Invoeren INTERN personeel'!AB312</f>
        <v>0</v>
      </c>
      <c r="Z294" s="89">
        <f>'Invoeren INTERN personeel'!AC312</f>
        <v>0</v>
      </c>
      <c r="AA294" s="443">
        <f>'Invoeren INTERN personeel'!AD312</f>
        <v>0</v>
      </c>
      <c r="AB294" s="443">
        <f>'Invoeren INTERN personeel'!AE312</f>
        <v>0</v>
      </c>
      <c r="AC294" s="89">
        <f>'Invoeren INTERN personeel'!AF312</f>
        <v>0</v>
      </c>
      <c r="AD294" s="89">
        <f>'Invoeren INTERN personeel'!AG312</f>
        <v>0</v>
      </c>
      <c r="AE294" s="89">
        <f>'Invoeren INTERN personeel'!AH312</f>
        <v>0</v>
      </c>
      <c r="AF294" s="89">
        <f>'Invoeren INTERN personeel'!AI312</f>
        <v>0</v>
      </c>
      <c r="AG294" s="89">
        <f>'Invoeren INTERN personeel'!AJ312</f>
        <v>0</v>
      </c>
    </row>
    <row r="295" spans="1:33" x14ac:dyDescent="0.3">
      <c r="A295" s="89">
        <f>'Invoeren INTERN personeel'!D313</f>
        <v>294</v>
      </c>
      <c r="B295" s="89">
        <f>'Invoeren INTERN personeel'!E313</f>
        <v>0</v>
      </c>
      <c r="C295" s="89">
        <f>'Invoeren INTERN personeel'!F313</f>
        <v>0</v>
      </c>
      <c r="D295" s="89">
        <f>'Invoeren INTERN personeel'!G313</f>
        <v>0</v>
      </c>
      <c r="E295" s="89">
        <f>'Invoeren INTERN personeel'!H313</f>
        <v>0</v>
      </c>
      <c r="F295" s="89">
        <f>'Invoeren INTERN personeel'!I313</f>
        <v>0</v>
      </c>
      <c r="G295" s="89">
        <f>'Invoeren INTERN personeel'!J313</f>
        <v>0</v>
      </c>
      <c r="H295" s="89">
        <f>'Invoeren INTERN personeel'!K313</f>
        <v>0</v>
      </c>
      <c r="I295" s="89">
        <f>'Invoeren INTERN personeel'!L313</f>
        <v>0</v>
      </c>
      <c r="J295" s="89" t="str">
        <f>'Invoeren INTERN personeel'!M313</f>
        <v/>
      </c>
      <c r="K295" s="89" t="str">
        <f>'Invoeren INTERN personeel'!N313</f>
        <v>nee</v>
      </c>
      <c r="L295" s="89">
        <f>'Invoeren INTERN personeel'!O313</f>
        <v>0</v>
      </c>
      <c r="M295" s="89">
        <f>'Invoeren INTERN personeel'!P313</f>
        <v>0</v>
      </c>
      <c r="N295" s="443">
        <f>'Invoeren INTERN personeel'!Q313</f>
        <v>0</v>
      </c>
      <c r="O295" s="443">
        <f>'Invoeren INTERN personeel'!R313</f>
        <v>0</v>
      </c>
      <c r="P295" s="89">
        <f>'Invoeren INTERN personeel'!S313</f>
        <v>0</v>
      </c>
      <c r="Q295" s="89">
        <f>'Invoeren INTERN personeel'!T313</f>
        <v>0</v>
      </c>
      <c r="R295" s="89">
        <f>'Invoeren INTERN personeel'!U313</f>
        <v>0</v>
      </c>
      <c r="S295" s="89">
        <f>'Invoeren INTERN personeel'!V313</f>
        <v>0</v>
      </c>
      <c r="T295" s="89">
        <f>'Invoeren INTERN personeel'!W313</f>
        <v>0</v>
      </c>
      <c r="U295" s="89">
        <f>'Invoeren INTERN personeel'!X313</f>
        <v>0</v>
      </c>
      <c r="V295" s="89">
        <f>'Invoeren INTERN personeel'!Y313</f>
        <v>0</v>
      </c>
      <c r="W295" s="89">
        <f>'Invoeren INTERN personeel'!Z313</f>
        <v>0</v>
      </c>
      <c r="X295" s="89">
        <f>'Invoeren INTERN personeel'!AA313</f>
        <v>0</v>
      </c>
      <c r="Y295" s="89">
        <f>'Invoeren INTERN personeel'!AB313</f>
        <v>0</v>
      </c>
      <c r="Z295" s="89">
        <f>'Invoeren INTERN personeel'!AC313</f>
        <v>0</v>
      </c>
      <c r="AA295" s="443">
        <f>'Invoeren INTERN personeel'!AD313</f>
        <v>0</v>
      </c>
      <c r="AB295" s="443">
        <f>'Invoeren INTERN personeel'!AE313</f>
        <v>0</v>
      </c>
      <c r="AC295" s="89">
        <f>'Invoeren INTERN personeel'!AF313</f>
        <v>0</v>
      </c>
      <c r="AD295" s="89">
        <f>'Invoeren INTERN personeel'!AG313</f>
        <v>0</v>
      </c>
      <c r="AE295" s="89">
        <f>'Invoeren INTERN personeel'!AH313</f>
        <v>0</v>
      </c>
      <c r="AF295" s="89">
        <f>'Invoeren INTERN personeel'!AI313</f>
        <v>0</v>
      </c>
      <c r="AG295" s="89">
        <f>'Invoeren INTERN personeel'!AJ313</f>
        <v>0</v>
      </c>
    </row>
    <row r="296" spans="1:33" x14ac:dyDescent="0.3">
      <c r="A296" s="89">
        <f>'Invoeren INTERN personeel'!D314</f>
        <v>295</v>
      </c>
      <c r="B296" s="89">
        <f>'Invoeren INTERN personeel'!E314</f>
        <v>0</v>
      </c>
      <c r="C296" s="89">
        <f>'Invoeren INTERN personeel'!F314</f>
        <v>0</v>
      </c>
      <c r="D296" s="89">
        <f>'Invoeren INTERN personeel'!G314</f>
        <v>0</v>
      </c>
      <c r="E296" s="89">
        <f>'Invoeren INTERN personeel'!H314</f>
        <v>0</v>
      </c>
      <c r="F296" s="89">
        <f>'Invoeren INTERN personeel'!I314</f>
        <v>0</v>
      </c>
      <c r="G296" s="89">
        <f>'Invoeren INTERN personeel'!J314</f>
        <v>0</v>
      </c>
      <c r="H296" s="89">
        <f>'Invoeren INTERN personeel'!K314</f>
        <v>0</v>
      </c>
      <c r="I296" s="89">
        <f>'Invoeren INTERN personeel'!L314</f>
        <v>0</v>
      </c>
      <c r="J296" s="89" t="str">
        <f>'Invoeren INTERN personeel'!M314</f>
        <v/>
      </c>
      <c r="K296" s="89" t="str">
        <f>'Invoeren INTERN personeel'!N314</f>
        <v>nee</v>
      </c>
      <c r="L296" s="89">
        <f>'Invoeren INTERN personeel'!O314</f>
        <v>0</v>
      </c>
      <c r="M296" s="89">
        <f>'Invoeren INTERN personeel'!P314</f>
        <v>0</v>
      </c>
      <c r="N296" s="443">
        <f>'Invoeren INTERN personeel'!Q314</f>
        <v>0</v>
      </c>
      <c r="O296" s="443">
        <f>'Invoeren INTERN personeel'!R314</f>
        <v>0</v>
      </c>
      <c r="P296" s="89">
        <f>'Invoeren INTERN personeel'!S314</f>
        <v>0</v>
      </c>
      <c r="Q296" s="89">
        <f>'Invoeren INTERN personeel'!T314</f>
        <v>0</v>
      </c>
      <c r="R296" s="89">
        <f>'Invoeren INTERN personeel'!U314</f>
        <v>0</v>
      </c>
      <c r="S296" s="89">
        <f>'Invoeren INTERN personeel'!V314</f>
        <v>0</v>
      </c>
      <c r="T296" s="89">
        <f>'Invoeren INTERN personeel'!W314</f>
        <v>0</v>
      </c>
      <c r="U296" s="89">
        <f>'Invoeren INTERN personeel'!X314</f>
        <v>0</v>
      </c>
      <c r="V296" s="89">
        <f>'Invoeren INTERN personeel'!Y314</f>
        <v>0</v>
      </c>
      <c r="W296" s="89">
        <f>'Invoeren INTERN personeel'!Z314</f>
        <v>0</v>
      </c>
      <c r="X296" s="89">
        <f>'Invoeren INTERN personeel'!AA314</f>
        <v>0</v>
      </c>
      <c r="Y296" s="89">
        <f>'Invoeren INTERN personeel'!AB314</f>
        <v>0</v>
      </c>
      <c r="Z296" s="89">
        <f>'Invoeren INTERN personeel'!AC314</f>
        <v>0</v>
      </c>
      <c r="AA296" s="443">
        <f>'Invoeren INTERN personeel'!AD314</f>
        <v>0</v>
      </c>
      <c r="AB296" s="443">
        <f>'Invoeren INTERN personeel'!AE314</f>
        <v>0</v>
      </c>
      <c r="AC296" s="89">
        <f>'Invoeren INTERN personeel'!AF314</f>
        <v>0</v>
      </c>
      <c r="AD296" s="89">
        <f>'Invoeren INTERN personeel'!AG314</f>
        <v>0</v>
      </c>
      <c r="AE296" s="89">
        <f>'Invoeren INTERN personeel'!AH314</f>
        <v>0</v>
      </c>
      <c r="AF296" s="89">
        <f>'Invoeren INTERN personeel'!AI314</f>
        <v>0</v>
      </c>
      <c r="AG296" s="89">
        <f>'Invoeren INTERN personeel'!AJ314</f>
        <v>0</v>
      </c>
    </row>
    <row r="297" spans="1:33" x14ac:dyDescent="0.3">
      <c r="A297" s="89">
        <f>'Invoeren INTERN personeel'!D315</f>
        <v>296</v>
      </c>
      <c r="B297" s="89">
        <f>'Invoeren INTERN personeel'!E315</f>
        <v>0</v>
      </c>
      <c r="C297" s="89">
        <f>'Invoeren INTERN personeel'!F315</f>
        <v>0</v>
      </c>
      <c r="D297" s="89">
        <f>'Invoeren INTERN personeel'!G315</f>
        <v>0</v>
      </c>
      <c r="E297" s="89">
        <f>'Invoeren INTERN personeel'!H315</f>
        <v>0</v>
      </c>
      <c r="F297" s="89">
        <f>'Invoeren INTERN personeel'!I315</f>
        <v>0</v>
      </c>
      <c r="G297" s="89">
        <f>'Invoeren INTERN personeel'!J315</f>
        <v>0</v>
      </c>
      <c r="H297" s="89">
        <f>'Invoeren INTERN personeel'!K315</f>
        <v>0</v>
      </c>
      <c r="I297" s="89">
        <f>'Invoeren INTERN personeel'!L315</f>
        <v>0</v>
      </c>
      <c r="J297" s="89" t="str">
        <f>'Invoeren INTERN personeel'!M315</f>
        <v/>
      </c>
      <c r="K297" s="89" t="str">
        <f>'Invoeren INTERN personeel'!N315</f>
        <v>nee</v>
      </c>
      <c r="L297" s="89">
        <f>'Invoeren INTERN personeel'!O315</f>
        <v>0</v>
      </c>
      <c r="M297" s="89">
        <f>'Invoeren INTERN personeel'!P315</f>
        <v>0</v>
      </c>
      <c r="N297" s="443">
        <f>'Invoeren INTERN personeel'!Q315</f>
        <v>0</v>
      </c>
      <c r="O297" s="443">
        <f>'Invoeren INTERN personeel'!R315</f>
        <v>0</v>
      </c>
      <c r="P297" s="89">
        <f>'Invoeren INTERN personeel'!S315</f>
        <v>0</v>
      </c>
      <c r="Q297" s="89">
        <f>'Invoeren INTERN personeel'!T315</f>
        <v>0</v>
      </c>
      <c r="R297" s="89">
        <f>'Invoeren INTERN personeel'!U315</f>
        <v>0</v>
      </c>
      <c r="S297" s="89">
        <f>'Invoeren INTERN personeel'!V315</f>
        <v>0</v>
      </c>
      <c r="T297" s="89">
        <f>'Invoeren INTERN personeel'!W315</f>
        <v>0</v>
      </c>
      <c r="U297" s="89">
        <f>'Invoeren INTERN personeel'!X315</f>
        <v>0</v>
      </c>
      <c r="V297" s="89">
        <f>'Invoeren INTERN personeel'!Y315</f>
        <v>0</v>
      </c>
      <c r="W297" s="89">
        <f>'Invoeren INTERN personeel'!Z315</f>
        <v>0</v>
      </c>
      <c r="X297" s="89">
        <f>'Invoeren INTERN personeel'!AA315</f>
        <v>0</v>
      </c>
      <c r="Y297" s="89">
        <f>'Invoeren INTERN personeel'!AB315</f>
        <v>0</v>
      </c>
      <c r="Z297" s="89">
        <f>'Invoeren INTERN personeel'!AC315</f>
        <v>0</v>
      </c>
      <c r="AA297" s="443">
        <f>'Invoeren INTERN personeel'!AD315</f>
        <v>0</v>
      </c>
      <c r="AB297" s="443">
        <f>'Invoeren INTERN personeel'!AE315</f>
        <v>0</v>
      </c>
      <c r="AC297" s="89">
        <f>'Invoeren INTERN personeel'!AF315</f>
        <v>0</v>
      </c>
      <c r="AD297" s="89">
        <f>'Invoeren INTERN personeel'!AG315</f>
        <v>0</v>
      </c>
      <c r="AE297" s="89">
        <f>'Invoeren INTERN personeel'!AH315</f>
        <v>0</v>
      </c>
      <c r="AF297" s="89">
        <f>'Invoeren INTERN personeel'!AI315</f>
        <v>0</v>
      </c>
      <c r="AG297" s="89">
        <f>'Invoeren INTERN personeel'!AJ315</f>
        <v>0</v>
      </c>
    </row>
    <row r="298" spans="1:33" x14ac:dyDescent="0.3">
      <c r="A298" s="89">
        <f>'Invoeren INTERN personeel'!D316</f>
        <v>297</v>
      </c>
      <c r="B298" s="89">
        <f>'Invoeren INTERN personeel'!E316</f>
        <v>0</v>
      </c>
      <c r="C298" s="89">
        <f>'Invoeren INTERN personeel'!F316</f>
        <v>0</v>
      </c>
      <c r="D298" s="89">
        <f>'Invoeren INTERN personeel'!G316</f>
        <v>0</v>
      </c>
      <c r="E298" s="89">
        <f>'Invoeren INTERN personeel'!H316</f>
        <v>0</v>
      </c>
      <c r="F298" s="89">
        <f>'Invoeren INTERN personeel'!I316</f>
        <v>0</v>
      </c>
      <c r="G298" s="89">
        <f>'Invoeren INTERN personeel'!J316</f>
        <v>0</v>
      </c>
      <c r="H298" s="89">
        <f>'Invoeren INTERN personeel'!K316</f>
        <v>0</v>
      </c>
      <c r="I298" s="89">
        <f>'Invoeren INTERN personeel'!L316</f>
        <v>0</v>
      </c>
      <c r="J298" s="89" t="str">
        <f>'Invoeren INTERN personeel'!M316</f>
        <v/>
      </c>
      <c r="K298" s="89" t="str">
        <f>'Invoeren INTERN personeel'!N316</f>
        <v>nee</v>
      </c>
      <c r="L298" s="89">
        <f>'Invoeren INTERN personeel'!O316</f>
        <v>0</v>
      </c>
      <c r="M298" s="89">
        <f>'Invoeren INTERN personeel'!P316</f>
        <v>0</v>
      </c>
      <c r="N298" s="443">
        <f>'Invoeren INTERN personeel'!Q316</f>
        <v>0</v>
      </c>
      <c r="O298" s="443">
        <f>'Invoeren INTERN personeel'!R316</f>
        <v>0</v>
      </c>
      <c r="P298" s="89">
        <f>'Invoeren INTERN personeel'!S316</f>
        <v>0</v>
      </c>
      <c r="Q298" s="89">
        <f>'Invoeren INTERN personeel'!T316</f>
        <v>0</v>
      </c>
      <c r="R298" s="89">
        <f>'Invoeren INTERN personeel'!U316</f>
        <v>0</v>
      </c>
      <c r="S298" s="89">
        <f>'Invoeren INTERN personeel'!V316</f>
        <v>0</v>
      </c>
      <c r="T298" s="89">
        <f>'Invoeren INTERN personeel'!W316</f>
        <v>0</v>
      </c>
      <c r="U298" s="89">
        <f>'Invoeren INTERN personeel'!X316</f>
        <v>0</v>
      </c>
      <c r="V298" s="89">
        <f>'Invoeren INTERN personeel'!Y316</f>
        <v>0</v>
      </c>
      <c r="W298" s="89">
        <f>'Invoeren INTERN personeel'!Z316</f>
        <v>0</v>
      </c>
      <c r="X298" s="89">
        <f>'Invoeren INTERN personeel'!AA316</f>
        <v>0</v>
      </c>
      <c r="Y298" s="89">
        <f>'Invoeren INTERN personeel'!AB316</f>
        <v>0</v>
      </c>
      <c r="Z298" s="89">
        <f>'Invoeren INTERN personeel'!AC316</f>
        <v>0</v>
      </c>
      <c r="AA298" s="443">
        <f>'Invoeren INTERN personeel'!AD316</f>
        <v>0</v>
      </c>
      <c r="AB298" s="443">
        <f>'Invoeren INTERN personeel'!AE316</f>
        <v>0</v>
      </c>
      <c r="AC298" s="89">
        <f>'Invoeren INTERN personeel'!AF316</f>
        <v>0</v>
      </c>
      <c r="AD298" s="89">
        <f>'Invoeren INTERN personeel'!AG316</f>
        <v>0</v>
      </c>
      <c r="AE298" s="89">
        <f>'Invoeren INTERN personeel'!AH316</f>
        <v>0</v>
      </c>
      <c r="AF298" s="89">
        <f>'Invoeren INTERN personeel'!AI316</f>
        <v>0</v>
      </c>
      <c r="AG298" s="89">
        <f>'Invoeren INTERN personeel'!AJ316</f>
        <v>0</v>
      </c>
    </row>
    <row r="299" spans="1:33" x14ac:dyDescent="0.3">
      <c r="A299" s="89">
        <f>'Invoeren INTERN personeel'!D317</f>
        <v>298</v>
      </c>
      <c r="B299" s="89">
        <f>'Invoeren INTERN personeel'!E317</f>
        <v>0</v>
      </c>
      <c r="C299" s="89">
        <f>'Invoeren INTERN personeel'!F317</f>
        <v>0</v>
      </c>
      <c r="D299" s="89">
        <f>'Invoeren INTERN personeel'!G317</f>
        <v>0</v>
      </c>
      <c r="E299" s="89">
        <f>'Invoeren INTERN personeel'!H317</f>
        <v>0</v>
      </c>
      <c r="F299" s="89">
        <f>'Invoeren INTERN personeel'!I317</f>
        <v>0</v>
      </c>
      <c r="G299" s="89">
        <f>'Invoeren INTERN personeel'!J317</f>
        <v>0</v>
      </c>
      <c r="H299" s="89">
        <f>'Invoeren INTERN personeel'!K317</f>
        <v>0</v>
      </c>
      <c r="I299" s="89">
        <f>'Invoeren INTERN personeel'!L317</f>
        <v>0</v>
      </c>
      <c r="J299" s="89" t="str">
        <f>'Invoeren INTERN personeel'!M317</f>
        <v/>
      </c>
      <c r="K299" s="89" t="str">
        <f>'Invoeren INTERN personeel'!N317</f>
        <v>nee</v>
      </c>
      <c r="L299" s="89">
        <f>'Invoeren INTERN personeel'!O317</f>
        <v>0</v>
      </c>
      <c r="M299" s="89">
        <f>'Invoeren INTERN personeel'!P317</f>
        <v>0</v>
      </c>
      <c r="N299" s="443">
        <f>'Invoeren INTERN personeel'!Q317</f>
        <v>0</v>
      </c>
      <c r="O299" s="443">
        <f>'Invoeren INTERN personeel'!R317</f>
        <v>0</v>
      </c>
      <c r="P299" s="89">
        <f>'Invoeren INTERN personeel'!S317</f>
        <v>0</v>
      </c>
      <c r="Q299" s="89">
        <f>'Invoeren INTERN personeel'!T317</f>
        <v>0</v>
      </c>
      <c r="R299" s="89">
        <f>'Invoeren INTERN personeel'!U317</f>
        <v>0</v>
      </c>
      <c r="S299" s="89">
        <f>'Invoeren INTERN personeel'!V317</f>
        <v>0</v>
      </c>
      <c r="T299" s="89">
        <f>'Invoeren INTERN personeel'!W317</f>
        <v>0</v>
      </c>
      <c r="U299" s="89">
        <f>'Invoeren INTERN personeel'!X317</f>
        <v>0</v>
      </c>
      <c r="V299" s="89">
        <f>'Invoeren INTERN personeel'!Y317</f>
        <v>0</v>
      </c>
      <c r="W299" s="89">
        <f>'Invoeren INTERN personeel'!Z317</f>
        <v>0</v>
      </c>
      <c r="X299" s="89">
        <f>'Invoeren INTERN personeel'!AA317</f>
        <v>0</v>
      </c>
      <c r="Y299" s="89">
        <f>'Invoeren INTERN personeel'!AB317</f>
        <v>0</v>
      </c>
      <c r="Z299" s="89">
        <f>'Invoeren INTERN personeel'!AC317</f>
        <v>0</v>
      </c>
      <c r="AA299" s="443">
        <f>'Invoeren INTERN personeel'!AD317</f>
        <v>0</v>
      </c>
      <c r="AB299" s="443">
        <f>'Invoeren INTERN personeel'!AE317</f>
        <v>0</v>
      </c>
      <c r="AC299" s="89">
        <f>'Invoeren INTERN personeel'!AF317</f>
        <v>0</v>
      </c>
      <c r="AD299" s="89">
        <f>'Invoeren INTERN personeel'!AG317</f>
        <v>0</v>
      </c>
      <c r="AE299" s="89">
        <f>'Invoeren INTERN personeel'!AH317</f>
        <v>0</v>
      </c>
      <c r="AF299" s="89">
        <f>'Invoeren INTERN personeel'!AI317</f>
        <v>0</v>
      </c>
      <c r="AG299" s="89">
        <f>'Invoeren INTERN personeel'!AJ317</f>
        <v>0</v>
      </c>
    </row>
    <row r="300" spans="1:33" x14ac:dyDescent="0.3">
      <c r="A300" s="89">
        <f>'Invoeren INTERN personeel'!D318</f>
        <v>299</v>
      </c>
      <c r="B300" s="89">
        <f>'Invoeren INTERN personeel'!E318</f>
        <v>0</v>
      </c>
      <c r="C300" s="89">
        <f>'Invoeren INTERN personeel'!F318</f>
        <v>0</v>
      </c>
      <c r="D300" s="89">
        <f>'Invoeren INTERN personeel'!G318</f>
        <v>0</v>
      </c>
      <c r="E300" s="89">
        <f>'Invoeren INTERN personeel'!H318</f>
        <v>0</v>
      </c>
      <c r="F300" s="89">
        <f>'Invoeren INTERN personeel'!I318</f>
        <v>0</v>
      </c>
      <c r="G300" s="89">
        <f>'Invoeren INTERN personeel'!J318</f>
        <v>0</v>
      </c>
      <c r="H300" s="89">
        <f>'Invoeren INTERN personeel'!K318</f>
        <v>0</v>
      </c>
      <c r="I300" s="89">
        <f>'Invoeren INTERN personeel'!L318</f>
        <v>0</v>
      </c>
      <c r="J300" s="89" t="str">
        <f>'Invoeren INTERN personeel'!M318</f>
        <v/>
      </c>
      <c r="K300" s="89" t="str">
        <f>'Invoeren INTERN personeel'!N318</f>
        <v>nee</v>
      </c>
      <c r="L300" s="89">
        <f>'Invoeren INTERN personeel'!O318</f>
        <v>0</v>
      </c>
      <c r="M300" s="89">
        <f>'Invoeren INTERN personeel'!P318</f>
        <v>0</v>
      </c>
      <c r="N300" s="443">
        <f>'Invoeren INTERN personeel'!Q318</f>
        <v>0</v>
      </c>
      <c r="O300" s="443">
        <f>'Invoeren INTERN personeel'!R318</f>
        <v>0</v>
      </c>
      <c r="P300" s="89">
        <f>'Invoeren INTERN personeel'!S318</f>
        <v>0</v>
      </c>
      <c r="Q300" s="89">
        <f>'Invoeren INTERN personeel'!T318</f>
        <v>0</v>
      </c>
      <c r="R300" s="89">
        <f>'Invoeren INTERN personeel'!U318</f>
        <v>0</v>
      </c>
      <c r="S300" s="89">
        <f>'Invoeren INTERN personeel'!V318</f>
        <v>0</v>
      </c>
      <c r="T300" s="89">
        <f>'Invoeren INTERN personeel'!W318</f>
        <v>0</v>
      </c>
      <c r="U300" s="89">
        <f>'Invoeren INTERN personeel'!X318</f>
        <v>0</v>
      </c>
      <c r="V300" s="89">
        <f>'Invoeren INTERN personeel'!Y318</f>
        <v>0</v>
      </c>
      <c r="W300" s="89">
        <f>'Invoeren INTERN personeel'!Z318</f>
        <v>0</v>
      </c>
      <c r="X300" s="89">
        <f>'Invoeren INTERN personeel'!AA318</f>
        <v>0</v>
      </c>
      <c r="Y300" s="89">
        <f>'Invoeren INTERN personeel'!AB318</f>
        <v>0</v>
      </c>
      <c r="Z300" s="89">
        <f>'Invoeren INTERN personeel'!AC318</f>
        <v>0</v>
      </c>
      <c r="AA300" s="443">
        <f>'Invoeren INTERN personeel'!AD318</f>
        <v>0</v>
      </c>
      <c r="AB300" s="443">
        <f>'Invoeren INTERN personeel'!AE318</f>
        <v>0</v>
      </c>
      <c r="AC300" s="89">
        <f>'Invoeren INTERN personeel'!AF318</f>
        <v>0</v>
      </c>
      <c r="AD300" s="89">
        <f>'Invoeren INTERN personeel'!AG318</f>
        <v>0</v>
      </c>
      <c r="AE300" s="89">
        <f>'Invoeren INTERN personeel'!AH318</f>
        <v>0</v>
      </c>
      <c r="AF300" s="89">
        <f>'Invoeren INTERN personeel'!AI318</f>
        <v>0</v>
      </c>
      <c r="AG300" s="89">
        <f>'Invoeren INTERN personeel'!AJ318</f>
        <v>0</v>
      </c>
    </row>
    <row r="301" spans="1:33" x14ac:dyDescent="0.3">
      <c r="A301" s="89">
        <f>'Invoeren INTERN personeel'!D319</f>
        <v>300</v>
      </c>
      <c r="B301" s="89">
        <f>'Invoeren INTERN personeel'!E319</f>
        <v>0</v>
      </c>
      <c r="C301" s="89">
        <f>'Invoeren INTERN personeel'!F319</f>
        <v>0</v>
      </c>
      <c r="D301" s="89">
        <f>'Invoeren INTERN personeel'!G319</f>
        <v>0</v>
      </c>
      <c r="E301" s="89">
        <f>'Invoeren INTERN personeel'!H319</f>
        <v>0</v>
      </c>
      <c r="F301" s="89">
        <f>'Invoeren INTERN personeel'!I319</f>
        <v>0</v>
      </c>
      <c r="G301" s="89">
        <f>'Invoeren INTERN personeel'!J319</f>
        <v>0</v>
      </c>
      <c r="H301" s="89">
        <f>'Invoeren INTERN personeel'!K319</f>
        <v>0</v>
      </c>
      <c r="I301" s="89">
        <f>'Invoeren INTERN personeel'!L319</f>
        <v>0</v>
      </c>
      <c r="J301" s="89" t="str">
        <f>'Invoeren INTERN personeel'!M319</f>
        <v/>
      </c>
      <c r="K301" s="89" t="str">
        <f>'Invoeren INTERN personeel'!N319</f>
        <v>nee</v>
      </c>
      <c r="L301" s="89">
        <f>'Invoeren INTERN personeel'!O319</f>
        <v>0</v>
      </c>
      <c r="M301" s="89">
        <f>'Invoeren INTERN personeel'!P319</f>
        <v>0</v>
      </c>
      <c r="N301" s="443">
        <f>'Invoeren INTERN personeel'!Q319</f>
        <v>0</v>
      </c>
      <c r="O301" s="443">
        <f>'Invoeren INTERN personeel'!R319</f>
        <v>0</v>
      </c>
      <c r="P301" s="89">
        <f>'Invoeren INTERN personeel'!S319</f>
        <v>0</v>
      </c>
      <c r="Q301" s="89">
        <f>'Invoeren INTERN personeel'!T319</f>
        <v>0</v>
      </c>
      <c r="R301" s="89">
        <f>'Invoeren INTERN personeel'!U319</f>
        <v>0</v>
      </c>
      <c r="S301" s="89">
        <f>'Invoeren INTERN personeel'!V319</f>
        <v>0</v>
      </c>
      <c r="T301" s="89">
        <f>'Invoeren INTERN personeel'!W319</f>
        <v>0</v>
      </c>
      <c r="U301" s="89">
        <f>'Invoeren INTERN personeel'!X319</f>
        <v>0</v>
      </c>
      <c r="V301" s="89">
        <f>'Invoeren INTERN personeel'!Y319</f>
        <v>0</v>
      </c>
      <c r="W301" s="89">
        <f>'Invoeren INTERN personeel'!Z319</f>
        <v>0</v>
      </c>
      <c r="X301" s="89">
        <f>'Invoeren INTERN personeel'!AA319</f>
        <v>0</v>
      </c>
      <c r="Y301" s="89">
        <f>'Invoeren INTERN personeel'!AB319</f>
        <v>0</v>
      </c>
      <c r="Z301" s="89">
        <f>'Invoeren INTERN personeel'!AC319</f>
        <v>0</v>
      </c>
      <c r="AA301" s="443">
        <f>'Invoeren INTERN personeel'!AD319</f>
        <v>0</v>
      </c>
      <c r="AB301" s="443">
        <f>'Invoeren INTERN personeel'!AE319</f>
        <v>0</v>
      </c>
      <c r="AC301" s="89">
        <f>'Invoeren INTERN personeel'!AF319</f>
        <v>0</v>
      </c>
      <c r="AD301" s="89">
        <f>'Invoeren INTERN personeel'!AG319</f>
        <v>0</v>
      </c>
      <c r="AE301" s="89">
        <f>'Invoeren INTERN personeel'!AH319</f>
        <v>0</v>
      </c>
      <c r="AF301" s="89">
        <f>'Invoeren INTERN personeel'!AI319</f>
        <v>0</v>
      </c>
      <c r="AG301" s="89">
        <f>'Invoeren INTERN personeel'!AJ319</f>
        <v>0</v>
      </c>
    </row>
    <row r="302" spans="1:33" x14ac:dyDescent="0.3">
      <c r="A302" s="89">
        <f>'Invoeren INTERN personeel'!D320</f>
        <v>301</v>
      </c>
      <c r="B302" s="89">
        <f>'Invoeren INTERN personeel'!E320</f>
        <v>0</v>
      </c>
      <c r="C302" s="89">
        <f>'Invoeren INTERN personeel'!F320</f>
        <v>0</v>
      </c>
      <c r="D302" s="89">
        <f>'Invoeren INTERN personeel'!G320</f>
        <v>0</v>
      </c>
      <c r="E302" s="89">
        <f>'Invoeren INTERN personeel'!H320</f>
        <v>0</v>
      </c>
      <c r="F302" s="89">
        <f>'Invoeren INTERN personeel'!I320</f>
        <v>0</v>
      </c>
      <c r="G302" s="89">
        <f>'Invoeren INTERN personeel'!J320</f>
        <v>0</v>
      </c>
      <c r="H302" s="89">
        <f>'Invoeren INTERN personeel'!K320</f>
        <v>0</v>
      </c>
      <c r="I302" s="89">
        <f>'Invoeren INTERN personeel'!L320</f>
        <v>0</v>
      </c>
      <c r="J302" s="89" t="str">
        <f>'Invoeren INTERN personeel'!M320</f>
        <v/>
      </c>
      <c r="K302" s="89" t="str">
        <f>'Invoeren INTERN personeel'!N320</f>
        <v>nee</v>
      </c>
      <c r="L302" s="89">
        <f>'Invoeren INTERN personeel'!O320</f>
        <v>0</v>
      </c>
      <c r="M302" s="89">
        <f>'Invoeren INTERN personeel'!P320</f>
        <v>0</v>
      </c>
      <c r="N302" s="443">
        <f>'Invoeren INTERN personeel'!Q320</f>
        <v>0</v>
      </c>
      <c r="O302" s="443">
        <f>'Invoeren INTERN personeel'!R320</f>
        <v>0</v>
      </c>
      <c r="P302" s="89">
        <f>'Invoeren INTERN personeel'!S320</f>
        <v>0</v>
      </c>
      <c r="Q302" s="89">
        <f>'Invoeren INTERN personeel'!T320</f>
        <v>0</v>
      </c>
      <c r="R302" s="89">
        <f>'Invoeren INTERN personeel'!U320</f>
        <v>0</v>
      </c>
      <c r="S302" s="89">
        <f>'Invoeren INTERN personeel'!V320</f>
        <v>0</v>
      </c>
      <c r="T302" s="89">
        <f>'Invoeren INTERN personeel'!W320</f>
        <v>0</v>
      </c>
      <c r="U302" s="89">
        <f>'Invoeren INTERN personeel'!X320</f>
        <v>0</v>
      </c>
      <c r="V302" s="89">
        <f>'Invoeren INTERN personeel'!Y320</f>
        <v>0</v>
      </c>
      <c r="W302" s="89">
        <f>'Invoeren INTERN personeel'!Z320</f>
        <v>0</v>
      </c>
      <c r="X302" s="89">
        <f>'Invoeren INTERN personeel'!AA320</f>
        <v>0</v>
      </c>
      <c r="Y302" s="89">
        <f>'Invoeren INTERN personeel'!AB320</f>
        <v>0</v>
      </c>
      <c r="Z302" s="89">
        <f>'Invoeren INTERN personeel'!AC320</f>
        <v>0</v>
      </c>
      <c r="AA302" s="443">
        <f>'Invoeren INTERN personeel'!AD320</f>
        <v>0</v>
      </c>
      <c r="AB302" s="443">
        <f>'Invoeren INTERN personeel'!AE320</f>
        <v>0</v>
      </c>
      <c r="AC302" s="89">
        <f>'Invoeren INTERN personeel'!AF320</f>
        <v>0</v>
      </c>
      <c r="AD302" s="89">
        <f>'Invoeren INTERN personeel'!AG320</f>
        <v>0</v>
      </c>
      <c r="AE302" s="89">
        <f>'Invoeren INTERN personeel'!AH320</f>
        <v>0</v>
      </c>
      <c r="AF302" s="89">
        <f>'Invoeren INTERN personeel'!AI320</f>
        <v>0</v>
      </c>
      <c r="AG302" s="89">
        <f>'Invoeren INTERN personeel'!AJ320</f>
        <v>0</v>
      </c>
    </row>
    <row r="303" spans="1:33" x14ac:dyDescent="0.3">
      <c r="A303" s="89">
        <f>'Invoeren INTERN personeel'!D321</f>
        <v>302</v>
      </c>
      <c r="B303" s="89">
        <f>'Invoeren INTERN personeel'!E321</f>
        <v>0</v>
      </c>
      <c r="C303" s="89">
        <f>'Invoeren INTERN personeel'!F321</f>
        <v>0</v>
      </c>
      <c r="D303" s="89">
        <f>'Invoeren INTERN personeel'!G321</f>
        <v>0</v>
      </c>
      <c r="E303" s="89">
        <f>'Invoeren INTERN personeel'!H321</f>
        <v>0</v>
      </c>
      <c r="F303" s="89">
        <f>'Invoeren INTERN personeel'!I321</f>
        <v>0</v>
      </c>
      <c r="G303" s="89">
        <f>'Invoeren INTERN personeel'!J321</f>
        <v>0</v>
      </c>
      <c r="H303" s="89">
        <f>'Invoeren INTERN personeel'!K321</f>
        <v>0</v>
      </c>
      <c r="I303" s="89">
        <f>'Invoeren INTERN personeel'!L321</f>
        <v>0</v>
      </c>
      <c r="J303" s="89" t="str">
        <f>'Invoeren INTERN personeel'!M321</f>
        <v/>
      </c>
      <c r="K303" s="89" t="str">
        <f>'Invoeren INTERN personeel'!N321</f>
        <v>nee</v>
      </c>
      <c r="L303" s="89">
        <f>'Invoeren INTERN personeel'!O321</f>
        <v>0</v>
      </c>
      <c r="M303" s="89">
        <f>'Invoeren INTERN personeel'!P321</f>
        <v>0</v>
      </c>
      <c r="N303" s="443">
        <f>'Invoeren INTERN personeel'!Q321</f>
        <v>0</v>
      </c>
      <c r="O303" s="443">
        <f>'Invoeren INTERN personeel'!R321</f>
        <v>0</v>
      </c>
      <c r="P303" s="89">
        <f>'Invoeren INTERN personeel'!S321</f>
        <v>0</v>
      </c>
      <c r="Q303" s="89">
        <f>'Invoeren INTERN personeel'!T321</f>
        <v>0</v>
      </c>
      <c r="R303" s="89">
        <f>'Invoeren INTERN personeel'!U321</f>
        <v>0</v>
      </c>
      <c r="S303" s="89">
        <f>'Invoeren INTERN personeel'!V321</f>
        <v>0</v>
      </c>
      <c r="T303" s="89">
        <f>'Invoeren INTERN personeel'!W321</f>
        <v>0</v>
      </c>
      <c r="U303" s="89">
        <f>'Invoeren INTERN personeel'!X321</f>
        <v>0</v>
      </c>
      <c r="V303" s="89">
        <f>'Invoeren INTERN personeel'!Y321</f>
        <v>0</v>
      </c>
      <c r="W303" s="89">
        <f>'Invoeren INTERN personeel'!Z321</f>
        <v>0</v>
      </c>
      <c r="X303" s="89">
        <f>'Invoeren INTERN personeel'!AA321</f>
        <v>0</v>
      </c>
      <c r="Y303" s="89">
        <f>'Invoeren INTERN personeel'!AB321</f>
        <v>0</v>
      </c>
      <c r="Z303" s="89">
        <f>'Invoeren INTERN personeel'!AC321</f>
        <v>0</v>
      </c>
      <c r="AA303" s="443">
        <f>'Invoeren INTERN personeel'!AD321</f>
        <v>0</v>
      </c>
      <c r="AB303" s="443">
        <f>'Invoeren INTERN personeel'!AE321</f>
        <v>0</v>
      </c>
      <c r="AC303" s="89">
        <f>'Invoeren INTERN personeel'!AF321</f>
        <v>0</v>
      </c>
      <c r="AD303" s="89">
        <f>'Invoeren INTERN personeel'!AG321</f>
        <v>0</v>
      </c>
      <c r="AE303" s="89">
        <f>'Invoeren INTERN personeel'!AH321</f>
        <v>0</v>
      </c>
      <c r="AF303" s="89">
        <f>'Invoeren INTERN personeel'!AI321</f>
        <v>0</v>
      </c>
      <c r="AG303" s="89">
        <f>'Invoeren INTERN personeel'!AJ321</f>
        <v>0</v>
      </c>
    </row>
    <row r="304" spans="1:33" x14ac:dyDescent="0.3">
      <c r="A304" s="89">
        <f>'Invoeren INTERN personeel'!D322</f>
        <v>303</v>
      </c>
      <c r="B304" s="89">
        <f>'Invoeren INTERN personeel'!E322</f>
        <v>0</v>
      </c>
      <c r="C304" s="89">
        <f>'Invoeren INTERN personeel'!F322</f>
        <v>0</v>
      </c>
      <c r="D304" s="89">
        <f>'Invoeren INTERN personeel'!G322</f>
        <v>0</v>
      </c>
      <c r="E304" s="89">
        <f>'Invoeren INTERN personeel'!H322</f>
        <v>0</v>
      </c>
      <c r="F304" s="89">
        <f>'Invoeren INTERN personeel'!I322</f>
        <v>0</v>
      </c>
      <c r="G304" s="89">
        <f>'Invoeren INTERN personeel'!J322</f>
        <v>0</v>
      </c>
      <c r="H304" s="89">
        <f>'Invoeren INTERN personeel'!K322</f>
        <v>0</v>
      </c>
      <c r="I304" s="89">
        <f>'Invoeren INTERN personeel'!L322</f>
        <v>0</v>
      </c>
      <c r="J304" s="89" t="str">
        <f>'Invoeren INTERN personeel'!M322</f>
        <v/>
      </c>
      <c r="K304" s="89" t="str">
        <f>'Invoeren INTERN personeel'!N322</f>
        <v>nee</v>
      </c>
      <c r="L304" s="89">
        <f>'Invoeren INTERN personeel'!O322</f>
        <v>0</v>
      </c>
      <c r="M304" s="89">
        <f>'Invoeren INTERN personeel'!P322</f>
        <v>0</v>
      </c>
      <c r="N304" s="443">
        <f>'Invoeren INTERN personeel'!Q322</f>
        <v>0</v>
      </c>
      <c r="O304" s="443">
        <f>'Invoeren INTERN personeel'!R322</f>
        <v>0</v>
      </c>
      <c r="P304" s="89">
        <f>'Invoeren INTERN personeel'!S322</f>
        <v>0</v>
      </c>
      <c r="Q304" s="89">
        <f>'Invoeren INTERN personeel'!T322</f>
        <v>0</v>
      </c>
      <c r="R304" s="89">
        <f>'Invoeren INTERN personeel'!U322</f>
        <v>0</v>
      </c>
      <c r="S304" s="89">
        <f>'Invoeren INTERN personeel'!V322</f>
        <v>0</v>
      </c>
      <c r="T304" s="89">
        <f>'Invoeren INTERN personeel'!W322</f>
        <v>0</v>
      </c>
      <c r="U304" s="89">
        <f>'Invoeren INTERN personeel'!X322</f>
        <v>0</v>
      </c>
      <c r="V304" s="89">
        <f>'Invoeren INTERN personeel'!Y322</f>
        <v>0</v>
      </c>
      <c r="W304" s="89">
        <f>'Invoeren INTERN personeel'!Z322</f>
        <v>0</v>
      </c>
      <c r="X304" s="89">
        <f>'Invoeren INTERN personeel'!AA322</f>
        <v>0</v>
      </c>
      <c r="Y304" s="89">
        <f>'Invoeren INTERN personeel'!AB322</f>
        <v>0</v>
      </c>
      <c r="Z304" s="89">
        <f>'Invoeren INTERN personeel'!AC322</f>
        <v>0</v>
      </c>
      <c r="AA304" s="443">
        <f>'Invoeren INTERN personeel'!AD322</f>
        <v>0</v>
      </c>
      <c r="AB304" s="443">
        <f>'Invoeren INTERN personeel'!AE322</f>
        <v>0</v>
      </c>
      <c r="AC304" s="89">
        <f>'Invoeren INTERN personeel'!AF322</f>
        <v>0</v>
      </c>
      <c r="AD304" s="89">
        <f>'Invoeren INTERN personeel'!AG322</f>
        <v>0</v>
      </c>
      <c r="AE304" s="89">
        <f>'Invoeren INTERN personeel'!AH322</f>
        <v>0</v>
      </c>
      <c r="AF304" s="89">
        <f>'Invoeren INTERN personeel'!AI322</f>
        <v>0</v>
      </c>
      <c r="AG304" s="89">
        <f>'Invoeren INTERN personeel'!AJ322</f>
        <v>0</v>
      </c>
    </row>
    <row r="305" spans="1:33" x14ac:dyDescent="0.3">
      <c r="A305" s="89">
        <f>'Invoeren INTERN personeel'!D323</f>
        <v>304</v>
      </c>
      <c r="B305" s="89">
        <f>'Invoeren INTERN personeel'!E323</f>
        <v>0</v>
      </c>
      <c r="C305" s="89">
        <f>'Invoeren INTERN personeel'!F323</f>
        <v>0</v>
      </c>
      <c r="D305" s="89">
        <f>'Invoeren INTERN personeel'!G323</f>
        <v>0</v>
      </c>
      <c r="E305" s="89">
        <f>'Invoeren INTERN personeel'!H323</f>
        <v>0</v>
      </c>
      <c r="F305" s="89">
        <f>'Invoeren INTERN personeel'!I323</f>
        <v>0</v>
      </c>
      <c r="G305" s="89">
        <f>'Invoeren INTERN personeel'!J323</f>
        <v>0</v>
      </c>
      <c r="H305" s="89">
        <f>'Invoeren INTERN personeel'!K323</f>
        <v>0</v>
      </c>
      <c r="I305" s="89">
        <f>'Invoeren INTERN personeel'!L323</f>
        <v>0</v>
      </c>
      <c r="J305" s="89" t="str">
        <f>'Invoeren INTERN personeel'!M323</f>
        <v/>
      </c>
      <c r="K305" s="89" t="str">
        <f>'Invoeren INTERN personeel'!N323</f>
        <v>nee</v>
      </c>
      <c r="L305" s="89">
        <f>'Invoeren INTERN personeel'!O323</f>
        <v>0</v>
      </c>
      <c r="M305" s="89">
        <f>'Invoeren INTERN personeel'!P323</f>
        <v>0</v>
      </c>
      <c r="N305" s="443">
        <f>'Invoeren INTERN personeel'!Q323</f>
        <v>0</v>
      </c>
      <c r="O305" s="443">
        <f>'Invoeren INTERN personeel'!R323</f>
        <v>0</v>
      </c>
      <c r="P305" s="89">
        <f>'Invoeren INTERN personeel'!S323</f>
        <v>0</v>
      </c>
      <c r="Q305" s="89">
        <f>'Invoeren INTERN personeel'!T323</f>
        <v>0</v>
      </c>
      <c r="R305" s="89">
        <f>'Invoeren INTERN personeel'!U323</f>
        <v>0</v>
      </c>
      <c r="S305" s="89">
        <f>'Invoeren INTERN personeel'!V323</f>
        <v>0</v>
      </c>
      <c r="T305" s="89">
        <f>'Invoeren INTERN personeel'!W323</f>
        <v>0</v>
      </c>
      <c r="U305" s="89">
        <f>'Invoeren INTERN personeel'!X323</f>
        <v>0</v>
      </c>
      <c r="V305" s="89">
        <f>'Invoeren INTERN personeel'!Y323</f>
        <v>0</v>
      </c>
      <c r="W305" s="89">
        <f>'Invoeren INTERN personeel'!Z323</f>
        <v>0</v>
      </c>
      <c r="X305" s="89">
        <f>'Invoeren INTERN personeel'!AA323</f>
        <v>0</v>
      </c>
      <c r="Y305" s="89">
        <f>'Invoeren INTERN personeel'!AB323</f>
        <v>0</v>
      </c>
      <c r="Z305" s="89">
        <f>'Invoeren INTERN personeel'!AC323</f>
        <v>0</v>
      </c>
      <c r="AA305" s="443">
        <f>'Invoeren INTERN personeel'!AD323</f>
        <v>0</v>
      </c>
      <c r="AB305" s="443">
        <f>'Invoeren INTERN personeel'!AE323</f>
        <v>0</v>
      </c>
      <c r="AC305" s="89">
        <f>'Invoeren INTERN personeel'!AF323</f>
        <v>0</v>
      </c>
      <c r="AD305" s="89">
        <f>'Invoeren INTERN personeel'!AG323</f>
        <v>0</v>
      </c>
      <c r="AE305" s="89">
        <f>'Invoeren INTERN personeel'!AH323</f>
        <v>0</v>
      </c>
      <c r="AF305" s="89">
        <f>'Invoeren INTERN personeel'!AI323</f>
        <v>0</v>
      </c>
      <c r="AG305" s="89">
        <f>'Invoeren INTERN personeel'!AJ323</f>
        <v>0</v>
      </c>
    </row>
    <row r="306" spans="1:33" x14ac:dyDescent="0.3">
      <c r="A306" s="89">
        <f>'Invoeren INTERN personeel'!D324</f>
        <v>305</v>
      </c>
      <c r="B306" s="89">
        <f>'Invoeren INTERN personeel'!E324</f>
        <v>0</v>
      </c>
      <c r="C306" s="89">
        <f>'Invoeren INTERN personeel'!F324</f>
        <v>0</v>
      </c>
      <c r="D306" s="89">
        <f>'Invoeren INTERN personeel'!G324</f>
        <v>0</v>
      </c>
      <c r="E306" s="89">
        <f>'Invoeren INTERN personeel'!H324</f>
        <v>0</v>
      </c>
      <c r="F306" s="89">
        <f>'Invoeren INTERN personeel'!I324</f>
        <v>0</v>
      </c>
      <c r="G306" s="89">
        <f>'Invoeren INTERN personeel'!J324</f>
        <v>0</v>
      </c>
      <c r="H306" s="89">
        <f>'Invoeren INTERN personeel'!K324</f>
        <v>0</v>
      </c>
      <c r="I306" s="89">
        <f>'Invoeren INTERN personeel'!L324</f>
        <v>0</v>
      </c>
      <c r="J306" s="89" t="str">
        <f>'Invoeren INTERN personeel'!M324</f>
        <v/>
      </c>
      <c r="K306" s="89" t="str">
        <f>'Invoeren INTERN personeel'!N324</f>
        <v>nee</v>
      </c>
      <c r="L306" s="89">
        <f>'Invoeren INTERN personeel'!O324</f>
        <v>0</v>
      </c>
      <c r="M306" s="89">
        <f>'Invoeren INTERN personeel'!P324</f>
        <v>0</v>
      </c>
      <c r="N306" s="443">
        <f>'Invoeren INTERN personeel'!Q324</f>
        <v>0</v>
      </c>
      <c r="O306" s="443">
        <f>'Invoeren INTERN personeel'!R324</f>
        <v>0</v>
      </c>
      <c r="P306" s="89">
        <f>'Invoeren INTERN personeel'!S324</f>
        <v>0</v>
      </c>
      <c r="Q306" s="89">
        <f>'Invoeren INTERN personeel'!T324</f>
        <v>0</v>
      </c>
      <c r="R306" s="89">
        <f>'Invoeren INTERN personeel'!U324</f>
        <v>0</v>
      </c>
      <c r="S306" s="89">
        <f>'Invoeren INTERN personeel'!V324</f>
        <v>0</v>
      </c>
      <c r="T306" s="89">
        <f>'Invoeren INTERN personeel'!W324</f>
        <v>0</v>
      </c>
      <c r="U306" s="89">
        <f>'Invoeren INTERN personeel'!X324</f>
        <v>0</v>
      </c>
      <c r="V306" s="89">
        <f>'Invoeren INTERN personeel'!Y324</f>
        <v>0</v>
      </c>
      <c r="W306" s="89">
        <f>'Invoeren INTERN personeel'!Z324</f>
        <v>0</v>
      </c>
      <c r="X306" s="89">
        <f>'Invoeren INTERN personeel'!AA324</f>
        <v>0</v>
      </c>
      <c r="Y306" s="89">
        <f>'Invoeren INTERN personeel'!AB324</f>
        <v>0</v>
      </c>
      <c r="Z306" s="89">
        <f>'Invoeren INTERN personeel'!AC324</f>
        <v>0</v>
      </c>
      <c r="AA306" s="443">
        <f>'Invoeren INTERN personeel'!AD324</f>
        <v>0</v>
      </c>
      <c r="AB306" s="443">
        <f>'Invoeren INTERN personeel'!AE324</f>
        <v>0</v>
      </c>
      <c r="AC306" s="89">
        <f>'Invoeren INTERN personeel'!AF324</f>
        <v>0</v>
      </c>
      <c r="AD306" s="89">
        <f>'Invoeren INTERN personeel'!AG324</f>
        <v>0</v>
      </c>
      <c r="AE306" s="89">
        <f>'Invoeren INTERN personeel'!AH324</f>
        <v>0</v>
      </c>
      <c r="AF306" s="89">
        <f>'Invoeren INTERN personeel'!AI324</f>
        <v>0</v>
      </c>
      <c r="AG306" s="89">
        <f>'Invoeren INTERN personeel'!AJ324</f>
        <v>0</v>
      </c>
    </row>
    <row r="307" spans="1:33" x14ac:dyDescent="0.3">
      <c r="A307" s="89">
        <f>'Invoeren INTERN personeel'!D325</f>
        <v>306</v>
      </c>
      <c r="B307" s="89">
        <f>'Invoeren INTERN personeel'!E325</f>
        <v>0</v>
      </c>
      <c r="C307" s="89">
        <f>'Invoeren INTERN personeel'!F325</f>
        <v>0</v>
      </c>
      <c r="D307" s="89">
        <f>'Invoeren INTERN personeel'!G325</f>
        <v>0</v>
      </c>
      <c r="E307" s="89">
        <f>'Invoeren INTERN personeel'!H325</f>
        <v>0</v>
      </c>
      <c r="F307" s="89">
        <f>'Invoeren INTERN personeel'!I325</f>
        <v>0</v>
      </c>
      <c r="G307" s="89">
        <f>'Invoeren INTERN personeel'!J325</f>
        <v>0</v>
      </c>
      <c r="H307" s="89">
        <f>'Invoeren INTERN personeel'!K325</f>
        <v>0</v>
      </c>
      <c r="I307" s="89">
        <f>'Invoeren INTERN personeel'!L325</f>
        <v>0</v>
      </c>
      <c r="J307" s="89" t="str">
        <f>'Invoeren INTERN personeel'!M325</f>
        <v/>
      </c>
      <c r="K307" s="89" t="str">
        <f>'Invoeren INTERN personeel'!N325</f>
        <v>nee</v>
      </c>
      <c r="L307" s="89">
        <f>'Invoeren INTERN personeel'!O325</f>
        <v>0</v>
      </c>
      <c r="M307" s="89">
        <f>'Invoeren INTERN personeel'!P325</f>
        <v>0</v>
      </c>
      <c r="N307" s="443">
        <f>'Invoeren INTERN personeel'!Q325</f>
        <v>0</v>
      </c>
      <c r="O307" s="443">
        <f>'Invoeren INTERN personeel'!R325</f>
        <v>0</v>
      </c>
      <c r="P307" s="89">
        <f>'Invoeren INTERN personeel'!S325</f>
        <v>0</v>
      </c>
      <c r="Q307" s="89">
        <f>'Invoeren INTERN personeel'!T325</f>
        <v>0</v>
      </c>
      <c r="R307" s="89">
        <f>'Invoeren INTERN personeel'!U325</f>
        <v>0</v>
      </c>
      <c r="S307" s="89">
        <f>'Invoeren INTERN personeel'!V325</f>
        <v>0</v>
      </c>
      <c r="T307" s="89">
        <f>'Invoeren INTERN personeel'!W325</f>
        <v>0</v>
      </c>
      <c r="U307" s="89">
        <f>'Invoeren INTERN personeel'!X325</f>
        <v>0</v>
      </c>
      <c r="V307" s="89">
        <f>'Invoeren INTERN personeel'!Y325</f>
        <v>0</v>
      </c>
      <c r="W307" s="89">
        <f>'Invoeren INTERN personeel'!Z325</f>
        <v>0</v>
      </c>
      <c r="X307" s="89">
        <f>'Invoeren INTERN personeel'!AA325</f>
        <v>0</v>
      </c>
      <c r="Y307" s="89">
        <f>'Invoeren INTERN personeel'!AB325</f>
        <v>0</v>
      </c>
      <c r="Z307" s="89">
        <f>'Invoeren INTERN personeel'!AC325</f>
        <v>0</v>
      </c>
      <c r="AA307" s="443">
        <f>'Invoeren INTERN personeel'!AD325</f>
        <v>0</v>
      </c>
      <c r="AB307" s="443">
        <f>'Invoeren INTERN personeel'!AE325</f>
        <v>0</v>
      </c>
      <c r="AC307" s="89">
        <f>'Invoeren INTERN personeel'!AF325</f>
        <v>0</v>
      </c>
      <c r="AD307" s="89">
        <f>'Invoeren INTERN personeel'!AG325</f>
        <v>0</v>
      </c>
      <c r="AE307" s="89">
        <f>'Invoeren INTERN personeel'!AH325</f>
        <v>0</v>
      </c>
      <c r="AF307" s="89">
        <f>'Invoeren INTERN personeel'!AI325</f>
        <v>0</v>
      </c>
      <c r="AG307" s="89">
        <f>'Invoeren INTERN personeel'!AJ325</f>
        <v>0</v>
      </c>
    </row>
    <row r="308" spans="1:33" x14ac:dyDescent="0.3">
      <c r="A308" s="89">
        <f>'Invoeren INTERN personeel'!D326</f>
        <v>307</v>
      </c>
      <c r="B308" s="89">
        <f>'Invoeren INTERN personeel'!E326</f>
        <v>0</v>
      </c>
      <c r="C308" s="89">
        <f>'Invoeren INTERN personeel'!F326</f>
        <v>0</v>
      </c>
      <c r="D308" s="89">
        <f>'Invoeren INTERN personeel'!G326</f>
        <v>0</v>
      </c>
      <c r="E308" s="89">
        <f>'Invoeren INTERN personeel'!H326</f>
        <v>0</v>
      </c>
      <c r="F308" s="89">
        <f>'Invoeren INTERN personeel'!I326</f>
        <v>0</v>
      </c>
      <c r="G308" s="89">
        <f>'Invoeren INTERN personeel'!J326</f>
        <v>0</v>
      </c>
      <c r="H308" s="89">
        <f>'Invoeren INTERN personeel'!K326</f>
        <v>0</v>
      </c>
      <c r="I308" s="89">
        <f>'Invoeren INTERN personeel'!L326</f>
        <v>0</v>
      </c>
      <c r="J308" s="89" t="str">
        <f>'Invoeren INTERN personeel'!M326</f>
        <v/>
      </c>
      <c r="K308" s="89" t="str">
        <f>'Invoeren INTERN personeel'!N326</f>
        <v>nee</v>
      </c>
      <c r="L308" s="89">
        <f>'Invoeren INTERN personeel'!O326</f>
        <v>0</v>
      </c>
      <c r="M308" s="89">
        <f>'Invoeren INTERN personeel'!P326</f>
        <v>0</v>
      </c>
      <c r="N308" s="443">
        <f>'Invoeren INTERN personeel'!Q326</f>
        <v>0</v>
      </c>
      <c r="O308" s="443">
        <f>'Invoeren INTERN personeel'!R326</f>
        <v>0</v>
      </c>
      <c r="P308" s="89">
        <f>'Invoeren INTERN personeel'!S326</f>
        <v>0</v>
      </c>
      <c r="Q308" s="89">
        <f>'Invoeren INTERN personeel'!T326</f>
        <v>0</v>
      </c>
      <c r="R308" s="89">
        <f>'Invoeren INTERN personeel'!U326</f>
        <v>0</v>
      </c>
      <c r="S308" s="89">
        <f>'Invoeren INTERN personeel'!V326</f>
        <v>0</v>
      </c>
      <c r="T308" s="89">
        <f>'Invoeren INTERN personeel'!W326</f>
        <v>0</v>
      </c>
      <c r="U308" s="89">
        <f>'Invoeren INTERN personeel'!X326</f>
        <v>0</v>
      </c>
      <c r="V308" s="89">
        <f>'Invoeren INTERN personeel'!Y326</f>
        <v>0</v>
      </c>
      <c r="W308" s="89">
        <f>'Invoeren INTERN personeel'!Z326</f>
        <v>0</v>
      </c>
      <c r="X308" s="89">
        <f>'Invoeren INTERN personeel'!AA326</f>
        <v>0</v>
      </c>
      <c r="Y308" s="89">
        <f>'Invoeren INTERN personeel'!AB326</f>
        <v>0</v>
      </c>
      <c r="Z308" s="89">
        <f>'Invoeren INTERN personeel'!AC326</f>
        <v>0</v>
      </c>
      <c r="AA308" s="443">
        <f>'Invoeren INTERN personeel'!AD326</f>
        <v>0</v>
      </c>
      <c r="AB308" s="443">
        <f>'Invoeren INTERN personeel'!AE326</f>
        <v>0</v>
      </c>
      <c r="AC308" s="89">
        <f>'Invoeren INTERN personeel'!AF326</f>
        <v>0</v>
      </c>
      <c r="AD308" s="89">
        <f>'Invoeren INTERN personeel'!AG326</f>
        <v>0</v>
      </c>
      <c r="AE308" s="89">
        <f>'Invoeren INTERN personeel'!AH326</f>
        <v>0</v>
      </c>
      <c r="AF308" s="89">
        <f>'Invoeren INTERN personeel'!AI326</f>
        <v>0</v>
      </c>
      <c r="AG308" s="89">
        <f>'Invoeren INTERN personeel'!AJ326</f>
        <v>0</v>
      </c>
    </row>
    <row r="309" spans="1:33" x14ac:dyDescent="0.3">
      <c r="A309" s="89">
        <f>'Invoeren INTERN personeel'!D327</f>
        <v>308</v>
      </c>
      <c r="B309" s="89">
        <f>'Invoeren INTERN personeel'!E327</f>
        <v>0</v>
      </c>
      <c r="C309" s="89">
        <f>'Invoeren INTERN personeel'!F327</f>
        <v>0</v>
      </c>
      <c r="D309" s="89">
        <f>'Invoeren INTERN personeel'!G327</f>
        <v>0</v>
      </c>
      <c r="E309" s="89">
        <f>'Invoeren INTERN personeel'!H327</f>
        <v>0</v>
      </c>
      <c r="F309" s="89">
        <f>'Invoeren INTERN personeel'!I327</f>
        <v>0</v>
      </c>
      <c r="G309" s="89">
        <f>'Invoeren INTERN personeel'!J327</f>
        <v>0</v>
      </c>
      <c r="H309" s="89">
        <f>'Invoeren INTERN personeel'!K327</f>
        <v>0</v>
      </c>
      <c r="I309" s="89">
        <f>'Invoeren INTERN personeel'!L327</f>
        <v>0</v>
      </c>
      <c r="J309" s="89" t="str">
        <f>'Invoeren INTERN personeel'!M327</f>
        <v/>
      </c>
      <c r="K309" s="89" t="str">
        <f>'Invoeren INTERN personeel'!N327</f>
        <v>nee</v>
      </c>
      <c r="L309" s="89">
        <f>'Invoeren INTERN personeel'!O327</f>
        <v>0</v>
      </c>
      <c r="M309" s="89">
        <f>'Invoeren INTERN personeel'!P327</f>
        <v>0</v>
      </c>
      <c r="N309" s="443">
        <f>'Invoeren INTERN personeel'!Q327</f>
        <v>0</v>
      </c>
      <c r="O309" s="443">
        <f>'Invoeren INTERN personeel'!R327</f>
        <v>0</v>
      </c>
      <c r="P309" s="89">
        <f>'Invoeren INTERN personeel'!S327</f>
        <v>0</v>
      </c>
      <c r="Q309" s="89">
        <f>'Invoeren INTERN personeel'!T327</f>
        <v>0</v>
      </c>
      <c r="R309" s="89">
        <f>'Invoeren INTERN personeel'!U327</f>
        <v>0</v>
      </c>
      <c r="S309" s="89">
        <f>'Invoeren INTERN personeel'!V327</f>
        <v>0</v>
      </c>
      <c r="T309" s="89">
        <f>'Invoeren INTERN personeel'!W327</f>
        <v>0</v>
      </c>
      <c r="U309" s="89">
        <f>'Invoeren INTERN personeel'!X327</f>
        <v>0</v>
      </c>
      <c r="V309" s="89">
        <f>'Invoeren INTERN personeel'!Y327</f>
        <v>0</v>
      </c>
      <c r="W309" s="89">
        <f>'Invoeren INTERN personeel'!Z327</f>
        <v>0</v>
      </c>
      <c r="X309" s="89">
        <f>'Invoeren INTERN personeel'!AA327</f>
        <v>0</v>
      </c>
      <c r="Y309" s="89">
        <f>'Invoeren INTERN personeel'!AB327</f>
        <v>0</v>
      </c>
      <c r="Z309" s="89">
        <f>'Invoeren INTERN personeel'!AC327</f>
        <v>0</v>
      </c>
      <c r="AA309" s="443">
        <f>'Invoeren INTERN personeel'!AD327</f>
        <v>0</v>
      </c>
      <c r="AB309" s="443">
        <f>'Invoeren INTERN personeel'!AE327</f>
        <v>0</v>
      </c>
      <c r="AC309" s="89">
        <f>'Invoeren INTERN personeel'!AF327</f>
        <v>0</v>
      </c>
      <c r="AD309" s="89">
        <f>'Invoeren INTERN personeel'!AG327</f>
        <v>0</v>
      </c>
      <c r="AE309" s="89">
        <f>'Invoeren INTERN personeel'!AH327</f>
        <v>0</v>
      </c>
      <c r="AF309" s="89">
        <f>'Invoeren INTERN personeel'!AI327</f>
        <v>0</v>
      </c>
      <c r="AG309" s="89">
        <f>'Invoeren INTERN personeel'!AJ327</f>
        <v>0</v>
      </c>
    </row>
    <row r="310" spans="1:33" x14ac:dyDescent="0.3">
      <c r="A310" s="89">
        <f>'Invoeren INTERN personeel'!D328</f>
        <v>309</v>
      </c>
      <c r="B310" s="89">
        <f>'Invoeren INTERN personeel'!E328</f>
        <v>0</v>
      </c>
      <c r="C310" s="89">
        <f>'Invoeren INTERN personeel'!F328</f>
        <v>0</v>
      </c>
      <c r="D310" s="89">
        <f>'Invoeren INTERN personeel'!G328</f>
        <v>0</v>
      </c>
      <c r="E310" s="89">
        <f>'Invoeren INTERN personeel'!H328</f>
        <v>0</v>
      </c>
      <c r="F310" s="89">
        <f>'Invoeren INTERN personeel'!I328</f>
        <v>0</v>
      </c>
      <c r="G310" s="89">
        <f>'Invoeren INTERN personeel'!J328</f>
        <v>0</v>
      </c>
      <c r="H310" s="89">
        <f>'Invoeren INTERN personeel'!K328</f>
        <v>0</v>
      </c>
      <c r="I310" s="89">
        <f>'Invoeren INTERN personeel'!L328</f>
        <v>0</v>
      </c>
      <c r="J310" s="89" t="str">
        <f>'Invoeren INTERN personeel'!M328</f>
        <v/>
      </c>
      <c r="K310" s="89" t="str">
        <f>'Invoeren INTERN personeel'!N328</f>
        <v>nee</v>
      </c>
      <c r="L310" s="89">
        <f>'Invoeren INTERN personeel'!O328</f>
        <v>0</v>
      </c>
      <c r="M310" s="89">
        <f>'Invoeren INTERN personeel'!P328</f>
        <v>0</v>
      </c>
      <c r="N310" s="443">
        <f>'Invoeren INTERN personeel'!Q328</f>
        <v>0</v>
      </c>
      <c r="O310" s="443">
        <f>'Invoeren INTERN personeel'!R328</f>
        <v>0</v>
      </c>
      <c r="P310" s="89">
        <f>'Invoeren INTERN personeel'!S328</f>
        <v>0</v>
      </c>
      <c r="Q310" s="89">
        <f>'Invoeren INTERN personeel'!T328</f>
        <v>0</v>
      </c>
      <c r="R310" s="89">
        <f>'Invoeren INTERN personeel'!U328</f>
        <v>0</v>
      </c>
      <c r="S310" s="89">
        <f>'Invoeren INTERN personeel'!V328</f>
        <v>0</v>
      </c>
      <c r="T310" s="89">
        <f>'Invoeren INTERN personeel'!W328</f>
        <v>0</v>
      </c>
      <c r="U310" s="89">
        <f>'Invoeren INTERN personeel'!X328</f>
        <v>0</v>
      </c>
      <c r="V310" s="89">
        <f>'Invoeren INTERN personeel'!Y328</f>
        <v>0</v>
      </c>
      <c r="W310" s="89">
        <f>'Invoeren INTERN personeel'!Z328</f>
        <v>0</v>
      </c>
      <c r="X310" s="89">
        <f>'Invoeren INTERN personeel'!AA328</f>
        <v>0</v>
      </c>
      <c r="Y310" s="89">
        <f>'Invoeren INTERN personeel'!AB328</f>
        <v>0</v>
      </c>
      <c r="Z310" s="89">
        <f>'Invoeren INTERN personeel'!AC328</f>
        <v>0</v>
      </c>
      <c r="AA310" s="443">
        <f>'Invoeren INTERN personeel'!AD328</f>
        <v>0</v>
      </c>
      <c r="AB310" s="443">
        <f>'Invoeren INTERN personeel'!AE328</f>
        <v>0</v>
      </c>
      <c r="AC310" s="89">
        <f>'Invoeren INTERN personeel'!AF328</f>
        <v>0</v>
      </c>
      <c r="AD310" s="89">
        <f>'Invoeren INTERN personeel'!AG328</f>
        <v>0</v>
      </c>
      <c r="AE310" s="89">
        <f>'Invoeren INTERN personeel'!AH328</f>
        <v>0</v>
      </c>
      <c r="AF310" s="89">
        <f>'Invoeren INTERN personeel'!AI328</f>
        <v>0</v>
      </c>
      <c r="AG310" s="89">
        <f>'Invoeren INTERN personeel'!AJ328</f>
        <v>0</v>
      </c>
    </row>
    <row r="311" spans="1:33" x14ac:dyDescent="0.3">
      <c r="A311" s="89">
        <f>'Invoeren INTERN personeel'!D329</f>
        <v>310</v>
      </c>
      <c r="B311" s="89">
        <f>'Invoeren INTERN personeel'!E329</f>
        <v>0</v>
      </c>
      <c r="C311" s="89">
        <f>'Invoeren INTERN personeel'!F329</f>
        <v>0</v>
      </c>
      <c r="D311" s="89">
        <f>'Invoeren INTERN personeel'!G329</f>
        <v>0</v>
      </c>
      <c r="E311" s="89">
        <f>'Invoeren INTERN personeel'!H329</f>
        <v>0</v>
      </c>
      <c r="F311" s="89">
        <f>'Invoeren INTERN personeel'!I329</f>
        <v>0</v>
      </c>
      <c r="G311" s="89">
        <f>'Invoeren INTERN personeel'!J329</f>
        <v>0</v>
      </c>
      <c r="H311" s="89">
        <f>'Invoeren INTERN personeel'!K329</f>
        <v>0</v>
      </c>
      <c r="I311" s="89">
        <f>'Invoeren INTERN personeel'!L329</f>
        <v>0</v>
      </c>
      <c r="J311" s="89" t="str">
        <f>'Invoeren INTERN personeel'!M329</f>
        <v/>
      </c>
      <c r="K311" s="89" t="str">
        <f>'Invoeren INTERN personeel'!N329</f>
        <v>nee</v>
      </c>
      <c r="L311" s="89">
        <f>'Invoeren INTERN personeel'!O329</f>
        <v>0</v>
      </c>
      <c r="M311" s="89">
        <f>'Invoeren INTERN personeel'!P329</f>
        <v>0</v>
      </c>
      <c r="N311" s="443">
        <f>'Invoeren INTERN personeel'!Q329</f>
        <v>0</v>
      </c>
      <c r="O311" s="443">
        <f>'Invoeren INTERN personeel'!R329</f>
        <v>0</v>
      </c>
      <c r="P311" s="89">
        <f>'Invoeren INTERN personeel'!S329</f>
        <v>0</v>
      </c>
      <c r="Q311" s="89">
        <f>'Invoeren INTERN personeel'!T329</f>
        <v>0</v>
      </c>
      <c r="R311" s="89">
        <f>'Invoeren INTERN personeel'!U329</f>
        <v>0</v>
      </c>
      <c r="S311" s="89">
        <f>'Invoeren INTERN personeel'!V329</f>
        <v>0</v>
      </c>
      <c r="T311" s="89">
        <f>'Invoeren INTERN personeel'!W329</f>
        <v>0</v>
      </c>
      <c r="U311" s="89">
        <f>'Invoeren INTERN personeel'!X329</f>
        <v>0</v>
      </c>
      <c r="V311" s="89">
        <f>'Invoeren INTERN personeel'!Y329</f>
        <v>0</v>
      </c>
      <c r="W311" s="89">
        <f>'Invoeren INTERN personeel'!Z329</f>
        <v>0</v>
      </c>
      <c r="X311" s="89">
        <f>'Invoeren INTERN personeel'!AA329</f>
        <v>0</v>
      </c>
      <c r="Y311" s="89">
        <f>'Invoeren INTERN personeel'!AB329</f>
        <v>0</v>
      </c>
      <c r="Z311" s="89">
        <f>'Invoeren INTERN personeel'!AC329</f>
        <v>0</v>
      </c>
      <c r="AA311" s="443">
        <f>'Invoeren INTERN personeel'!AD329</f>
        <v>0</v>
      </c>
      <c r="AB311" s="443">
        <f>'Invoeren INTERN personeel'!AE329</f>
        <v>0</v>
      </c>
      <c r="AC311" s="89">
        <f>'Invoeren INTERN personeel'!AF329</f>
        <v>0</v>
      </c>
      <c r="AD311" s="89">
        <f>'Invoeren INTERN personeel'!AG329</f>
        <v>0</v>
      </c>
      <c r="AE311" s="89">
        <f>'Invoeren INTERN personeel'!AH329</f>
        <v>0</v>
      </c>
      <c r="AF311" s="89">
        <f>'Invoeren INTERN personeel'!AI329</f>
        <v>0</v>
      </c>
      <c r="AG311" s="89">
        <f>'Invoeren INTERN personeel'!AJ329</f>
        <v>0</v>
      </c>
    </row>
    <row r="312" spans="1:33" x14ac:dyDescent="0.3">
      <c r="A312" s="89">
        <f>'Invoeren INTERN personeel'!D330</f>
        <v>311</v>
      </c>
      <c r="B312" s="89">
        <f>'Invoeren INTERN personeel'!E330</f>
        <v>0</v>
      </c>
      <c r="C312" s="89">
        <f>'Invoeren INTERN personeel'!F330</f>
        <v>0</v>
      </c>
      <c r="D312" s="89">
        <f>'Invoeren INTERN personeel'!G330</f>
        <v>0</v>
      </c>
      <c r="E312" s="89">
        <f>'Invoeren INTERN personeel'!H330</f>
        <v>0</v>
      </c>
      <c r="F312" s="89">
        <f>'Invoeren INTERN personeel'!I330</f>
        <v>0</v>
      </c>
      <c r="G312" s="89">
        <f>'Invoeren INTERN personeel'!J330</f>
        <v>0</v>
      </c>
      <c r="H312" s="89">
        <f>'Invoeren INTERN personeel'!K330</f>
        <v>0</v>
      </c>
      <c r="I312" s="89">
        <f>'Invoeren INTERN personeel'!L330</f>
        <v>0</v>
      </c>
      <c r="J312" s="89" t="str">
        <f>'Invoeren INTERN personeel'!M330</f>
        <v/>
      </c>
      <c r="K312" s="89" t="str">
        <f>'Invoeren INTERN personeel'!N330</f>
        <v>nee</v>
      </c>
      <c r="L312" s="89">
        <f>'Invoeren INTERN personeel'!O330</f>
        <v>0</v>
      </c>
      <c r="M312" s="89">
        <f>'Invoeren INTERN personeel'!P330</f>
        <v>0</v>
      </c>
      <c r="N312" s="443">
        <f>'Invoeren INTERN personeel'!Q330</f>
        <v>0</v>
      </c>
      <c r="O312" s="443">
        <f>'Invoeren INTERN personeel'!R330</f>
        <v>0</v>
      </c>
      <c r="P312" s="89">
        <f>'Invoeren INTERN personeel'!S330</f>
        <v>0</v>
      </c>
      <c r="Q312" s="89">
        <f>'Invoeren INTERN personeel'!T330</f>
        <v>0</v>
      </c>
      <c r="R312" s="89">
        <f>'Invoeren INTERN personeel'!U330</f>
        <v>0</v>
      </c>
      <c r="S312" s="89">
        <f>'Invoeren INTERN personeel'!V330</f>
        <v>0</v>
      </c>
      <c r="T312" s="89">
        <f>'Invoeren INTERN personeel'!W330</f>
        <v>0</v>
      </c>
      <c r="U312" s="89">
        <f>'Invoeren INTERN personeel'!X330</f>
        <v>0</v>
      </c>
      <c r="V312" s="89">
        <f>'Invoeren INTERN personeel'!Y330</f>
        <v>0</v>
      </c>
      <c r="W312" s="89">
        <f>'Invoeren INTERN personeel'!Z330</f>
        <v>0</v>
      </c>
      <c r="X312" s="89">
        <f>'Invoeren INTERN personeel'!AA330</f>
        <v>0</v>
      </c>
      <c r="Y312" s="89">
        <f>'Invoeren INTERN personeel'!AB330</f>
        <v>0</v>
      </c>
      <c r="Z312" s="89">
        <f>'Invoeren INTERN personeel'!AC330</f>
        <v>0</v>
      </c>
      <c r="AA312" s="443">
        <f>'Invoeren INTERN personeel'!AD330</f>
        <v>0</v>
      </c>
      <c r="AB312" s="443">
        <f>'Invoeren INTERN personeel'!AE330</f>
        <v>0</v>
      </c>
      <c r="AC312" s="89">
        <f>'Invoeren INTERN personeel'!AF330</f>
        <v>0</v>
      </c>
      <c r="AD312" s="89">
        <f>'Invoeren INTERN personeel'!AG330</f>
        <v>0</v>
      </c>
      <c r="AE312" s="89">
        <f>'Invoeren INTERN personeel'!AH330</f>
        <v>0</v>
      </c>
      <c r="AF312" s="89">
        <f>'Invoeren INTERN personeel'!AI330</f>
        <v>0</v>
      </c>
      <c r="AG312" s="89">
        <f>'Invoeren INTERN personeel'!AJ330</f>
        <v>0</v>
      </c>
    </row>
    <row r="313" spans="1:33" x14ac:dyDescent="0.3">
      <c r="A313" s="89">
        <f>'Invoeren INTERN personeel'!D331</f>
        <v>312</v>
      </c>
      <c r="B313" s="89">
        <f>'Invoeren INTERN personeel'!E331</f>
        <v>0</v>
      </c>
      <c r="C313" s="89">
        <f>'Invoeren INTERN personeel'!F331</f>
        <v>0</v>
      </c>
      <c r="D313" s="89">
        <f>'Invoeren INTERN personeel'!G331</f>
        <v>0</v>
      </c>
      <c r="E313" s="89">
        <f>'Invoeren INTERN personeel'!H331</f>
        <v>0</v>
      </c>
      <c r="F313" s="89">
        <f>'Invoeren INTERN personeel'!I331</f>
        <v>0</v>
      </c>
      <c r="G313" s="89">
        <f>'Invoeren INTERN personeel'!J331</f>
        <v>0</v>
      </c>
      <c r="H313" s="89">
        <f>'Invoeren INTERN personeel'!K331</f>
        <v>0</v>
      </c>
      <c r="I313" s="89">
        <f>'Invoeren INTERN personeel'!L331</f>
        <v>0</v>
      </c>
      <c r="J313" s="89" t="str">
        <f>'Invoeren INTERN personeel'!M331</f>
        <v/>
      </c>
      <c r="K313" s="89" t="str">
        <f>'Invoeren INTERN personeel'!N331</f>
        <v>nee</v>
      </c>
      <c r="L313" s="89">
        <f>'Invoeren INTERN personeel'!O331</f>
        <v>0</v>
      </c>
      <c r="M313" s="89">
        <f>'Invoeren INTERN personeel'!P331</f>
        <v>0</v>
      </c>
      <c r="N313" s="443">
        <f>'Invoeren INTERN personeel'!Q331</f>
        <v>0</v>
      </c>
      <c r="O313" s="443">
        <f>'Invoeren INTERN personeel'!R331</f>
        <v>0</v>
      </c>
      <c r="P313" s="89">
        <f>'Invoeren INTERN personeel'!S331</f>
        <v>0</v>
      </c>
      <c r="Q313" s="89">
        <f>'Invoeren INTERN personeel'!T331</f>
        <v>0</v>
      </c>
      <c r="R313" s="89">
        <f>'Invoeren INTERN personeel'!U331</f>
        <v>0</v>
      </c>
      <c r="S313" s="89">
        <f>'Invoeren INTERN personeel'!V331</f>
        <v>0</v>
      </c>
      <c r="T313" s="89">
        <f>'Invoeren INTERN personeel'!W331</f>
        <v>0</v>
      </c>
      <c r="U313" s="89">
        <f>'Invoeren INTERN personeel'!X331</f>
        <v>0</v>
      </c>
      <c r="V313" s="89">
        <f>'Invoeren INTERN personeel'!Y331</f>
        <v>0</v>
      </c>
      <c r="W313" s="89">
        <f>'Invoeren INTERN personeel'!Z331</f>
        <v>0</v>
      </c>
      <c r="X313" s="89">
        <f>'Invoeren INTERN personeel'!AA331</f>
        <v>0</v>
      </c>
      <c r="Y313" s="89">
        <f>'Invoeren INTERN personeel'!AB331</f>
        <v>0</v>
      </c>
      <c r="Z313" s="89">
        <f>'Invoeren INTERN personeel'!AC331</f>
        <v>0</v>
      </c>
      <c r="AA313" s="443">
        <f>'Invoeren INTERN personeel'!AD331</f>
        <v>0</v>
      </c>
      <c r="AB313" s="443">
        <f>'Invoeren INTERN personeel'!AE331</f>
        <v>0</v>
      </c>
      <c r="AC313" s="89">
        <f>'Invoeren INTERN personeel'!AF331</f>
        <v>0</v>
      </c>
      <c r="AD313" s="89">
        <f>'Invoeren INTERN personeel'!AG331</f>
        <v>0</v>
      </c>
      <c r="AE313" s="89">
        <f>'Invoeren INTERN personeel'!AH331</f>
        <v>0</v>
      </c>
      <c r="AF313" s="89">
        <f>'Invoeren INTERN personeel'!AI331</f>
        <v>0</v>
      </c>
      <c r="AG313" s="89">
        <f>'Invoeren INTERN personeel'!AJ331</f>
        <v>0</v>
      </c>
    </row>
    <row r="314" spans="1:33" x14ac:dyDescent="0.3">
      <c r="A314" s="89">
        <f>'Invoeren INTERN personeel'!D332</f>
        <v>313</v>
      </c>
      <c r="B314" s="89">
        <f>'Invoeren INTERN personeel'!E332</f>
        <v>0</v>
      </c>
      <c r="C314" s="89">
        <f>'Invoeren INTERN personeel'!F332</f>
        <v>0</v>
      </c>
      <c r="D314" s="89">
        <f>'Invoeren INTERN personeel'!G332</f>
        <v>0</v>
      </c>
      <c r="E314" s="89">
        <f>'Invoeren INTERN personeel'!H332</f>
        <v>0</v>
      </c>
      <c r="F314" s="89">
        <f>'Invoeren INTERN personeel'!I332</f>
        <v>0</v>
      </c>
      <c r="G314" s="89">
        <f>'Invoeren INTERN personeel'!J332</f>
        <v>0</v>
      </c>
      <c r="H314" s="89">
        <f>'Invoeren INTERN personeel'!K332</f>
        <v>0</v>
      </c>
      <c r="I314" s="89">
        <f>'Invoeren INTERN personeel'!L332</f>
        <v>0</v>
      </c>
      <c r="J314" s="89" t="str">
        <f>'Invoeren INTERN personeel'!M332</f>
        <v/>
      </c>
      <c r="K314" s="89" t="str">
        <f>'Invoeren INTERN personeel'!N332</f>
        <v>nee</v>
      </c>
      <c r="L314" s="89">
        <f>'Invoeren INTERN personeel'!O332</f>
        <v>0</v>
      </c>
      <c r="M314" s="89">
        <f>'Invoeren INTERN personeel'!P332</f>
        <v>0</v>
      </c>
      <c r="N314" s="443">
        <f>'Invoeren INTERN personeel'!Q332</f>
        <v>0</v>
      </c>
      <c r="O314" s="443">
        <f>'Invoeren INTERN personeel'!R332</f>
        <v>0</v>
      </c>
      <c r="P314" s="89">
        <f>'Invoeren INTERN personeel'!S332</f>
        <v>0</v>
      </c>
      <c r="Q314" s="89">
        <f>'Invoeren INTERN personeel'!T332</f>
        <v>0</v>
      </c>
      <c r="R314" s="89">
        <f>'Invoeren INTERN personeel'!U332</f>
        <v>0</v>
      </c>
      <c r="S314" s="89">
        <f>'Invoeren INTERN personeel'!V332</f>
        <v>0</v>
      </c>
      <c r="T314" s="89">
        <f>'Invoeren INTERN personeel'!W332</f>
        <v>0</v>
      </c>
      <c r="U314" s="89">
        <f>'Invoeren INTERN personeel'!X332</f>
        <v>0</v>
      </c>
      <c r="V314" s="89">
        <f>'Invoeren INTERN personeel'!Y332</f>
        <v>0</v>
      </c>
      <c r="W314" s="89">
        <f>'Invoeren INTERN personeel'!Z332</f>
        <v>0</v>
      </c>
      <c r="X314" s="89">
        <f>'Invoeren INTERN personeel'!AA332</f>
        <v>0</v>
      </c>
      <c r="Y314" s="89">
        <f>'Invoeren INTERN personeel'!AB332</f>
        <v>0</v>
      </c>
      <c r="Z314" s="89">
        <f>'Invoeren INTERN personeel'!AC332</f>
        <v>0</v>
      </c>
      <c r="AA314" s="443">
        <f>'Invoeren INTERN personeel'!AD332</f>
        <v>0</v>
      </c>
      <c r="AB314" s="443">
        <f>'Invoeren INTERN personeel'!AE332</f>
        <v>0</v>
      </c>
      <c r="AC314" s="89">
        <f>'Invoeren INTERN personeel'!AF332</f>
        <v>0</v>
      </c>
      <c r="AD314" s="89">
        <f>'Invoeren INTERN personeel'!AG332</f>
        <v>0</v>
      </c>
      <c r="AE314" s="89">
        <f>'Invoeren INTERN personeel'!AH332</f>
        <v>0</v>
      </c>
      <c r="AF314" s="89">
        <f>'Invoeren INTERN personeel'!AI332</f>
        <v>0</v>
      </c>
      <c r="AG314" s="89">
        <f>'Invoeren INTERN personeel'!AJ332</f>
        <v>0</v>
      </c>
    </row>
    <row r="315" spans="1:33" x14ac:dyDescent="0.3">
      <c r="A315" s="89">
        <f>'Invoeren INTERN personeel'!D333</f>
        <v>314</v>
      </c>
      <c r="B315" s="89">
        <f>'Invoeren INTERN personeel'!E333</f>
        <v>0</v>
      </c>
      <c r="C315" s="89">
        <f>'Invoeren INTERN personeel'!F333</f>
        <v>0</v>
      </c>
      <c r="D315" s="89">
        <f>'Invoeren INTERN personeel'!G333</f>
        <v>0</v>
      </c>
      <c r="E315" s="89">
        <f>'Invoeren INTERN personeel'!H333</f>
        <v>0</v>
      </c>
      <c r="F315" s="89">
        <f>'Invoeren INTERN personeel'!I333</f>
        <v>0</v>
      </c>
      <c r="G315" s="89">
        <f>'Invoeren INTERN personeel'!J333</f>
        <v>0</v>
      </c>
      <c r="H315" s="89">
        <f>'Invoeren INTERN personeel'!K333</f>
        <v>0</v>
      </c>
      <c r="I315" s="89">
        <f>'Invoeren INTERN personeel'!L333</f>
        <v>0</v>
      </c>
      <c r="J315" s="89" t="str">
        <f>'Invoeren INTERN personeel'!M333</f>
        <v/>
      </c>
      <c r="K315" s="89" t="str">
        <f>'Invoeren INTERN personeel'!N333</f>
        <v>nee</v>
      </c>
      <c r="L315" s="89">
        <f>'Invoeren INTERN personeel'!O333</f>
        <v>0</v>
      </c>
      <c r="M315" s="89">
        <f>'Invoeren INTERN personeel'!P333</f>
        <v>0</v>
      </c>
      <c r="N315" s="443">
        <f>'Invoeren INTERN personeel'!Q333</f>
        <v>0</v>
      </c>
      <c r="O315" s="443">
        <f>'Invoeren INTERN personeel'!R333</f>
        <v>0</v>
      </c>
      <c r="P315" s="89">
        <f>'Invoeren INTERN personeel'!S333</f>
        <v>0</v>
      </c>
      <c r="Q315" s="89">
        <f>'Invoeren INTERN personeel'!T333</f>
        <v>0</v>
      </c>
      <c r="R315" s="89">
        <f>'Invoeren INTERN personeel'!U333</f>
        <v>0</v>
      </c>
      <c r="S315" s="89">
        <f>'Invoeren INTERN personeel'!V333</f>
        <v>0</v>
      </c>
      <c r="T315" s="89">
        <f>'Invoeren INTERN personeel'!W333</f>
        <v>0</v>
      </c>
      <c r="U315" s="89">
        <f>'Invoeren INTERN personeel'!X333</f>
        <v>0</v>
      </c>
      <c r="V315" s="89">
        <f>'Invoeren INTERN personeel'!Y333</f>
        <v>0</v>
      </c>
      <c r="W315" s="89">
        <f>'Invoeren INTERN personeel'!Z333</f>
        <v>0</v>
      </c>
      <c r="X315" s="89">
        <f>'Invoeren INTERN personeel'!AA333</f>
        <v>0</v>
      </c>
      <c r="Y315" s="89">
        <f>'Invoeren INTERN personeel'!AB333</f>
        <v>0</v>
      </c>
      <c r="Z315" s="89">
        <f>'Invoeren INTERN personeel'!AC333</f>
        <v>0</v>
      </c>
      <c r="AA315" s="443">
        <f>'Invoeren INTERN personeel'!AD333</f>
        <v>0</v>
      </c>
      <c r="AB315" s="443">
        <f>'Invoeren INTERN personeel'!AE333</f>
        <v>0</v>
      </c>
      <c r="AC315" s="89">
        <f>'Invoeren INTERN personeel'!AF333</f>
        <v>0</v>
      </c>
      <c r="AD315" s="89">
        <f>'Invoeren INTERN personeel'!AG333</f>
        <v>0</v>
      </c>
      <c r="AE315" s="89">
        <f>'Invoeren INTERN personeel'!AH333</f>
        <v>0</v>
      </c>
      <c r="AF315" s="89">
        <f>'Invoeren INTERN personeel'!AI333</f>
        <v>0</v>
      </c>
      <c r="AG315" s="89">
        <f>'Invoeren INTERN personeel'!AJ333</f>
        <v>0</v>
      </c>
    </row>
    <row r="316" spans="1:33" x14ac:dyDescent="0.3">
      <c r="A316" s="89">
        <f>'Invoeren INTERN personeel'!D334</f>
        <v>315</v>
      </c>
      <c r="B316" s="89">
        <f>'Invoeren INTERN personeel'!E334</f>
        <v>0</v>
      </c>
      <c r="C316" s="89">
        <f>'Invoeren INTERN personeel'!F334</f>
        <v>0</v>
      </c>
      <c r="D316" s="89">
        <f>'Invoeren INTERN personeel'!G334</f>
        <v>0</v>
      </c>
      <c r="E316" s="89">
        <f>'Invoeren INTERN personeel'!H334</f>
        <v>0</v>
      </c>
      <c r="F316" s="89">
        <f>'Invoeren INTERN personeel'!I334</f>
        <v>0</v>
      </c>
      <c r="G316" s="89">
        <f>'Invoeren INTERN personeel'!J334</f>
        <v>0</v>
      </c>
      <c r="H316" s="89">
        <f>'Invoeren INTERN personeel'!K334</f>
        <v>0</v>
      </c>
      <c r="I316" s="89">
        <f>'Invoeren INTERN personeel'!L334</f>
        <v>0</v>
      </c>
      <c r="J316" s="89" t="str">
        <f>'Invoeren INTERN personeel'!M334</f>
        <v/>
      </c>
      <c r="K316" s="89" t="str">
        <f>'Invoeren INTERN personeel'!N334</f>
        <v>nee</v>
      </c>
      <c r="L316" s="89">
        <f>'Invoeren INTERN personeel'!O334</f>
        <v>0</v>
      </c>
      <c r="M316" s="89">
        <f>'Invoeren INTERN personeel'!P334</f>
        <v>0</v>
      </c>
      <c r="N316" s="443">
        <f>'Invoeren INTERN personeel'!Q334</f>
        <v>0</v>
      </c>
      <c r="O316" s="443">
        <f>'Invoeren INTERN personeel'!R334</f>
        <v>0</v>
      </c>
      <c r="P316" s="89">
        <f>'Invoeren INTERN personeel'!S334</f>
        <v>0</v>
      </c>
      <c r="Q316" s="89">
        <f>'Invoeren INTERN personeel'!T334</f>
        <v>0</v>
      </c>
      <c r="R316" s="89">
        <f>'Invoeren INTERN personeel'!U334</f>
        <v>0</v>
      </c>
      <c r="S316" s="89">
        <f>'Invoeren INTERN personeel'!V334</f>
        <v>0</v>
      </c>
      <c r="T316" s="89">
        <f>'Invoeren INTERN personeel'!W334</f>
        <v>0</v>
      </c>
      <c r="U316" s="89">
        <f>'Invoeren INTERN personeel'!X334</f>
        <v>0</v>
      </c>
      <c r="V316" s="89">
        <f>'Invoeren INTERN personeel'!Y334</f>
        <v>0</v>
      </c>
      <c r="W316" s="89">
        <f>'Invoeren INTERN personeel'!Z334</f>
        <v>0</v>
      </c>
      <c r="X316" s="89">
        <f>'Invoeren INTERN personeel'!AA334</f>
        <v>0</v>
      </c>
      <c r="Y316" s="89">
        <f>'Invoeren INTERN personeel'!AB334</f>
        <v>0</v>
      </c>
      <c r="Z316" s="89">
        <f>'Invoeren INTERN personeel'!AC334</f>
        <v>0</v>
      </c>
      <c r="AA316" s="443">
        <f>'Invoeren INTERN personeel'!AD334</f>
        <v>0</v>
      </c>
      <c r="AB316" s="443">
        <f>'Invoeren INTERN personeel'!AE334</f>
        <v>0</v>
      </c>
      <c r="AC316" s="89">
        <f>'Invoeren INTERN personeel'!AF334</f>
        <v>0</v>
      </c>
      <c r="AD316" s="89">
        <f>'Invoeren INTERN personeel'!AG334</f>
        <v>0</v>
      </c>
      <c r="AE316" s="89">
        <f>'Invoeren INTERN personeel'!AH334</f>
        <v>0</v>
      </c>
      <c r="AF316" s="89">
        <f>'Invoeren INTERN personeel'!AI334</f>
        <v>0</v>
      </c>
      <c r="AG316" s="89">
        <f>'Invoeren INTERN personeel'!AJ334</f>
        <v>0</v>
      </c>
    </row>
    <row r="317" spans="1:33" x14ac:dyDescent="0.3">
      <c r="A317" s="89">
        <f>'Invoeren INTERN personeel'!D335</f>
        <v>316</v>
      </c>
      <c r="B317" s="89">
        <f>'Invoeren INTERN personeel'!E335</f>
        <v>0</v>
      </c>
      <c r="C317" s="89">
        <f>'Invoeren INTERN personeel'!F335</f>
        <v>0</v>
      </c>
      <c r="D317" s="89">
        <f>'Invoeren INTERN personeel'!G335</f>
        <v>0</v>
      </c>
      <c r="E317" s="89">
        <f>'Invoeren INTERN personeel'!H335</f>
        <v>0</v>
      </c>
      <c r="F317" s="89">
        <f>'Invoeren INTERN personeel'!I335</f>
        <v>0</v>
      </c>
      <c r="G317" s="89">
        <f>'Invoeren INTERN personeel'!J335</f>
        <v>0</v>
      </c>
      <c r="H317" s="89">
        <f>'Invoeren INTERN personeel'!K335</f>
        <v>0</v>
      </c>
      <c r="I317" s="89">
        <f>'Invoeren INTERN personeel'!L335</f>
        <v>0</v>
      </c>
      <c r="J317" s="89" t="str">
        <f>'Invoeren INTERN personeel'!M335</f>
        <v/>
      </c>
      <c r="K317" s="89" t="str">
        <f>'Invoeren INTERN personeel'!N335</f>
        <v>nee</v>
      </c>
      <c r="L317" s="89">
        <f>'Invoeren INTERN personeel'!O335</f>
        <v>0</v>
      </c>
      <c r="M317" s="89">
        <f>'Invoeren INTERN personeel'!P335</f>
        <v>0</v>
      </c>
      <c r="N317" s="443">
        <f>'Invoeren INTERN personeel'!Q335</f>
        <v>0</v>
      </c>
      <c r="O317" s="443">
        <f>'Invoeren INTERN personeel'!R335</f>
        <v>0</v>
      </c>
      <c r="P317" s="89">
        <f>'Invoeren INTERN personeel'!S335</f>
        <v>0</v>
      </c>
      <c r="Q317" s="89">
        <f>'Invoeren INTERN personeel'!T335</f>
        <v>0</v>
      </c>
      <c r="R317" s="89">
        <f>'Invoeren INTERN personeel'!U335</f>
        <v>0</v>
      </c>
      <c r="S317" s="89">
        <f>'Invoeren INTERN personeel'!V335</f>
        <v>0</v>
      </c>
      <c r="T317" s="89">
        <f>'Invoeren INTERN personeel'!W335</f>
        <v>0</v>
      </c>
      <c r="U317" s="89">
        <f>'Invoeren INTERN personeel'!X335</f>
        <v>0</v>
      </c>
      <c r="V317" s="89">
        <f>'Invoeren INTERN personeel'!Y335</f>
        <v>0</v>
      </c>
      <c r="W317" s="89">
        <f>'Invoeren INTERN personeel'!Z335</f>
        <v>0</v>
      </c>
      <c r="X317" s="89">
        <f>'Invoeren INTERN personeel'!AA335</f>
        <v>0</v>
      </c>
      <c r="Y317" s="89">
        <f>'Invoeren INTERN personeel'!AB335</f>
        <v>0</v>
      </c>
      <c r="Z317" s="89">
        <f>'Invoeren INTERN personeel'!AC335</f>
        <v>0</v>
      </c>
      <c r="AA317" s="443">
        <f>'Invoeren INTERN personeel'!AD335</f>
        <v>0</v>
      </c>
      <c r="AB317" s="443">
        <f>'Invoeren INTERN personeel'!AE335</f>
        <v>0</v>
      </c>
      <c r="AC317" s="89">
        <f>'Invoeren INTERN personeel'!AF335</f>
        <v>0</v>
      </c>
      <c r="AD317" s="89">
        <f>'Invoeren INTERN personeel'!AG335</f>
        <v>0</v>
      </c>
      <c r="AE317" s="89">
        <f>'Invoeren INTERN personeel'!AH335</f>
        <v>0</v>
      </c>
      <c r="AF317" s="89">
        <f>'Invoeren INTERN personeel'!AI335</f>
        <v>0</v>
      </c>
      <c r="AG317" s="89">
        <f>'Invoeren INTERN personeel'!AJ335</f>
        <v>0</v>
      </c>
    </row>
    <row r="318" spans="1:33" x14ac:dyDescent="0.3">
      <c r="A318" s="89">
        <f>'Invoeren INTERN personeel'!D336</f>
        <v>317</v>
      </c>
      <c r="B318" s="89">
        <f>'Invoeren INTERN personeel'!E336</f>
        <v>0</v>
      </c>
      <c r="C318" s="89">
        <f>'Invoeren INTERN personeel'!F336</f>
        <v>0</v>
      </c>
      <c r="D318" s="89">
        <f>'Invoeren INTERN personeel'!G336</f>
        <v>0</v>
      </c>
      <c r="E318" s="89">
        <f>'Invoeren INTERN personeel'!H336</f>
        <v>0</v>
      </c>
      <c r="F318" s="89">
        <f>'Invoeren INTERN personeel'!I336</f>
        <v>0</v>
      </c>
      <c r="G318" s="89">
        <f>'Invoeren INTERN personeel'!J336</f>
        <v>0</v>
      </c>
      <c r="H318" s="89">
        <f>'Invoeren INTERN personeel'!K336</f>
        <v>0</v>
      </c>
      <c r="I318" s="89">
        <f>'Invoeren INTERN personeel'!L336</f>
        <v>0</v>
      </c>
      <c r="J318" s="89" t="str">
        <f>'Invoeren INTERN personeel'!M336</f>
        <v/>
      </c>
      <c r="K318" s="89" t="str">
        <f>'Invoeren INTERN personeel'!N336</f>
        <v>nee</v>
      </c>
      <c r="L318" s="89">
        <f>'Invoeren INTERN personeel'!O336</f>
        <v>0</v>
      </c>
      <c r="M318" s="89">
        <f>'Invoeren INTERN personeel'!P336</f>
        <v>0</v>
      </c>
      <c r="N318" s="443">
        <f>'Invoeren INTERN personeel'!Q336</f>
        <v>0</v>
      </c>
      <c r="O318" s="443">
        <f>'Invoeren INTERN personeel'!R336</f>
        <v>0</v>
      </c>
      <c r="P318" s="89">
        <f>'Invoeren INTERN personeel'!S336</f>
        <v>0</v>
      </c>
      <c r="Q318" s="89">
        <f>'Invoeren INTERN personeel'!T336</f>
        <v>0</v>
      </c>
      <c r="R318" s="89">
        <f>'Invoeren INTERN personeel'!U336</f>
        <v>0</v>
      </c>
      <c r="S318" s="89">
        <f>'Invoeren INTERN personeel'!V336</f>
        <v>0</v>
      </c>
      <c r="T318" s="89">
        <f>'Invoeren INTERN personeel'!W336</f>
        <v>0</v>
      </c>
      <c r="U318" s="89">
        <f>'Invoeren INTERN personeel'!X336</f>
        <v>0</v>
      </c>
      <c r="V318" s="89">
        <f>'Invoeren INTERN personeel'!Y336</f>
        <v>0</v>
      </c>
      <c r="W318" s="89">
        <f>'Invoeren INTERN personeel'!Z336</f>
        <v>0</v>
      </c>
      <c r="X318" s="89">
        <f>'Invoeren INTERN personeel'!AA336</f>
        <v>0</v>
      </c>
      <c r="Y318" s="89">
        <f>'Invoeren INTERN personeel'!AB336</f>
        <v>0</v>
      </c>
      <c r="Z318" s="89">
        <f>'Invoeren INTERN personeel'!AC336</f>
        <v>0</v>
      </c>
      <c r="AA318" s="443">
        <f>'Invoeren INTERN personeel'!AD336</f>
        <v>0</v>
      </c>
      <c r="AB318" s="443">
        <f>'Invoeren INTERN personeel'!AE336</f>
        <v>0</v>
      </c>
      <c r="AC318" s="89">
        <f>'Invoeren INTERN personeel'!AF336</f>
        <v>0</v>
      </c>
      <c r="AD318" s="89">
        <f>'Invoeren INTERN personeel'!AG336</f>
        <v>0</v>
      </c>
      <c r="AE318" s="89">
        <f>'Invoeren INTERN personeel'!AH336</f>
        <v>0</v>
      </c>
      <c r="AF318" s="89">
        <f>'Invoeren INTERN personeel'!AI336</f>
        <v>0</v>
      </c>
      <c r="AG318" s="89">
        <f>'Invoeren INTERN personeel'!AJ336</f>
        <v>0</v>
      </c>
    </row>
    <row r="319" spans="1:33" x14ac:dyDescent="0.3">
      <c r="A319" s="89">
        <f>'Invoeren INTERN personeel'!D337</f>
        <v>318</v>
      </c>
      <c r="B319" s="89">
        <f>'Invoeren INTERN personeel'!E337</f>
        <v>0</v>
      </c>
      <c r="C319" s="89">
        <f>'Invoeren INTERN personeel'!F337</f>
        <v>0</v>
      </c>
      <c r="D319" s="89">
        <f>'Invoeren INTERN personeel'!G337</f>
        <v>0</v>
      </c>
      <c r="E319" s="89">
        <f>'Invoeren INTERN personeel'!H337</f>
        <v>0</v>
      </c>
      <c r="F319" s="89">
        <f>'Invoeren INTERN personeel'!I337</f>
        <v>0</v>
      </c>
      <c r="G319" s="89">
        <f>'Invoeren INTERN personeel'!J337</f>
        <v>0</v>
      </c>
      <c r="H319" s="89">
        <f>'Invoeren INTERN personeel'!K337</f>
        <v>0</v>
      </c>
      <c r="I319" s="89">
        <f>'Invoeren INTERN personeel'!L337</f>
        <v>0</v>
      </c>
      <c r="J319" s="89" t="str">
        <f>'Invoeren INTERN personeel'!M337</f>
        <v/>
      </c>
      <c r="K319" s="89" t="str">
        <f>'Invoeren INTERN personeel'!N337</f>
        <v>nee</v>
      </c>
      <c r="L319" s="89">
        <f>'Invoeren INTERN personeel'!O337</f>
        <v>0</v>
      </c>
      <c r="M319" s="89">
        <f>'Invoeren INTERN personeel'!P337</f>
        <v>0</v>
      </c>
      <c r="N319" s="443">
        <f>'Invoeren INTERN personeel'!Q337</f>
        <v>0</v>
      </c>
      <c r="O319" s="443">
        <f>'Invoeren INTERN personeel'!R337</f>
        <v>0</v>
      </c>
      <c r="P319" s="89">
        <f>'Invoeren INTERN personeel'!S337</f>
        <v>0</v>
      </c>
      <c r="Q319" s="89">
        <f>'Invoeren INTERN personeel'!T337</f>
        <v>0</v>
      </c>
      <c r="R319" s="89">
        <f>'Invoeren INTERN personeel'!U337</f>
        <v>0</v>
      </c>
      <c r="S319" s="89">
        <f>'Invoeren INTERN personeel'!V337</f>
        <v>0</v>
      </c>
      <c r="T319" s="89">
        <f>'Invoeren INTERN personeel'!W337</f>
        <v>0</v>
      </c>
      <c r="U319" s="89">
        <f>'Invoeren INTERN personeel'!X337</f>
        <v>0</v>
      </c>
      <c r="V319" s="89">
        <f>'Invoeren INTERN personeel'!Y337</f>
        <v>0</v>
      </c>
      <c r="W319" s="89">
        <f>'Invoeren INTERN personeel'!Z337</f>
        <v>0</v>
      </c>
      <c r="X319" s="89">
        <f>'Invoeren INTERN personeel'!AA337</f>
        <v>0</v>
      </c>
      <c r="Y319" s="89">
        <f>'Invoeren INTERN personeel'!AB337</f>
        <v>0</v>
      </c>
      <c r="Z319" s="89">
        <f>'Invoeren INTERN personeel'!AC337</f>
        <v>0</v>
      </c>
      <c r="AA319" s="443">
        <f>'Invoeren INTERN personeel'!AD337</f>
        <v>0</v>
      </c>
      <c r="AB319" s="443">
        <f>'Invoeren INTERN personeel'!AE337</f>
        <v>0</v>
      </c>
      <c r="AC319" s="89">
        <f>'Invoeren INTERN personeel'!AF337</f>
        <v>0</v>
      </c>
      <c r="AD319" s="89">
        <f>'Invoeren INTERN personeel'!AG337</f>
        <v>0</v>
      </c>
      <c r="AE319" s="89">
        <f>'Invoeren INTERN personeel'!AH337</f>
        <v>0</v>
      </c>
      <c r="AF319" s="89">
        <f>'Invoeren INTERN personeel'!AI337</f>
        <v>0</v>
      </c>
      <c r="AG319" s="89">
        <f>'Invoeren INTERN personeel'!AJ337</f>
        <v>0</v>
      </c>
    </row>
    <row r="320" spans="1:33" x14ac:dyDescent="0.3">
      <c r="A320" s="89">
        <f>'Invoeren INTERN personeel'!D338</f>
        <v>319</v>
      </c>
      <c r="B320" s="89">
        <f>'Invoeren INTERN personeel'!E338</f>
        <v>0</v>
      </c>
      <c r="C320" s="89">
        <f>'Invoeren INTERN personeel'!F338</f>
        <v>0</v>
      </c>
      <c r="D320" s="89">
        <f>'Invoeren INTERN personeel'!G338</f>
        <v>0</v>
      </c>
      <c r="E320" s="89">
        <f>'Invoeren INTERN personeel'!H338</f>
        <v>0</v>
      </c>
      <c r="F320" s="89">
        <f>'Invoeren INTERN personeel'!I338</f>
        <v>0</v>
      </c>
      <c r="G320" s="89">
        <f>'Invoeren INTERN personeel'!J338</f>
        <v>0</v>
      </c>
      <c r="H320" s="89">
        <f>'Invoeren INTERN personeel'!K338</f>
        <v>0</v>
      </c>
      <c r="I320" s="89">
        <f>'Invoeren INTERN personeel'!L338</f>
        <v>0</v>
      </c>
      <c r="J320" s="89" t="str">
        <f>'Invoeren INTERN personeel'!M338</f>
        <v/>
      </c>
      <c r="K320" s="89" t="str">
        <f>'Invoeren INTERN personeel'!N338</f>
        <v>nee</v>
      </c>
      <c r="L320" s="89">
        <f>'Invoeren INTERN personeel'!O338</f>
        <v>0</v>
      </c>
      <c r="M320" s="89">
        <f>'Invoeren INTERN personeel'!P338</f>
        <v>0</v>
      </c>
      <c r="N320" s="443">
        <f>'Invoeren INTERN personeel'!Q338</f>
        <v>0</v>
      </c>
      <c r="O320" s="443">
        <f>'Invoeren INTERN personeel'!R338</f>
        <v>0</v>
      </c>
      <c r="P320" s="89">
        <f>'Invoeren INTERN personeel'!S338</f>
        <v>0</v>
      </c>
      <c r="Q320" s="89">
        <f>'Invoeren INTERN personeel'!T338</f>
        <v>0</v>
      </c>
      <c r="R320" s="89">
        <f>'Invoeren INTERN personeel'!U338</f>
        <v>0</v>
      </c>
      <c r="S320" s="89">
        <f>'Invoeren INTERN personeel'!V338</f>
        <v>0</v>
      </c>
      <c r="T320" s="89">
        <f>'Invoeren INTERN personeel'!W338</f>
        <v>0</v>
      </c>
      <c r="U320" s="89">
        <f>'Invoeren INTERN personeel'!X338</f>
        <v>0</v>
      </c>
      <c r="V320" s="89">
        <f>'Invoeren INTERN personeel'!Y338</f>
        <v>0</v>
      </c>
      <c r="W320" s="89">
        <f>'Invoeren INTERN personeel'!Z338</f>
        <v>0</v>
      </c>
      <c r="X320" s="89">
        <f>'Invoeren INTERN personeel'!AA338</f>
        <v>0</v>
      </c>
      <c r="Y320" s="89">
        <f>'Invoeren INTERN personeel'!AB338</f>
        <v>0</v>
      </c>
      <c r="Z320" s="89">
        <f>'Invoeren INTERN personeel'!AC338</f>
        <v>0</v>
      </c>
      <c r="AA320" s="443">
        <f>'Invoeren INTERN personeel'!AD338</f>
        <v>0</v>
      </c>
      <c r="AB320" s="443">
        <f>'Invoeren INTERN personeel'!AE338</f>
        <v>0</v>
      </c>
      <c r="AC320" s="89">
        <f>'Invoeren INTERN personeel'!AF338</f>
        <v>0</v>
      </c>
      <c r="AD320" s="89">
        <f>'Invoeren INTERN personeel'!AG338</f>
        <v>0</v>
      </c>
      <c r="AE320" s="89">
        <f>'Invoeren INTERN personeel'!AH338</f>
        <v>0</v>
      </c>
      <c r="AF320" s="89">
        <f>'Invoeren INTERN personeel'!AI338</f>
        <v>0</v>
      </c>
      <c r="AG320" s="89">
        <f>'Invoeren INTERN personeel'!AJ338</f>
        <v>0</v>
      </c>
    </row>
    <row r="321" spans="1:33" x14ac:dyDescent="0.3">
      <c r="A321" s="89">
        <f>'Invoeren INTERN personeel'!D339</f>
        <v>320</v>
      </c>
      <c r="B321" s="89">
        <f>'Invoeren INTERN personeel'!E339</f>
        <v>0</v>
      </c>
      <c r="C321" s="89">
        <f>'Invoeren INTERN personeel'!F339</f>
        <v>0</v>
      </c>
      <c r="D321" s="89">
        <f>'Invoeren INTERN personeel'!G339</f>
        <v>0</v>
      </c>
      <c r="E321" s="89">
        <f>'Invoeren INTERN personeel'!H339</f>
        <v>0</v>
      </c>
      <c r="F321" s="89">
        <f>'Invoeren INTERN personeel'!I339</f>
        <v>0</v>
      </c>
      <c r="G321" s="89">
        <f>'Invoeren INTERN personeel'!J339</f>
        <v>0</v>
      </c>
      <c r="H321" s="89">
        <f>'Invoeren INTERN personeel'!K339</f>
        <v>0</v>
      </c>
      <c r="I321" s="89">
        <f>'Invoeren INTERN personeel'!L339</f>
        <v>0</v>
      </c>
      <c r="J321" s="89" t="str">
        <f>'Invoeren INTERN personeel'!M339</f>
        <v/>
      </c>
      <c r="K321" s="89" t="str">
        <f>'Invoeren INTERN personeel'!N339</f>
        <v>nee</v>
      </c>
      <c r="L321" s="89">
        <f>'Invoeren INTERN personeel'!O339</f>
        <v>0</v>
      </c>
      <c r="M321" s="89">
        <f>'Invoeren INTERN personeel'!P339</f>
        <v>0</v>
      </c>
      <c r="N321" s="443">
        <f>'Invoeren INTERN personeel'!Q339</f>
        <v>0</v>
      </c>
      <c r="O321" s="443">
        <f>'Invoeren INTERN personeel'!R339</f>
        <v>0</v>
      </c>
      <c r="P321" s="89">
        <f>'Invoeren INTERN personeel'!S339</f>
        <v>0</v>
      </c>
      <c r="Q321" s="89">
        <f>'Invoeren INTERN personeel'!T339</f>
        <v>0</v>
      </c>
      <c r="R321" s="89">
        <f>'Invoeren INTERN personeel'!U339</f>
        <v>0</v>
      </c>
      <c r="S321" s="89">
        <f>'Invoeren INTERN personeel'!V339</f>
        <v>0</v>
      </c>
      <c r="T321" s="89">
        <f>'Invoeren INTERN personeel'!W339</f>
        <v>0</v>
      </c>
      <c r="U321" s="89">
        <f>'Invoeren INTERN personeel'!X339</f>
        <v>0</v>
      </c>
      <c r="V321" s="89">
        <f>'Invoeren INTERN personeel'!Y339</f>
        <v>0</v>
      </c>
      <c r="W321" s="89">
        <f>'Invoeren INTERN personeel'!Z339</f>
        <v>0</v>
      </c>
      <c r="X321" s="89">
        <f>'Invoeren INTERN personeel'!AA339</f>
        <v>0</v>
      </c>
      <c r="Y321" s="89">
        <f>'Invoeren INTERN personeel'!AB339</f>
        <v>0</v>
      </c>
      <c r="Z321" s="89">
        <f>'Invoeren INTERN personeel'!AC339</f>
        <v>0</v>
      </c>
      <c r="AA321" s="443">
        <f>'Invoeren INTERN personeel'!AD339</f>
        <v>0</v>
      </c>
      <c r="AB321" s="443">
        <f>'Invoeren INTERN personeel'!AE339</f>
        <v>0</v>
      </c>
      <c r="AC321" s="89">
        <f>'Invoeren INTERN personeel'!AF339</f>
        <v>0</v>
      </c>
      <c r="AD321" s="89">
        <f>'Invoeren INTERN personeel'!AG339</f>
        <v>0</v>
      </c>
      <c r="AE321" s="89">
        <f>'Invoeren INTERN personeel'!AH339</f>
        <v>0</v>
      </c>
      <c r="AF321" s="89">
        <f>'Invoeren INTERN personeel'!AI339</f>
        <v>0</v>
      </c>
      <c r="AG321" s="89">
        <f>'Invoeren INTERN personeel'!AJ339</f>
        <v>0</v>
      </c>
    </row>
    <row r="322" spans="1:33" x14ac:dyDescent="0.3">
      <c r="A322" s="89">
        <f>'Invoeren INTERN personeel'!D340</f>
        <v>321</v>
      </c>
      <c r="B322" s="89">
        <f>'Invoeren INTERN personeel'!E340</f>
        <v>0</v>
      </c>
      <c r="C322" s="89">
        <f>'Invoeren INTERN personeel'!F340</f>
        <v>0</v>
      </c>
      <c r="D322" s="89">
        <f>'Invoeren INTERN personeel'!G340</f>
        <v>0</v>
      </c>
      <c r="E322" s="89">
        <f>'Invoeren INTERN personeel'!H340</f>
        <v>0</v>
      </c>
      <c r="F322" s="89">
        <f>'Invoeren INTERN personeel'!I340</f>
        <v>0</v>
      </c>
      <c r="G322" s="89">
        <f>'Invoeren INTERN personeel'!J340</f>
        <v>0</v>
      </c>
      <c r="H322" s="89">
        <f>'Invoeren INTERN personeel'!K340</f>
        <v>0</v>
      </c>
      <c r="I322" s="89">
        <f>'Invoeren INTERN personeel'!L340</f>
        <v>0</v>
      </c>
      <c r="J322" s="89" t="str">
        <f>'Invoeren INTERN personeel'!M340</f>
        <v/>
      </c>
      <c r="K322" s="89" t="str">
        <f>'Invoeren INTERN personeel'!N340</f>
        <v>nee</v>
      </c>
      <c r="L322" s="89">
        <f>'Invoeren INTERN personeel'!O340</f>
        <v>0</v>
      </c>
      <c r="M322" s="89">
        <f>'Invoeren INTERN personeel'!P340</f>
        <v>0</v>
      </c>
      <c r="N322" s="443">
        <f>'Invoeren INTERN personeel'!Q340</f>
        <v>0</v>
      </c>
      <c r="O322" s="443">
        <f>'Invoeren INTERN personeel'!R340</f>
        <v>0</v>
      </c>
      <c r="P322" s="89">
        <f>'Invoeren INTERN personeel'!S340</f>
        <v>0</v>
      </c>
      <c r="Q322" s="89">
        <f>'Invoeren INTERN personeel'!T340</f>
        <v>0</v>
      </c>
      <c r="R322" s="89">
        <f>'Invoeren INTERN personeel'!U340</f>
        <v>0</v>
      </c>
      <c r="S322" s="89">
        <f>'Invoeren INTERN personeel'!V340</f>
        <v>0</v>
      </c>
      <c r="T322" s="89">
        <f>'Invoeren INTERN personeel'!W340</f>
        <v>0</v>
      </c>
      <c r="U322" s="89">
        <f>'Invoeren INTERN personeel'!X340</f>
        <v>0</v>
      </c>
      <c r="V322" s="89">
        <f>'Invoeren INTERN personeel'!Y340</f>
        <v>0</v>
      </c>
      <c r="W322" s="89">
        <f>'Invoeren INTERN personeel'!Z340</f>
        <v>0</v>
      </c>
      <c r="X322" s="89">
        <f>'Invoeren INTERN personeel'!AA340</f>
        <v>0</v>
      </c>
      <c r="Y322" s="89">
        <f>'Invoeren INTERN personeel'!AB340</f>
        <v>0</v>
      </c>
      <c r="Z322" s="89">
        <f>'Invoeren INTERN personeel'!AC340</f>
        <v>0</v>
      </c>
      <c r="AA322" s="443">
        <f>'Invoeren INTERN personeel'!AD340</f>
        <v>0</v>
      </c>
      <c r="AB322" s="443">
        <f>'Invoeren INTERN personeel'!AE340</f>
        <v>0</v>
      </c>
      <c r="AC322" s="89">
        <f>'Invoeren INTERN personeel'!AF340</f>
        <v>0</v>
      </c>
      <c r="AD322" s="89">
        <f>'Invoeren INTERN personeel'!AG340</f>
        <v>0</v>
      </c>
      <c r="AE322" s="89">
        <f>'Invoeren INTERN personeel'!AH340</f>
        <v>0</v>
      </c>
      <c r="AF322" s="89">
        <f>'Invoeren INTERN personeel'!AI340</f>
        <v>0</v>
      </c>
      <c r="AG322" s="89">
        <f>'Invoeren INTERN personeel'!AJ340</f>
        <v>0</v>
      </c>
    </row>
    <row r="323" spans="1:33" x14ac:dyDescent="0.3">
      <c r="A323" s="89">
        <f>'Invoeren INTERN personeel'!D341</f>
        <v>322</v>
      </c>
      <c r="B323" s="89">
        <f>'Invoeren INTERN personeel'!E341</f>
        <v>0</v>
      </c>
      <c r="C323" s="89">
        <f>'Invoeren INTERN personeel'!F341</f>
        <v>0</v>
      </c>
      <c r="D323" s="89">
        <f>'Invoeren INTERN personeel'!G341</f>
        <v>0</v>
      </c>
      <c r="E323" s="89">
        <f>'Invoeren INTERN personeel'!H341</f>
        <v>0</v>
      </c>
      <c r="F323" s="89">
        <f>'Invoeren INTERN personeel'!I341</f>
        <v>0</v>
      </c>
      <c r="G323" s="89">
        <f>'Invoeren INTERN personeel'!J341</f>
        <v>0</v>
      </c>
      <c r="H323" s="89">
        <f>'Invoeren INTERN personeel'!K341</f>
        <v>0</v>
      </c>
      <c r="I323" s="89">
        <f>'Invoeren INTERN personeel'!L341</f>
        <v>0</v>
      </c>
      <c r="J323" s="89" t="str">
        <f>'Invoeren INTERN personeel'!M341</f>
        <v/>
      </c>
      <c r="K323" s="89" t="str">
        <f>'Invoeren INTERN personeel'!N341</f>
        <v>nee</v>
      </c>
      <c r="L323" s="89">
        <f>'Invoeren INTERN personeel'!O341</f>
        <v>0</v>
      </c>
      <c r="M323" s="89">
        <f>'Invoeren INTERN personeel'!P341</f>
        <v>0</v>
      </c>
      <c r="N323" s="443">
        <f>'Invoeren INTERN personeel'!Q341</f>
        <v>0</v>
      </c>
      <c r="O323" s="443">
        <f>'Invoeren INTERN personeel'!R341</f>
        <v>0</v>
      </c>
      <c r="P323" s="89">
        <f>'Invoeren INTERN personeel'!S341</f>
        <v>0</v>
      </c>
      <c r="Q323" s="89">
        <f>'Invoeren INTERN personeel'!T341</f>
        <v>0</v>
      </c>
      <c r="R323" s="89">
        <f>'Invoeren INTERN personeel'!U341</f>
        <v>0</v>
      </c>
      <c r="S323" s="89">
        <f>'Invoeren INTERN personeel'!V341</f>
        <v>0</v>
      </c>
      <c r="T323" s="89">
        <f>'Invoeren INTERN personeel'!W341</f>
        <v>0</v>
      </c>
      <c r="U323" s="89">
        <f>'Invoeren INTERN personeel'!X341</f>
        <v>0</v>
      </c>
      <c r="V323" s="89">
        <f>'Invoeren INTERN personeel'!Y341</f>
        <v>0</v>
      </c>
      <c r="W323" s="89">
        <f>'Invoeren INTERN personeel'!Z341</f>
        <v>0</v>
      </c>
      <c r="X323" s="89">
        <f>'Invoeren INTERN personeel'!AA341</f>
        <v>0</v>
      </c>
      <c r="Y323" s="89">
        <f>'Invoeren INTERN personeel'!AB341</f>
        <v>0</v>
      </c>
      <c r="Z323" s="89">
        <f>'Invoeren INTERN personeel'!AC341</f>
        <v>0</v>
      </c>
      <c r="AA323" s="443">
        <f>'Invoeren INTERN personeel'!AD341</f>
        <v>0</v>
      </c>
      <c r="AB323" s="443">
        <f>'Invoeren INTERN personeel'!AE341</f>
        <v>0</v>
      </c>
      <c r="AC323" s="89">
        <f>'Invoeren INTERN personeel'!AF341</f>
        <v>0</v>
      </c>
      <c r="AD323" s="89">
        <f>'Invoeren INTERN personeel'!AG341</f>
        <v>0</v>
      </c>
      <c r="AE323" s="89">
        <f>'Invoeren INTERN personeel'!AH341</f>
        <v>0</v>
      </c>
      <c r="AF323" s="89">
        <f>'Invoeren INTERN personeel'!AI341</f>
        <v>0</v>
      </c>
      <c r="AG323" s="89">
        <f>'Invoeren INTERN personeel'!AJ341</f>
        <v>0</v>
      </c>
    </row>
    <row r="324" spans="1:33" x14ac:dyDescent="0.3">
      <c r="A324" s="89">
        <f>'Invoeren INTERN personeel'!D342</f>
        <v>323</v>
      </c>
      <c r="B324" s="89">
        <f>'Invoeren INTERN personeel'!E342</f>
        <v>0</v>
      </c>
      <c r="C324" s="89">
        <f>'Invoeren INTERN personeel'!F342</f>
        <v>0</v>
      </c>
      <c r="D324" s="89">
        <f>'Invoeren INTERN personeel'!G342</f>
        <v>0</v>
      </c>
      <c r="E324" s="89">
        <f>'Invoeren INTERN personeel'!H342</f>
        <v>0</v>
      </c>
      <c r="F324" s="89">
        <f>'Invoeren INTERN personeel'!I342</f>
        <v>0</v>
      </c>
      <c r="G324" s="89">
        <f>'Invoeren INTERN personeel'!J342</f>
        <v>0</v>
      </c>
      <c r="H324" s="89">
        <f>'Invoeren INTERN personeel'!K342</f>
        <v>0</v>
      </c>
      <c r="I324" s="89">
        <f>'Invoeren INTERN personeel'!L342</f>
        <v>0</v>
      </c>
      <c r="J324" s="89" t="str">
        <f>'Invoeren INTERN personeel'!M342</f>
        <v/>
      </c>
      <c r="K324" s="89" t="str">
        <f>'Invoeren INTERN personeel'!N342</f>
        <v>nee</v>
      </c>
      <c r="L324" s="89">
        <f>'Invoeren INTERN personeel'!O342</f>
        <v>0</v>
      </c>
      <c r="M324" s="89">
        <f>'Invoeren INTERN personeel'!P342</f>
        <v>0</v>
      </c>
      <c r="N324" s="443">
        <f>'Invoeren INTERN personeel'!Q342</f>
        <v>0</v>
      </c>
      <c r="O324" s="443">
        <f>'Invoeren INTERN personeel'!R342</f>
        <v>0</v>
      </c>
      <c r="P324" s="89">
        <f>'Invoeren INTERN personeel'!S342</f>
        <v>0</v>
      </c>
      <c r="Q324" s="89">
        <f>'Invoeren INTERN personeel'!T342</f>
        <v>0</v>
      </c>
      <c r="R324" s="89">
        <f>'Invoeren INTERN personeel'!U342</f>
        <v>0</v>
      </c>
      <c r="S324" s="89">
        <f>'Invoeren INTERN personeel'!V342</f>
        <v>0</v>
      </c>
      <c r="T324" s="89">
        <f>'Invoeren INTERN personeel'!W342</f>
        <v>0</v>
      </c>
      <c r="U324" s="89">
        <f>'Invoeren INTERN personeel'!X342</f>
        <v>0</v>
      </c>
      <c r="V324" s="89">
        <f>'Invoeren INTERN personeel'!Y342</f>
        <v>0</v>
      </c>
      <c r="W324" s="89">
        <f>'Invoeren INTERN personeel'!Z342</f>
        <v>0</v>
      </c>
      <c r="X324" s="89">
        <f>'Invoeren INTERN personeel'!AA342</f>
        <v>0</v>
      </c>
      <c r="Y324" s="89">
        <f>'Invoeren INTERN personeel'!AB342</f>
        <v>0</v>
      </c>
      <c r="Z324" s="89">
        <f>'Invoeren INTERN personeel'!AC342</f>
        <v>0</v>
      </c>
      <c r="AA324" s="443">
        <f>'Invoeren INTERN personeel'!AD342</f>
        <v>0</v>
      </c>
      <c r="AB324" s="443">
        <f>'Invoeren INTERN personeel'!AE342</f>
        <v>0</v>
      </c>
      <c r="AC324" s="89">
        <f>'Invoeren INTERN personeel'!AF342</f>
        <v>0</v>
      </c>
      <c r="AD324" s="89">
        <f>'Invoeren INTERN personeel'!AG342</f>
        <v>0</v>
      </c>
      <c r="AE324" s="89">
        <f>'Invoeren INTERN personeel'!AH342</f>
        <v>0</v>
      </c>
      <c r="AF324" s="89">
        <f>'Invoeren INTERN personeel'!AI342</f>
        <v>0</v>
      </c>
      <c r="AG324" s="89">
        <f>'Invoeren INTERN personeel'!AJ342</f>
        <v>0</v>
      </c>
    </row>
    <row r="325" spans="1:33" x14ac:dyDescent="0.3">
      <c r="A325" s="89">
        <f>'Invoeren INTERN personeel'!D343</f>
        <v>324</v>
      </c>
      <c r="B325" s="89">
        <f>'Invoeren INTERN personeel'!E343</f>
        <v>0</v>
      </c>
      <c r="C325" s="89">
        <f>'Invoeren INTERN personeel'!F343</f>
        <v>0</v>
      </c>
      <c r="D325" s="89">
        <f>'Invoeren INTERN personeel'!G343</f>
        <v>0</v>
      </c>
      <c r="E325" s="89">
        <f>'Invoeren INTERN personeel'!H343</f>
        <v>0</v>
      </c>
      <c r="F325" s="89">
        <f>'Invoeren INTERN personeel'!I343</f>
        <v>0</v>
      </c>
      <c r="G325" s="89">
        <f>'Invoeren INTERN personeel'!J343</f>
        <v>0</v>
      </c>
      <c r="H325" s="89">
        <f>'Invoeren INTERN personeel'!K343</f>
        <v>0</v>
      </c>
      <c r="I325" s="89">
        <f>'Invoeren INTERN personeel'!L343</f>
        <v>0</v>
      </c>
      <c r="J325" s="89" t="str">
        <f>'Invoeren INTERN personeel'!M343</f>
        <v/>
      </c>
      <c r="K325" s="89" t="str">
        <f>'Invoeren INTERN personeel'!N343</f>
        <v>nee</v>
      </c>
      <c r="L325" s="89">
        <f>'Invoeren INTERN personeel'!O343</f>
        <v>0</v>
      </c>
      <c r="M325" s="89">
        <f>'Invoeren INTERN personeel'!P343</f>
        <v>0</v>
      </c>
      <c r="N325" s="443">
        <f>'Invoeren INTERN personeel'!Q343</f>
        <v>0</v>
      </c>
      <c r="O325" s="443">
        <f>'Invoeren INTERN personeel'!R343</f>
        <v>0</v>
      </c>
      <c r="P325" s="89">
        <f>'Invoeren INTERN personeel'!S343</f>
        <v>0</v>
      </c>
      <c r="Q325" s="89">
        <f>'Invoeren INTERN personeel'!T343</f>
        <v>0</v>
      </c>
      <c r="R325" s="89">
        <f>'Invoeren INTERN personeel'!U343</f>
        <v>0</v>
      </c>
      <c r="S325" s="89">
        <f>'Invoeren INTERN personeel'!V343</f>
        <v>0</v>
      </c>
      <c r="T325" s="89">
        <f>'Invoeren INTERN personeel'!W343</f>
        <v>0</v>
      </c>
      <c r="U325" s="89">
        <f>'Invoeren INTERN personeel'!X343</f>
        <v>0</v>
      </c>
      <c r="V325" s="89">
        <f>'Invoeren INTERN personeel'!Y343</f>
        <v>0</v>
      </c>
      <c r="W325" s="89">
        <f>'Invoeren INTERN personeel'!Z343</f>
        <v>0</v>
      </c>
      <c r="X325" s="89">
        <f>'Invoeren INTERN personeel'!AA343</f>
        <v>0</v>
      </c>
      <c r="Y325" s="89">
        <f>'Invoeren INTERN personeel'!AB343</f>
        <v>0</v>
      </c>
      <c r="Z325" s="89">
        <f>'Invoeren INTERN personeel'!AC343</f>
        <v>0</v>
      </c>
      <c r="AA325" s="443">
        <f>'Invoeren INTERN personeel'!AD343</f>
        <v>0</v>
      </c>
      <c r="AB325" s="443">
        <f>'Invoeren INTERN personeel'!AE343</f>
        <v>0</v>
      </c>
      <c r="AC325" s="89">
        <f>'Invoeren INTERN personeel'!AF343</f>
        <v>0</v>
      </c>
      <c r="AD325" s="89">
        <f>'Invoeren INTERN personeel'!AG343</f>
        <v>0</v>
      </c>
      <c r="AE325" s="89">
        <f>'Invoeren INTERN personeel'!AH343</f>
        <v>0</v>
      </c>
      <c r="AF325" s="89">
        <f>'Invoeren INTERN personeel'!AI343</f>
        <v>0</v>
      </c>
      <c r="AG325" s="89">
        <f>'Invoeren INTERN personeel'!AJ343</f>
        <v>0</v>
      </c>
    </row>
    <row r="326" spans="1:33" x14ac:dyDescent="0.3">
      <c r="A326" s="89">
        <f>'Invoeren INTERN personeel'!D344</f>
        <v>325</v>
      </c>
      <c r="B326" s="89">
        <f>'Invoeren INTERN personeel'!E344</f>
        <v>0</v>
      </c>
      <c r="C326" s="89">
        <f>'Invoeren INTERN personeel'!F344</f>
        <v>0</v>
      </c>
      <c r="D326" s="89">
        <f>'Invoeren INTERN personeel'!G344</f>
        <v>0</v>
      </c>
      <c r="E326" s="89">
        <f>'Invoeren INTERN personeel'!H344</f>
        <v>0</v>
      </c>
      <c r="F326" s="89">
        <f>'Invoeren INTERN personeel'!I344</f>
        <v>0</v>
      </c>
      <c r="G326" s="89">
        <f>'Invoeren INTERN personeel'!J344</f>
        <v>0</v>
      </c>
      <c r="H326" s="89">
        <f>'Invoeren INTERN personeel'!K344</f>
        <v>0</v>
      </c>
      <c r="I326" s="89">
        <f>'Invoeren INTERN personeel'!L344</f>
        <v>0</v>
      </c>
      <c r="J326" s="89" t="str">
        <f>'Invoeren INTERN personeel'!M344</f>
        <v/>
      </c>
      <c r="K326" s="89" t="str">
        <f>'Invoeren INTERN personeel'!N344</f>
        <v>nee</v>
      </c>
      <c r="L326" s="89">
        <f>'Invoeren INTERN personeel'!O344</f>
        <v>0</v>
      </c>
      <c r="M326" s="89">
        <f>'Invoeren INTERN personeel'!P344</f>
        <v>0</v>
      </c>
      <c r="N326" s="443">
        <f>'Invoeren INTERN personeel'!Q344</f>
        <v>0</v>
      </c>
      <c r="O326" s="443">
        <f>'Invoeren INTERN personeel'!R344</f>
        <v>0</v>
      </c>
      <c r="P326" s="89">
        <f>'Invoeren INTERN personeel'!S344</f>
        <v>0</v>
      </c>
      <c r="Q326" s="89">
        <f>'Invoeren INTERN personeel'!T344</f>
        <v>0</v>
      </c>
      <c r="R326" s="89">
        <f>'Invoeren INTERN personeel'!U344</f>
        <v>0</v>
      </c>
      <c r="S326" s="89">
        <f>'Invoeren INTERN personeel'!V344</f>
        <v>0</v>
      </c>
      <c r="T326" s="89">
        <f>'Invoeren INTERN personeel'!W344</f>
        <v>0</v>
      </c>
      <c r="U326" s="89">
        <f>'Invoeren INTERN personeel'!X344</f>
        <v>0</v>
      </c>
      <c r="V326" s="89">
        <f>'Invoeren INTERN personeel'!Y344</f>
        <v>0</v>
      </c>
      <c r="W326" s="89">
        <f>'Invoeren INTERN personeel'!Z344</f>
        <v>0</v>
      </c>
      <c r="X326" s="89">
        <f>'Invoeren INTERN personeel'!AA344</f>
        <v>0</v>
      </c>
      <c r="Y326" s="89">
        <f>'Invoeren INTERN personeel'!AB344</f>
        <v>0</v>
      </c>
      <c r="Z326" s="89">
        <f>'Invoeren INTERN personeel'!AC344</f>
        <v>0</v>
      </c>
      <c r="AA326" s="443">
        <f>'Invoeren INTERN personeel'!AD344</f>
        <v>0</v>
      </c>
      <c r="AB326" s="443">
        <f>'Invoeren INTERN personeel'!AE344</f>
        <v>0</v>
      </c>
      <c r="AC326" s="89">
        <f>'Invoeren INTERN personeel'!AF344</f>
        <v>0</v>
      </c>
      <c r="AD326" s="89">
        <f>'Invoeren INTERN personeel'!AG344</f>
        <v>0</v>
      </c>
      <c r="AE326" s="89">
        <f>'Invoeren INTERN personeel'!AH344</f>
        <v>0</v>
      </c>
      <c r="AF326" s="89">
        <f>'Invoeren INTERN personeel'!AI344</f>
        <v>0</v>
      </c>
      <c r="AG326" s="89">
        <f>'Invoeren INTERN personeel'!AJ344</f>
        <v>0</v>
      </c>
    </row>
    <row r="327" spans="1:33" x14ac:dyDescent="0.3">
      <c r="A327" s="89">
        <f>'Invoeren INTERN personeel'!D345</f>
        <v>326</v>
      </c>
      <c r="B327" s="89">
        <f>'Invoeren INTERN personeel'!E345</f>
        <v>0</v>
      </c>
      <c r="C327" s="89">
        <f>'Invoeren INTERN personeel'!F345</f>
        <v>0</v>
      </c>
      <c r="D327" s="89">
        <f>'Invoeren INTERN personeel'!G345</f>
        <v>0</v>
      </c>
      <c r="E327" s="89">
        <f>'Invoeren INTERN personeel'!H345</f>
        <v>0</v>
      </c>
      <c r="F327" s="89">
        <f>'Invoeren INTERN personeel'!I345</f>
        <v>0</v>
      </c>
      <c r="G327" s="89">
        <f>'Invoeren INTERN personeel'!J345</f>
        <v>0</v>
      </c>
      <c r="H327" s="89">
        <f>'Invoeren INTERN personeel'!K345</f>
        <v>0</v>
      </c>
      <c r="I327" s="89">
        <f>'Invoeren INTERN personeel'!L345</f>
        <v>0</v>
      </c>
      <c r="J327" s="89" t="str">
        <f>'Invoeren INTERN personeel'!M345</f>
        <v/>
      </c>
      <c r="K327" s="89" t="str">
        <f>'Invoeren INTERN personeel'!N345</f>
        <v>nee</v>
      </c>
      <c r="L327" s="89">
        <f>'Invoeren INTERN personeel'!O345</f>
        <v>0</v>
      </c>
      <c r="M327" s="89">
        <f>'Invoeren INTERN personeel'!P345</f>
        <v>0</v>
      </c>
      <c r="N327" s="443">
        <f>'Invoeren INTERN personeel'!Q345</f>
        <v>0</v>
      </c>
      <c r="O327" s="443">
        <f>'Invoeren INTERN personeel'!R345</f>
        <v>0</v>
      </c>
      <c r="P327" s="89">
        <f>'Invoeren INTERN personeel'!S345</f>
        <v>0</v>
      </c>
      <c r="Q327" s="89">
        <f>'Invoeren INTERN personeel'!T345</f>
        <v>0</v>
      </c>
      <c r="R327" s="89">
        <f>'Invoeren INTERN personeel'!U345</f>
        <v>0</v>
      </c>
      <c r="S327" s="89">
        <f>'Invoeren INTERN personeel'!V345</f>
        <v>0</v>
      </c>
      <c r="T327" s="89">
        <f>'Invoeren INTERN personeel'!W345</f>
        <v>0</v>
      </c>
      <c r="U327" s="89">
        <f>'Invoeren INTERN personeel'!X345</f>
        <v>0</v>
      </c>
      <c r="V327" s="89">
        <f>'Invoeren INTERN personeel'!Y345</f>
        <v>0</v>
      </c>
      <c r="W327" s="89">
        <f>'Invoeren INTERN personeel'!Z345</f>
        <v>0</v>
      </c>
      <c r="X327" s="89">
        <f>'Invoeren INTERN personeel'!AA345</f>
        <v>0</v>
      </c>
      <c r="Y327" s="89">
        <f>'Invoeren INTERN personeel'!AB345</f>
        <v>0</v>
      </c>
      <c r="Z327" s="89">
        <f>'Invoeren INTERN personeel'!AC345</f>
        <v>0</v>
      </c>
      <c r="AA327" s="443">
        <f>'Invoeren INTERN personeel'!AD345</f>
        <v>0</v>
      </c>
      <c r="AB327" s="443">
        <f>'Invoeren INTERN personeel'!AE345</f>
        <v>0</v>
      </c>
      <c r="AC327" s="89">
        <f>'Invoeren INTERN personeel'!AF345</f>
        <v>0</v>
      </c>
      <c r="AD327" s="89">
        <f>'Invoeren INTERN personeel'!AG345</f>
        <v>0</v>
      </c>
      <c r="AE327" s="89">
        <f>'Invoeren INTERN personeel'!AH345</f>
        <v>0</v>
      </c>
      <c r="AF327" s="89">
        <f>'Invoeren INTERN personeel'!AI345</f>
        <v>0</v>
      </c>
      <c r="AG327" s="89">
        <f>'Invoeren INTERN personeel'!AJ345</f>
        <v>0</v>
      </c>
    </row>
    <row r="328" spans="1:33" x14ac:dyDescent="0.3">
      <c r="A328" s="89">
        <f>'Invoeren INTERN personeel'!D346</f>
        <v>327</v>
      </c>
      <c r="B328" s="89">
        <f>'Invoeren INTERN personeel'!E346</f>
        <v>0</v>
      </c>
      <c r="C328" s="89">
        <f>'Invoeren INTERN personeel'!F346</f>
        <v>0</v>
      </c>
      <c r="D328" s="89">
        <f>'Invoeren INTERN personeel'!G346</f>
        <v>0</v>
      </c>
      <c r="E328" s="89">
        <f>'Invoeren INTERN personeel'!H346</f>
        <v>0</v>
      </c>
      <c r="F328" s="89">
        <f>'Invoeren INTERN personeel'!I346</f>
        <v>0</v>
      </c>
      <c r="G328" s="89">
        <f>'Invoeren INTERN personeel'!J346</f>
        <v>0</v>
      </c>
      <c r="H328" s="89">
        <f>'Invoeren INTERN personeel'!K346</f>
        <v>0</v>
      </c>
      <c r="I328" s="89">
        <f>'Invoeren INTERN personeel'!L346</f>
        <v>0</v>
      </c>
      <c r="J328" s="89" t="str">
        <f>'Invoeren INTERN personeel'!M346</f>
        <v/>
      </c>
      <c r="K328" s="89" t="str">
        <f>'Invoeren INTERN personeel'!N346</f>
        <v>nee</v>
      </c>
      <c r="L328" s="89">
        <f>'Invoeren INTERN personeel'!O346</f>
        <v>0</v>
      </c>
      <c r="M328" s="89">
        <f>'Invoeren INTERN personeel'!P346</f>
        <v>0</v>
      </c>
      <c r="N328" s="443">
        <f>'Invoeren INTERN personeel'!Q346</f>
        <v>0</v>
      </c>
      <c r="O328" s="443">
        <f>'Invoeren INTERN personeel'!R346</f>
        <v>0</v>
      </c>
      <c r="P328" s="89">
        <f>'Invoeren INTERN personeel'!S346</f>
        <v>0</v>
      </c>
      <c r="Q328" s="89">
        <f>'Invoeren INTERN personeel'!T346</f>
        <v>0</v>
      </c>
      <c r="R328" s="89">
        <f>'Invoeren INTERN personeel'!U346</f>
        <v>0</v>
      </c>
      <c r="S328" s="89">
        <f>'Invoeren INTERN personeel'!V346</f>
        <v>0</v>
      </c>
      <c r="T328" s="89">
        <f>'Invoeren INTERN personeel'!W346</f>
        <v>0</v>
      </c>
      <c r="U328" s="89">
        <f>'Invoeren INTERN personeel'!X346</f>
        <v>0</v>
      </c>
      <c r="V328" s="89">
        <f>'Invoeren INTERN personeel'!Y346</f>
        <v>0</v>
      </c>
      <c r="W328" s="89">
        <f>'Invoeren INTERN personeel'!Z346</f>
        <v>0</v>
      </c>
      <c r="X328" s="89">
        <f>'Invoeren INTERN personeel'!AA346</f>
        <v>0</v>
      </c>
      <c r="Y328" s="89">
        <f>'Invoeren INTERN personeel'!AB346</f>
        <v>0</v>
      </c>
      <c r="Z328" s="89">
        <f>'Invoeren INTERN personeel'!AC346</f>
        <v>0</v>
      </c>
      <c r="AA328" s="443">
        <f>'Invoeren INTERN personeel'!AD346</f>
        <v>0</v>
      </c>
      <c r="AB328" s="443">
        <f>'Invoeren INTERN personeel'!AE346</f>
        <v>0</v>
      </c>
      <c r="AC328" s="89">
        <f>'Invoeren INTERN personeel'!AF346</f>
        <v>0</v>
      </c>
      <c r="AD328" s="89">
        <f>'Invoeren INTERN personeel'!AG346</f>
        <v>0</v>
      </c>
      <c r="AE328" s="89">
        <f>'Invoeren INTERN personeel'!AH346</f>
        <v>0</v>
      </c>
      <c r="AF328" s="89">
        <f>'Invoeren INTERN personeel'!AI346</f>
        <v>0</v>
      </c>
      <c r="AG328" s="89">
        <f>'Invoeren INTERN personeel'!AJ346</f>
        <v>0</v>
      </c>
    </row>
    <row r="329" spans="1:33" x14ac:dyDescent="0.3">
      <c r="A329" s="89">
        <f>'Invoeren INTERN personeel'!D347</f>
        <v>328</v>
      </c>
      <c r="B329" s="89">
        <f>'Invoeren INTERN personeel'!E347</f>
        <v>0</v>
      </c>
      <c r="C329" s="89">
        <f>'Invoeren INTERN personeel'!F347</f>
        <v>0</v>
      </c>
      <c r="D329" s="89">
        <f>'Invoeren INTERN personeel'!G347</f>
        <v>0</v>
      </c>
      <c r="E329" s="89">
        <f>'Invoeren INTERN personeel'!H347</f>
        <v>0</v>
      </c>
      <c r="F329" s="89">
        <f>'Invoeren INTERN personeel'!I347</f>
        <v>0</v>
      </c>
      <c r="G329" s="89">
        <f>'Invoeren INTERN personeel'!J347</f>
        <v>0</v>
      </c>
      <c r="H329" s="89">
        <f>'Invoeren INTERN personeel'!K347</f>
        <v>0</v>
      </c>
      <c r="I329" s="89">
        <f>'Invoeren INTERN personeel'!L347</f>
        <v>0</v>
      </c>
      <c r="J329" s="89" t="str">
        <f>'Invoeren INTERN personeel'!M347</f>
        <v/>
      </c>
      <c r="K329" s="89" t="str">
        <f>'Invoeren INTERN personeel'!N347</f>
        <v>nee</v>
      </c>
      <c r="L329" s="89">
        <f>'Invoeren INTERN personeel'!O347</f>
        <v>0</v>
      </c>
      <c r="M329" s="89">
        <f>'Invoeren INTERN personeel'!P347</f>
        <v>0</v>
      </c>
      <c r="N329" s="443">
        <f>'Invoeren INTERN personeel'!Q347</f>
        <v>0</v>
      </c>
      <c r="O329" s="443">
        <f>'Invoeren INTERN personeel'!R347</f>
        <v>0</v>
      </c>
      <c r="P329" s="89">
        <f>'Invoeren INTERN personeel'!S347</f>
        <v>0</v>
      </c>
      <c r="Q329" s="89">
        <f>'Invoeren INTERN personeel'!T347</f>
        <v>0</v>
      </c>
      <c r="R329" s="89">
        <f>'Invoeren INTERN personeel'!U347</f>
        <v>0</v>
      </c>
      <c r="S329" s="89">
        <f>'Invoeren INTERN personeel'!V347</f>
        <v>0</v>
      </c>
      <c r="T329" s="89">
        <f>'Invoeren INTERN personeel'!W347</f>
        <v>0</v>
      </c>
      <c r="U329" s="89">
        <f>'Invoeren INTERN personeel'!X347</f>
        <v>0</v>
      </c>
      <c r="V329" s="89">
        <f>'Invoeren INTERN personeel'!Y347</f>
        <v>0</v>
      </c>
      <c r="W329" s="89">
        <f>'Invoeren INTERN personeel'!Z347</f>
        <v>0</v>
      </c>
      <c r="X329" s="89">
        <f>'Invoeren INTERN personeel'!AA347</f>
        <v>0</v>
      </c>
      <c r="Y329" s="89">
        <f>'Invoeren INTERN personeel'!AB347</f>
        <v>0</v>
      </c>
      <c r="Z329" s="89">
        <f>'Invoeren INTERN personeel'!AC347</f>
        <v>0</v>
      </c>
      <c r="AA329" s="443">
        <f>'Invoeren INTERN personeel'!AD347</f>
        <v>0</v>
      </c>
      <c r="AB329" s="443">
        <f>'Invoeren INTERN personeel'!AE347</f>
        <v>0</v>
      </c>
      <c r="AC329" s="89">
        <f>'Invoeren INTERN personeel'!AF347</f>
        <v>0</v>
      </c>
      <c r="AD329" s="89">
        <f>'Invoeren INTERN personeel'!AG347</f>
        <v>0</v>
      </c>
      <c r="AE329" s="89">
        <f>'Invoeren INTERN personeel'!AH347</f>
        <v>0</v>
      </c>
      <c r="AF329" s="89">
        <f>'Invoeren INTERN personeel'!AI347</f>
        <v>0</v>
      </c>
      <c r="AG329" s="89">
        <f>'Invoeren INTERN personeel'!AJ347</f>
        <v>0</v>
      </c>
    </row>
    <row r="330" spans="1:33" x14ac:dyDescent="0.3">
      <c r="A330" s="89">
        <f>'Invoeren INTERN personeel'!D348</f>
        <v>329</v>
      </c>
      <c r="B330" s="89">
        <f>'Invoeren INTERN personeel'!E348</f>
        <v>0</v>
      </c>
      <c r="C330" s="89">
        <f>'Invoeren INTERN personeel'!F348</f>
        <v>0</v>
      </c>
      <c r="D330" s="89">
        <f>'Invoeren INTERN personeel'!G348</f>
        <v>0</v>
      </c>
      <c r="E330" s="89">
        <f>'Invoeren INTERN personeel'!H348</f>
        <v>0</v>
      </c>
      <c r="F330" s="89">
        <f>'Invoeren INTERN personeel'!I348</f>
        <v>0</v>
      </c>
      <c r="G330" s="89">
        <f>'Invoeren INTERN personeel'!J348</f>
        <v>0</v>
      </c>
      <c r="H330" s="89">
        <f>'Invoeren INTERN personeel'!K348</f>
        <v>0</v>
      </c>
      <c r="I330" s="89">
        <f>'Invoeren INTERN personeel'!L348</f>
        <v>0</v>
      </c>
      <c r="J330" s="89" t="str">
        <f>'Invoeren INTERN personeel'!M348</f>
        <v/>
      </c>
      <c r="K330" s="89" t="str">
        <f>'Invoeren INTERN personeel'!N348</f>
        <v>nee</v>
      </c>
      <c r="L330" s="89">
        <f>'Invoeren INTERN personeel'!O348</f>
        <v>0</v>
      </c>
      <c r="M330" s="89">
        <f>'Invoeren INTERN personeel'!P348</f>
        <v>0</v>
      </c>
      <c r="N330" s="443">
        <f>'Invoeren INTERN personeel'!Q348</f>
        <v>0</v>
      </c>
      <c r="O330" s="443">
        <f>'Invoeren INTERN personeel'!R348</f>
        <v>0</v>
      </c>
      <c r="P330" s="89">
        <f>'Invoeren INTERN personeel'!S348</f>
        <v>0</v>
      </c>
      <c r="Q330" s="89">
        <f>'Invoeren INTERN personeel'!T348</f>
        <v>0</v>
      </c>
      <c r="R330" s="89">
        <f>'Invoeren INTERN personeel'!U348</f>
        <v>0</v>
      </c>
      <c r="S330" s="89">
        <f>'Invoeren INTERN personeel'!V348</f>
        <v>0</v>
      </c>
      <c r="T330" s="89">
        <f>'Invoeren INTERN personeel'!W348</f>
        <v>0</v>
      </c>
      <c r="U330" s="89">
        <f>'Invoeren INTERN personeel'!X348</f>
        <v>0</v>
      </c>
      <c r="V330" s="89">
        <f>'Invoeren INTERN personeel'!Y348</f>
        <v>0</v>
      </c>
      <c r="W330" s="89">
        <f>'Invoeren INTERN personeel'!Z348</f>
        <v>0</v>
      </c>
      <c r="X330" s="89">
        <f>'Invoeren INTERN personeel'!AA348</f>
        <v>0</v>
      </c>
      <c r="Y330" s="89">
        <f>'Invoeren INTERN personeel'!AB348</f>
        <v>0</v>
      </c>
      <c r="Z330" s="89">
        <f>'Invoeren INTERN personeel'!AC348</f>
        <v>0</v>
      </c>
      <c r="AA330" s="443">
        <f>'Invoeren INTERN personeel'!AD348</f>
        <v>0</v>
      </c>
      <c r="AB330" s="443">
        <f>'Invoeren INTERN personeel'!AE348</f>
        <v>0</v>
      </c>
      <c r="AC330" s="89">
        <f>'Invoeren INTERN personeel'!AF348</f>
        <v>0</v>
      </c>
      <c r="AD330" s="89">
        <f>'Invoeren INTERN personeel'!AG348</f>
        <v>0</v>
      </c>
      <c r="AE330" s="89">
        <f>'Invoeren INTERN personeel'!AH348</f>
        <v>0</v>
      </c>
      <c r="AF330" s="89">
        <f>'Invoeren INTERN personeel'!AI348</f>
        <v>0</v>
      </c>
      <c r="AG330" s="89">
        <f>'Invoeren INTERN personeel'!AJ348</f>
        <v>0</v>
      </c>
    </row>
    <row r="331" spans="1:33" x14ac:dyDescent="0.3">
      <c r="A331" s="89">
        <f>'Invoeren INTERN personeel'!D349</f>
        <v>330</v>
      </c>
      <c r="B331" s="89">
        <f>'Invoeren INTERN personeel'!E349</f>
        <v>0</v>
      </c>
      <c r="C331" s="89">
        <f>'Invoeren INTERN personeel'!F349</f>
        <v>0</v>
      </c>
      <c r="D331" s="89">
        <f>'Invoeren INTERN personeel'!G349</f>
        <v>0</v>
      </c>
      <c r="E331" s="89">
        <f>'Invoeren INTERN personeel'!H349</f>
        <v>0</v>
      </c>
      <c r="F331" s="89">
        <f>'Invoeren INTERN personeel'!I349</f>
        <v>0</v>
      </c>
      <c r="G331" s="89">
        <f>'Invoeren INTERN personeel'!J349</f>
        <v>0</v>
      </c>
      <c r="H331" s="89">
        <f>'Invoeren INTERN personeel'!K349</f>
        <v>0</v>
      </c>
      <c r="I331" s="89">
        <f>'Invoeren INTERN personeel'!L349</f>
        <v>0</v>
      </c>
      <c r="J331" s="89" t="str">
        <f>'Invoeren INTERN personeel'!M349</f>
        <v/>
      </c>
      <c r="K331" s="89" t="str">
        <f>'Invoeren INTERN personeel'!N349</f>
        <v>nee</v>
      </c>
      <c r="L331" s="89">
        <f>'Invoeren INTERN personeel'!O349</f>
        <v>0</v>
      </c>
      <c r="M331" s="89">
        <f>'Invoeren INTERN personeel'!P349</f>
        <v>0</v>
      </c>
      <c r="N331" s="443">
        <f>'Invoeren INTERN personeel'!Q349</f>
        <v>0</v>
      </c>
      <c r="O331" s="443">
        <f>'Invoeren INTERN personeel'!R349</f>
        <v>0</v>
      </c>
      <c r="P331" s="89">
        <f>'Invoeren INTERN personeel'!S349</f>
        <v>0</v>
      </c>
      <c r="Q331" s="89">
        <f>'Invoeren INTERN personeel'!T349</f>
        <v>0</v>
      </c>
      <c r="R331" s="89">
        <f>'Invoeren INTERN personeel'!U349</f>
        <v>0</v>
      </c>
      <c r="S331" s="89">
        <f>'Invoeren INTERN personeel'!V349</f>
        <v>0</v>
      </c>
      <c r="T331" s="89">
        <f>'Invoeren INTERN personeel'!W349</f>
        <v>0</v>
      </c>
      <c r="U331" s="89">
        <f>'Invoeren INTERN personeel'!X349</f>
        <v>0</v>
      </c>
      <c r="V331" s="89">
        <f>'Invoeren INTERN personeel'!Y349</f>
        <v>0</v>
      </c>
      <c r="W331" s="89">
        <f>'Invoeren INTERN personeel'!Z349</f>
        <v>0</v>
      </c>
      <c r="X331" s="89">
        <f>'Invoeren INTERN personeel'!AA349</f>
        <v>0</v>
      </c>
      <c r="Y331" s="89">
        <f>'Invoeren INTERN personeel'!AB349</f>
        <v>0</v>
      </c>
      <c r="Z331" s="89">
        <f>'Invoeren INTERN personeel'!AC349</f>
        <v>0</v>
      </c>
      <c r="AA331" s="443">
        <f>'Invoeren INTERN personeel'!AD349</f>
        <v>0</v>
      </c>
      <c r="AB331" s="443">
        <f>'Invoeren INTERN personeel'!AE349</f>
        <v>0</v>
      </c>
      <c r="AC331" s="89">
        <f>'Invoeren INTERN personeel'!AF349</f>
        <v>0</v>
      </c>
      <c r="AD331" s="89">
        <f>'Invoeren INTERN personeel'!AG349</f>
        <v>0</v>
      </c>
      <c r="AE331" s="89">
        <f>'Invoeren INTERN personeel'!AH349</f>
        <v>0</v>
      </c>
      <c r="AF331" s="89">
        <f>'Invoeren INTERN personeel'!AI349</f>
        <v>0</v>
      </c>
      <c r="AG331" s="89">
        <f>'Invoeren INTERN personeel'!AJ349</f>
        <v>0</v>
      </c>
    </row>
    <row r="332" spans="1:33" x14ac:dyDescent="0.3">
      <c r="A332" s="89">
        <f>'Invoeren INTERN personeel'!D350</f>
        <v>331</v>
      </c>
      <c r="B332" s="89">
        <f>'Invoeren INTERN personeel'!E350</f>
        <v>0</v>
      </c>
      <c r="C332" s="89">
        <f>'Invoeren INTERN personeel'!F350</f>
        <v>0</v>
      </c>
      <c r="D332" s="89">
        <f>'Invoeren INTERN personeel'!G350</f>
        <v>0</v>
      </c>
      <c r="E332" s="89">
        <f>'Invoeren INTERN personeel'!H350</f>
        <v>0</v>
      </c>
      <c r="F332" s="89">
        <f>'Invoeren INTERN personeel'!I350</f>
        <v>0</v>
      </c>
      <c r="G332" s="89">
        <f>'Invoeren INTERN personeel'!J350</f>
        <v>0</v>
      </c>
      <c r="H332" s="89">
        <f>'Invoeren INTERN personeel'!K350</f>
        <v>0</v>
      </c>
      <c r="I332" s="89">
        <f>'Invoeren INTERN personeel'!L350</f>
        <v>0</v>
      </c>
      <c r="J332" s="89" t="str">
        <f>'Invoeren INTERN personeel'!M350</f>
        <v/>
      </c>
      <c r="K332" s="89" t="str">
        <f>'Invoeren INTERN personeel'!N350</f>
        <v>nee</v>
      </c>
      <c r="L332" s="89">
        <f>'Invoeren INTERN personeel'!O350</f>
        <v>0</v>
      </c>
      <c r="M332" s="89">
        <f>'Invoeren INTERN personeel'!P350</f>
        <v>0</v>
      </c>
      <c r="N332" s="443">
        <f>'Invoeren INTERN personeel'!Q350</f>
        <v>0</v>
      </c>
      <c r="O332" s="443">
        <f>'Invoeren INTERN personeel'!R350</f>
        <v>0</v>
      </c>
      <c r="P332" s="89">
        <f>'Invoeren INTERN personeel'!S350</f>
        <v>0</v>
      </c>
      <c r="Q332" s="89">
        <f>'Invoeren INTERN personeel'!T350</f>
        <v>0</v>
      </c>
      <c r="R332" s="89">
        <f>'Invoeren INTERN personeel'!U350</f>
        <v>0</v>
      </c>
      <c r="S332" s="89">
        <f>'Invoeren INTERN personeel'!V350</f>
        <v>0</v>
      </c>
      <c r="T332" s="89">
        <f>'Invoeren INTERN personeel'!W350</f>
        <v>0</v>
      </c>
      <c r="U332" s="89">
        <f>'Invoeren INTERN personeel'!X350</f>
        <v>0</v>
      </c>
      <c r="V332" s="89">
        <f>'Invoeren INTERN personeel'!Y350</f>
        <v>0</v>
      </c>
      <c r="W332" s="89">
        <f>'Invoeren INTERN personeel'!Z350</f>
        <v>0</v>
      </c>
      <c r="X332" s="89">
        <f>'Invoeren INTERN personeel'!AA350</f>
        <v>0</v>
      </c>
      <c r="Y332" s="89">
        <f>'Invoeren INTERN personeel'!AB350</f>
        <v>0</v>
      </c>
      <c r="Z332" s="89">
        <f>'Invoeren INTERN personeel'!AC350</f>
        <v>0</v>
      </c>
      <c r="AA332" s="443">
        <f>'Invoeren INTERN personeel'!AD350</f>
        <v>0</v>
      </c>
      <c r="AB332" s="443">
        <f>'Invoeren INTERN personeel'!AE350</f>
        <v>0</v>
      </c>
      <c r="AC332" s="89">
        <f>'Invoeren INTERN personeel'!AF350</f>
        <v>0</v>
      </c>
      <c r="AD332" s="89">
        <f>'Invoeren INTERN personeel'!AG350</f>
        <v>0</v>
      </c>
      <c r="AE332" s="89">
        <f>'Invoeren INTERN personeel'!AH350</f>
        <v>0</v>
      </c>
      <c r="AF332" s="89">
        <f>'Invoeren INTERN personeel'!AI350</f>
        <v>0</v>
      </c>
      <c r="AG332" s="89">
        <f>'Invoeren INTERN personeel'!AJ350</f>
        <v>0</v>
      </c>
    </row>
    <row r="333" spans="1:33" x14ac:dyDescent="0.3">
      <c r="A333" s="89">
        <f>'Invoeren INTERN personeel'!D351</f>
        <v>332</v>
      </c>
      <c r="B333" s="89">
        <f>'Invoeren INTERN personeel'!E351</f>
        <v>0</v>
      </c>
      <c r="C333" s="89">
        <f>'Invoeren INTERN personeel'!F351</f>
        <v>0</v>
      </c>
      <c r="D333" s="89">
        <f>'Invoeren INTERN personeel'!G351</f>
        <v>0</v>
      </c>
      <c r="E333" s="89">
        <f>'Invoeren INTERN personeel'!H351</f>
        <v>0</v>
      </c>
      <c r="F333" s="89">
        <f>'Invoeren INTERN personeel'!I351</f>
        <v>0</v>
      </c>
      <c r="G333" s="89">
        <f>'Invoeren INTERN personeel'!J351</f>
        <v>0</v>
      </c>
      <c r="H333" s="89">
        <f>'Invoeren INTERN personeel'!K351</f>
        <v>0</v>
      </c>
      <c r="I333" s="89">
        <f>'Invoeren INTERN personeel'!L351</f>
        <v>0</v>
      </c>
      <c r="J333" s="89" t="str">
        <f>'Invoeren INTERN personeel'!M351</f>
        <v/>
      </c>
      <c r="K333" s="89" t="str">
        <f>'Invoeren INTERN personeel'!N351</f>
        <v>nee</v>
      </c>
      <c r="L333" s="89">
        <f>'Invoeren INTERN personeel'!O351</f>
        <v>0</v>
      </c>
      <c r="M333" s="89">
        <f>'Invoeren INTERN personeel'!P351</f>
        <v>0</v>
      </c>
      <c r="N333" s="443">
        <f>'Invoeren INTERN personeel'!Q351</f>
        <v>0</v>
      </c>
      <c r="O333" s="443">
        <f>'Invoeren INTERN personeel'!R351</f>
        <v>0</v>
      </c>
      <c r="P333" s="89">
        <f>'Invoeren INTERN personeel'!S351</f>
        <v>0</v>
      </c>
      <c r="Q333" s="89">
        <f>'Invoeren INTERN personeel'!T351</f>
        <v>0</v>
      </c>
      <c r="R333" s="89">
        <f>'Invoeren INTERN personeel'!U351</f>
        <v>0</v>
      </c>
      <c r="S333" s="89">
        <f>'Invoeren INTERN personeel'!V351</f>
        <v>0</v>
      </c>
      <c r="T333" s="89">
        <f>'Invoeren INTERN personeel'!W351</f>
        <v>0</v>
      </c>
      <c r="U333" s="89">
        <f>'Invoeren INTERN personeel'!X351</f>
        <v>0</v>
      </c>
      <c r="V333" s="89">
        <f>'Invoeren INTERN personeel'!Y351</f>
        <v>0</v>
      </c>
      <c r="W333" s="89">
        <f>'Invoeren INTERN personeel'!Z351</f>
        <v>0</v>
      </c>
      <c r="X333" s="89">
        <f>'Invoeren INTERN personeel'!AA351</f>
        <v>0</v>
      </c>
      <c r="Y333" s="89">
        <f>'Invoeren INTERN personeel'!AB351</f>
        <v>0</v>
      </c>
      <c r="Z333" s="89">
        <f>'Invoeren INTERN personeel'!AC351</f>
        <v>0</v>
      </c>
      <c r="AA333" s="443">
        <f>'Invoeren INTERN personeel'!AD351</f>
        <v>0</v>
      </c>
      <c r="AB333" s="443">
        <f>'Invoeren INTERN personeel'!AE351</f>
        <v>0</v>
      </c>
      <c r="AC333" s="89">
        <f>'Invoeren INTERN personeel'!AF351</f>
        <v>0</v>
      </c>
      <c r="AD333" s="89">
        <f>'Invoeren INTERN personeel'!AG351</f>
        <v>0</v>
      </c>
      <c r="AE333" s="89">
        <f>'Invoeren INTERN personeel'!AH351</f>
        <v>0</v>
      </c>
      <c r="AF333" s="89">
        <f>'Invoeren INTERN personeel'!AI351</f>
        <v>0</v>
      </c>
      <c r="AG333" s="89">
        <f>'Invoeren INTERN personeel'!AJ351</f>
        <v>0</v>
      </c>
    </row>
    <row r="334" spans="1:33" x14ac:dyDescent="0.3">
      <c r="A334" s="89">
        <f>'Invoeren INTERN personeel'!D352</f>
        <v>333</v>
      </c>
      <c r="B334" s="89">
        <f>'Invoeren INTERN personeel'!E352</f>
        <v>0</v>
      </c>
      <c r="C334" s="89">
        <f>'Invoeren INTERN personeel'!F352</f>
        <v>0</v>
      </c>
      <c r="D334" s="89">
        <f>'Invoeren INTERN personeel'!G352</f>
        <v>0</v>
      </c>
      <c r="E334" s="89">
        <f>'Invoeren INTERN personeel'!H352</f>
        <v>0</v>
      </c>
      <c r="F334" s="89">
        <f>'Invoeren INTERN personeel'!I352</f>
        <v>0</v>
      </c>
      <c r="G334" s="89">
        <f>'Invoeren INTERN personeel'!J352</f>
        <v>0</v>
      </c>
      <c r="H334" s="89">
        <f>'Invoeren INTERN personeel'!K352</f>
        <v>0</v>
      </c>
      <c r="I334" s="89">
        <f>'Invoeren INTERN personeel'!L352</f>
        <v>0</v>
      </c>
      <c r="J334" s="89" t="str">
        <f>'Invoeren INTERN personeel'!M352</f>
        <v/>
      </c>
      <c r="K334" s="89" t="str">
        <f>'Invoeren INTERN personeel'!N352</f>
        <v>nee</v>
      </c>
      <c r="L334" s="89">
        <f>'Invoeren INTERN personeel'!O352</f>
        <v>0</v>
      </c>
      <c r="M334" s="89">
        <f>'Invoeren INTERN personeel'!P352</f>
        <v>0</v>
      </c>
      <c r="N334" s="443">
        <f>'Invoeren INTERN personeel'!Q352</f>
        <v>0</v>
      </c>
      <c r="O334" s="443">
        <f>'Invoeren INTERN personeel'!R352</f>
        <v>0</v>
      </c>
      <c r="P334" s="89">
        <f>'Invoeren INTERN personeel'!S352</f>
        <v>0</v>
      </c>
      <c r="Q334" s="89">
        <f>'Invoeren INTERN personeel'!T352</f>
        <v>0</v>
      </c>
      <c r="R334" s="89">
        <f>'Invoeren INTERN personeel'!U352</f>
        <v>0</v>
      </c>
      <c r="S334" s="89">
        <f>'Invoeren INTERN personeel'!V352</f>
        <v>0</v>
      </c>
      <c r="T334" s="89">
        <f>'Invoeren INTERN personeel'!W352</f>
        <v>0</v>
      </c>
      <c r="U334" s="89">
        <f>'Invoeren INTERN personeel'!X352</f>
        <v>0</v>
      </c>
      <c r="V334" s="89">
        <f>'Invoeren INTERN personeel'!Y352</f>
        <v>0</v>
      </c>
      <c r="W334" s="89">
        <f>'Invoeren INTERN personeel'!Z352</f>
        <v>0</v>
      </c>
      <c r="X334" s="89">
        <f>'Invoeren INTERN personeel'!AA352</f>
        <v>0</v>
      </c>
      <c r="Y334" s="89">
        <f>'Invoeren INTERN personeel'!AB352</f>
        <v>0</v>
      </c>
      <c r="Z334" s="89">
        <f>'Invoeren INTERN personeel'!AC352</f>
        <v>0</v>
      </c>
      <c r="AA334" s="443">
        <f>'Invoeren INTERN personeel'!AD352</f>
        <v>0</v>
      </c>
      <c r="AB334" s="443">
        <f>'Invoeren INTERN personeel'!AE352</f>
        <v>0</v>
      </c>
      <c r="AC334" s="89">
        <f>'Invoeren INTERN personeel'!AF352</f>
        <v>0</v>
      </c>
      <c r="AD334" s="89">
        <f>'Invoeren INTERN personeel'!AG352</f>
        <v>0</v>
      </c>
      <c r="AE334" s="89">
        <f>'Invoeren INTERN personeel'!AH352</f>
        <v>0</v>
      </c>
      <c r="AF334" s="89">
        <f>'Invoeren INTERN personeel'!AI352</f>
        <v>0</v>
      </c>
      <c r="AG334" s="89">
        <f>'Invoeren INTERN personeel'!AJ352</f>
        <v>0</v>
      </c>
    </row>
    <row r="335" spans="1:33" x14ac:dyDescent="0.3">
      <c r="A335" s="89">
        <f>'Invoeren INTERN personeel'!D353</f>
        <v>334</v>
      </c>
      <c r="B335" s="89">
        <f>'Invoeren INTERN personeel'!E353</f>
        <v>0</v>
      </c>
      <c r="C335" s="89">
        <f>'Invoeren INTERN personeel'!F353</f>
        <v>0</v>
      </c>
      <c r="D335" s="89">
        <f>'Invoeren INTERN personeel'!G353</f>
        <v>0</v>
      </c>
      <c r="E335" s="89">
        <f>'Invoeren INTERN personeel'!H353</f>
        <v>0</v>
      </c>
      <c r="F335" s="89">
        <f>'Invoeren INTERN personeel'!I353</f>
        <v>0</v>
      </c>
      <c r="G335" s="89">
        <f>'Invoeren INTERN personeel'!J353</f>
        <v>0</v>
      </c>
      <c r="H335" s="89">
        <f>'Invoeren INTERN personeel'!K353</f>
        <v>0</v>
      </c>
      <c r="I335" s="89">
        <f>'Invoeren INTERN personeel'!L353</f>
        <v>0</v>
      </c>
      <c r="J335" s="89" t="str">
        <f>'Invoeren INTERN personeel'!M353</f>
        <v/>
      </c>
      <c r="K335" s="89" t="str">
        <f>'Invoeren INTERN personeel'!N353</f>
        <v>nee</v>
      </c>
      <c r="L335" s="89">
        <f>'Invoeren INTERN personeel'!O353</f>
        <v>0</v>
      </c>
      <c r="M335" s="89">
        <f>'Invoeren INTERN personeel'!P353</f>
        <v>0</v>
      </c>
      <c r="N335" s="443">
        <f>'Invoeren INTERN personeel'!Q353</f>
        <v>0</v>
      </c>
      <c r="O335" s="443">
        <f>'Invoeren INTERN personeel'!R353</f>
        <v>0</v>
      </c>
      <c r="P335" s="89">
        <f>'Invoeren INTERN personeel'!S353</f>
        <v>0</v>
      </c>
      <c r="Q335" s="89">
        <f>'Invoeren INTERN personeel'!T353</f>
        <v>0</v>
      </c>
      <c r="R335" s="89">
        <f>'Invoeren INTERN personeel'!U353</f>
        <v>0</v>
      </c>
      <c r="S335" s="89">
        <f>'Invoeren INTERN personeel'!V353</f>
        <v>0</v>
      </c>
      <c r="T335" s="89">
        <f>'Invoeren INTERN personeel'!W353</f>
        <v>0</v>
      </c>
      <c r="U335" s="89">
        <f>'Invoeren INTERN personeel'!X353</f>
        <v>0</v>
      </c>
      <c r="V335" s="89">
        <f>'Invoeren INTERN personeel'!Y353</f>
        <v>0</v>
      </c>
      <c r="W335" s="89">
        <f>'Invoeren INTERN personeel'!Z353</f>
        <v>0</v>
      </c>
      <c r="X335" s="89">
        <f>'Invoeren INTERN personeel'!AA353</f>
        <v>0</v>
      </c>
      <c r="Y335" s="89">
        <f>'Invoeren INTERN personeel'!AB353</f>
        <v>0</v>
      </c>
      <c r="Z335" s="89">
        <f>'Invoeren INTERN personeel'!AC353</f>
        <v>0</v>
      </c>
      <c r="AA335" s="443">
        <f>'Invoeren INTERN personeel'!AD353</f>
        <v>0</v>
      </c>
      <c r="AB335" s="443">
        <f>'Invoeren INTERN personeel'!AE353</f>
        <v>0</v>
      </c>
      <c r="AC335" s="89">
        <f>'Invoeren INTERN personeel'!AF353</f>
        <v>0</v>
      </c>
      <c r="AD335" s="89">
        <f>'Invoeren INTERN personeel'!AG353</f>
        <v>0</v>
      </c>
      <c r="AE335" s="89">
        <f>'Invoeren INTERN personeel'!AH353</f>
        <v>0</v>
      </c>
      <c r="AF335" s="89">
        <f>'Invoeren INTERN personeel'!AI353</f>
        <v>0</v>
      </c>
      <c r="AG335" s="89">
        <f>'Invoeren INTERN personeel'!AJ353</f>
        <v>0</v>
      </c>
    </row>
    <row r="336" spans="1:33" x14ac:dyDescent="0.3">
      <c r="A336" s="89">
        <f>'Invoeren INTERN personeel'!D354</f>
        <v>335</v>
      </c>
      <c r="B336" s="89">
        <f>'Invoeren INTERN personeel'!E354</f>
        <v>0</v>
      </c>
      <c r="C336" s="89">
        <f>'Invoeren INTERN personeel'!F354</f>
        <v>0</v>
      </c>
      <c r="D336" s="89">
        <f>'Invoeren INTERN personeel'!G354</f>
        <v>0</v>
      </c>
      <c r="E336" s="89">
        <f>'Invoeren INTERN personeel'!H354</f>
        <v>0</v>
      </c>
      <c r="F336" s="89">
        <f>'Invoeren INTERN personeel'!I354</f>
        <v>0</v>
      </c>
      <c r="G336" s="89">
        <f>'Invoeren INTERN personeel'!J354</f>
        <v>0</v>
      </c>
      <c r="H336" s="89">
        <f>'Invoeren INTERN personeel'!K354</f>
        <v>0</v>
      </c>
      <c r="I336" s="89">
        <f>'Invoeren INTERN personeel'!L354</f>
        <v>0</v>
      </c>
      <c r="J336" s="89" t="str">
        <f>'Invoeren INTERN personeel'!M354</f>
        <v/>
      </c>
      <c r="K336" s="89" t="str">
        <f>'Invoeren INTERN personeel'!N354</f>
        <v>nee</v>
      </c>
      <c r="L336" s="89">
        <f>'Invoeren INTERN personeel'!O354</f>
        <v>0</v>
      </c>
      <c r="M336" s="89">
        <f>'Invoeren INTERN personeel'!P354</f>
        <v>0</v>
      </c>
      <c r="N336" s="443">
        <f>'Invoeren INTERN personeel'!Q354</f>
        <v>0</v>
      </c>
      <c r="O336" s="443">
        <f>'Invoeren INTERN personeel'!R354</f>
        <v>0</v>
      </c>
      <c r="P336" s="89">
        <f>'Invoeren INTERN personeel'!S354</f>
        <v>0</v>
      </c>
      <c r="Q336" s="89">
        <f>'Invoeren INTERN personeel'!T354</f>
        <v>0</v>
      </c>
      <c r="R336" s="89">
        <f>'Invoeren INTERN personeel'!U354</f>
        <v>0</v>
      </c>
      <c r="S336" s="89">
        <f>'Invoeren INTERN personeel'!V354</f>
        <v>0</v>
      </c>
      <c r="T336" s="89">
        <f>'Invoeren INTERN personeel'!W354</f>
        <v>0</v>
      </c>
      <c r="U336" s="89">
        <f>'Invoeren INTERN personeel'!X354</f>
        <v>0</v>
      </c>
      <c r="V336" s="89">
        <f>'Invoeren INTERN personeel'!Y354</f>
        <v>0</v>
      </c>
      <c r="W336" s="89">
        <f>'Invoeren INTERN personeel'!Z354</f>
        <v>0</v>
      </c>
      <c r="X336" s="89">
        <f>'Invoeren INTERN personeel'!AA354</f>
        <v>0</v>
      </c>
      <c r="Y336" s="89">
        <f>'Invoeren INTERN personeel'!AB354</f>
        <v>0</v>
      </c>
      <c r="Z336" s="89">
        <f>'Invoeren INTERN personeel'!AC354</f>
        <v>0</v>
      </c>
      <c r="AA336" s="443">
        <f>'Invoeren INTERN personeel'!AD354</f>
        <v>0</v>
      </c>
      <c r="AB336" s="443">
        <f>'Invoeren INTERN personeel'!AE354</f>
        <v>0</v>
      </c>
      <c r="AC336" s="89">
        <f>'Invoeren INTERN personeel'!AF354</f>
        <v>0</v>
      </c>
      <c r="AD336" s="89">
        <f>'Invoeren INTERN personeel'!AG354</f>
        <v>0</v>
      </c>
      <c r="AE336" s="89">
        <f>'Invoeren INTERN personeel'!AH354</f>
        <v>0</v>
      </c>
      <c r="AF336" s="89">
        <f>'Invoeren INTERN personeel'!AI354</f>
        <v>0</v>
      </c>
      <c r="AG336" s="89">
        <f>'Invoeren INTERN personeel'!AJ354</f>
        <v>0</v>
      </c>
    </row>
    <row r="337" spans="1:33" x14ac:dyDescent="0.3">
      <c r="A337" s="89">
        <f>'Invoeren INTERN personeel'!D355</f>
        <v>336</v>
      </c>
      <c r="B337" s="89">
        <f>'Invoeren INTERN personeel'!E355</f>
        <v>0</v>
      </c>
      <c r="C337" s="89">
        <f>'Invoeren INTERN personeel'!F355</f>
        <v>0</v>
      </c>
      <c r="D337" s="89">
        <f>'Invoeren INTERN personeel'!G355</f>
        <v>0</v>
      </c>
      <c r="E337" s="89">
        <f>'Invoeren INTERN personeel'!H355</f>
        <v>0</v>
      </c>
      <c r="F337" s="89">
        <f>'Invoeren INTERN personeel'!I355</f>
        <v>0</v>
      </c>
      <c r="G337" s="89">
        <f>'Invoeren INTERN personeel'!J355</f>
        <v>0</v>
      </c>
      <c r="H337" s="89">
        <f>'Invoeren INTERN personeel'!K355</f>
        <v>0</v>
      </c>
      <c r="I337" s="89">
        <f>'Invoeren INTERN personeel'!L355</f>
        <v>0</v>
      </c>
      <c r="J337" s="89" t="str">
        <f>'Invoeren INTERN personeel'!M355</f>
        <v/>
      </c>
      <c r="K337" s="89" t="str">
        <f>'Invoeren INTERN personeel'!N355</f>
        <v>nee</v>
      </c>
      <c r="L337" s="89">
        <f>'Invoeren INTERN personeel'!O355</f>
        <v>0</v>
      </c>
      <c r="M337" s="89">
        <f>'Invoeren INTERN personeel'!P355</f>
        <v>0</v>
      </c>
      <c r="N337" s="443">
        <f>'Invoeren INTERN personeel'!Q355</f>
        <v>0</v>
      </c>
      <c r="O337" s="443">
        <f>'Invoeren INTERN personeel'!R355</f>
        <v>0</v>
      </c>
      <c r="P337" s="89">
        <f>'Invoeren INTERN personeel'!S355</f>
        <v>0</v>
      </c>
      <c r="Q337" s="89">
        <f>'Invoeren INTERN personeel'!T355</f>
        <v>0</v>
      </c>
      <c r="R337" s="89">
        <f>'Invoeren INTERN personeel'!U355</f>
        <v>0</v>
      </c>
      <c r="S337" s="89">
        <f>'Invoeren INTERN personeel'!V355</f>
        <v>0</v>
      </c>
      <c r="T337" s="89">
        <f>'Invoeren INTERN personeel'!W355</f>
        <v>0</v>
      </c>
      <c r="U337" s="89">
        <f>'Invoeren INTERN personeel'!X355</f>
        <v>0</v>
      </c>
      <c r="V337" s="89">
        <f>'Invoeren INTERN personeel'!Y355</f>
        <v>0</v>
      </c>
      <c r="W337" s="89">
        <f>'Invoeren INTERN personeel'!Z355</f>
        <v>0</v>
      </c>
      <c r="X337" s="89">
        <f>'Invoeren INTERN personeel'!AA355</f>
        <v>0</v>
      </c>
      <c r="Y337" s="89">
        <f>'Invoeren INTERN personeel'!AB355</f>
        <v>0</v>
      </c>
      <c r="Z337" s="89">
        <f>'Invoeren INTERN personeel'!AC355</f>
        <v>0</v>
      </c>
      <c r="AA337" s="443">
        <f>'Invoeren INTERN personeel'!AD355</f>
        <v>0</v>
      </c>
      <c r="AB337" s="443">
        <f>'Invoeren INTERN personeel'!AE355</f>
        <v>0</v>
      </c>
      <c r="AC337" s="89">
        <f>'Invoeren INTERN personeel'!AF355</f>
        <v>0</v>
      </c>
      <c r="AD337" s="89">
        <f>'Invoeren INTERN personeel'!AG355</f>
        <v>0</v>
      </c>
      <c r="AE337" s="89">
        <f>'Invoeren INTERN personeel'!AH355</f>
        <v>0</v>
      </c>
      <c r="AF337" s="89">
        <f>'Invoeren INTERN personeel'!AI355</f>
        <v>0</v>
      </c>
      <c r="AG337" s="89">
        <f>'Invoeren INTERN personeel'!AJ355</f>
        <v>0</v>
      </c>
    </row>
    <row r="338" spans="1:33" x14ac:dyDescent="0.3">
      <c r="A338" s="89">
        <f>'Invoeren INTERN personeel'!D356</f>
        <v>337</v>
      </c>
      <c r="B338" s="89">
        <f>'Invoeren INTERN personeel'!E356</f>
        <v>0</v>
      </c>
      <c r="C338" s="89">
        <f>'Invoeren INTERN personeel'!F356</f>
        <v>0</v>
      </c>
      <c r="D338" s="89">
        <f>'Invoeren INTERN personeel'!G356</f>
        <v>0</v>
      </c>
      <c r="E338" s="89">
        <f>'Invoeren INTERN personeel'!H356</f>
        <v>0</v>
      </c>
      <c r="F338" s="89">
        <f>'Invoeren INTERN personeel'!I356</f>
        <v>0</v>
      </c>
      <c r="G338" s="89">
        <f>'Invoeren INTERN personeel'!J356</f>
        <v>0</v>
      </c>
      <c r="H338" s="89">
        <f>'Invoeren INTERN personeel'!K356</f>
        <v>0</v>
      </c>
      <c r="I338" s="89">
        <f>'Invoeren INTERN personeel'!L356</f>
        <v>0</v>
      </c>
      <c r="J338" s="89" t="str">
        <f>'Invoeren INTERN personeel'!M356</f>
        <v/>
      </c>
      <c r="K338" s="89" t="str">
        <f>'Invoeren INTERN personeel'!N356</f>
        <v>nee</v>
      </c>
      <c r="L338" s="89">
        <f>'Invoeren INTERN personeel'!O356</f>
        <v>0</v>
      </c>
      <c r="M338" s="89">
        <f>'Invoeren INTERN personeel'!P356</f>
        <v>0</v>
      </c>
      <c r="N338" s="443">
        <f>'Invoeren INTERN personeel'!Q356</f>
        <v>0</v>
      </c>
      <c r="O338" s="443">
        <f>'Invoeren INTERN personeel'!R356</f>
        <v>0</v>
      </c>
      <c r="P338" s="89">
        <f>'Invoeren INTERN personeel'!S356</f>
        <v>0</v>
      </c>
      <c r="Q338" s="89">
        <f>'Invoeren INTERN personeel'!T356</f>
        <v>0</v>
      </c>
      <c r="R338" s="89">
        <f>'Invoeren INTERN personeel'!U356</f>
        <v>0</v>
      </c>
      <c r="S338" s="89">
        <f>'Invoeren INTERN personeel'!V356</f>
        <v>0</v>
      </c>
      <c r="T338" s="89">
        <f>'Invoeren INTERN personeel'!W356</f>
        <v>0</v>
      </c>
      <c r="U338" s="89">
        <f>'Invoeren INTERN personeel'!X356</f>
        <v>0</v>
      </c>
      <c r="V338" s="89">
        <f>'Invoeren INTERN personeel'!Y356</f>
        <v>0</v>
      </c>
      <c r="W338" s="89">
        <f>'Invoeren INTERN personeel'!Z356</f>
        <v>0</v>
      </c>
      <c r="X338" s="89">
        <f>'Invoeren INTERN personeel'!AA356</f>
        <v>0</v>
      </c>
      <c r="Y338" s="89">
        <f>'Invoeren INTERN personeel'!AB356</f>
        <v>0</v>
      </c>
      <c r="Z338" s="89">
        <f>'Invoeren INTERN personeel'!AC356</f>
        <v>0</v>
      </c>
      <c r="AA338" s="443">
        <f>'Invoeren INTERN personeel'!AD356</f>
        <v>0</v>
      </c>
      <c r="AB338" s="443">
        <f>'Invoeren INTERN personeel'!AE356</f>
        <v>0</v>
      </c>
      <c r="AC338" s="89">
        <f>'Invoeren INTERN personeel'!AF356</f>
        <v>0</v>
      </c>
      <c r="AD338" s="89">
        <f>'Invoeren INTERN personeel'!AG356</f>
        <v>0</v>
      </c>
      <c r="AE338" s="89">
        <f>'Invoeren INTERN personeel'!AH356</f>
        <v>0</v>
      </c>
      <c r="AF338" s="89">
        <f>'Invoeren INTERN personeel'!AI356</f>
        <v>0</v>
      </c>
      <c r="AG338" s="89">
        <f>'Invoeren INTERN personeel'!AJ356</f>
        <v>0</v>
      </c>
    </row>
    <row r="339" spans="1:33" x14ac:dyDescent="0.3">
      <c r="A339" s="89">
        <f>'Invoeren INTERN personeel'!D357</f>
        <v>338</v>
      </c>
      <c r="B339" s="89">
        <f>'Invoeren INTERN personeel'!E357</f>
        <v>0</v>
      </c>
      <c r="C339" s="89">
        <f>'Invoeren INTERN personeel'!F357</f>
        <v>0</v>
      </c>
      <c r="D339" s="89">
        <f>'Invoeren INTERN personeel'!G357</f>
        <v>0</v>
      </c>
      <c r="E339" s="89">
        <f>'Invoeren INTERN personeel'!H357</f>
        <v>0</v>
      </c>
      <c r="F339" s="89">
        <f>'Invoeren INTERN personeel'!I357</f>
        <v>0</v>
      </c>
      <c r="G339" s="89">
        <f>'Invoeren INTERN personeel'!J357</f>
        <v>0</v>
      </c>
      <c r="H339" s="89">
        <f>'Invoeren INTERN personeel'!K357</f>
        <v>0</v>
      </c>
      <c r="I339" s="89">
        <f>'Invoeren INTERN personeel'!L357</f>
        <v>0</v>
      </c>
      <c r="J339" s="89" t="str">
        <f>'Invoeren INTERN personeel'!M357</f>
        <v/>
      </c>
      <c r="K339" s="89" t="str">
        <f>'Invoeren INTERN personeel'!N357</f>
        <v>nee</v>
      </c>
      <c r="L339" s="89">
        <f>'Invoeren INTERN personeel'!O357</f>
        <v>0</v>
      </c>
      <c r="M339" s="89">
        <f>'Invoeren INTERN personeel'!P357</f>
        <v>0</v>
      </c>
      <c r="N339" s="443">
        <f>'Invoeren INTERN personeel'!Q357</f>
        <v>0</v>
      </c>
      <c r="O339" s="443">
        <f>'Invoeren INTERN personeel'!R357</f>
        <v>0</v>
      </c>
      <c r="P339" s="89">
        <f>'Invoeren INTERN personeel'!S357</f>
        <v>0</v>
      </c>
      <c r="Q339" s="89">
        <f>'Invoeren INTERN personeel'!T357</f>
        <v>0</v>
      </c>
      <c r="R339" s="89">
        <f>'Invoeren INTERN personeel'!U357</f>
        <v>0</v>
      </c>
      <c r="S339" s="89">
        <f>'Invoeren INTERN personeel'!V357</f>
        <v>0</v>
      </c>
      <c r="T339" s="89">
        <f>'Invoeren INTERN personeel'!W357</f>
        <v>0</v>
      </c>
      <c r="U339" s="89">
        <f>'Invoeren INTERN personeel'!X357</f>
        <v>0</v>
      </c>
      <c r="V339" s="89">
        <f>'Invoeren INTERN personeel'!Y357</f>
        <v>0</v>
      </c>
      <c r="W339" s="89">
        <f>'Invoeren INTERN personeel'!Z357</f>
        <v>0</v>
      </c>
      <c r="X339" s="89">
        <f>'Invoeren INTERN personeel'!AA357</f>
        <v>0</v>
      </c>
      <c r="Y339" s="89">
        <f>'Invoeren INTERN personeel'!AB357</f>
        <v>0</v>
      </c>
      <c r="Z339" s="89">
        <f>'Invoeren INTERN personeel'!AC357</f>
        <v>0</v>
      </c>
      <c r="AA339" s="443">
        <f>'Invoeren INTERN personeel'!AD357</f>
        <v>0</v>
      </c>
      <c r="AB339" s="443">
        <f>'Invoeren INTERN personeel'!AE357</f>
        <v>0</v>
      </c>
      <c r="AC339" s="89">
        <f>'Invoeren INTERN personeel'!AF357</f>
        <v>0</v>
      </c>
      <c r="AD339" s="89">
        <f>'Invoeren INTERN personeel'!AG357</f>
        <v>0</v>
      </c>
      <c r="AE339" s="89">
        <f>'Invoeren INTERN personeel'!AH357</f>
        <v>0</v>
      </c>
      <c r="AF339" s="89">
        <f>'Invoeren INTERN personeel'!AI357</f>
        <v>0</v>
      </c>
      <c r="AG339" s="89">
        <f>'Invoeren INTERN personeel'!AJ357</f>
        <v>0</v>
      </c>
    </row>
    <row r="340" spans="1:33" x14ac:dyDescent="0.3">
      <c r="A340" s="89">
        <f>'Invoeren INTERN personeel'!D358</f>
        <v>339</v>
      </c>
      <c r="B340" s="89">
        <f>'Invoeren INTERN personeel'!E358</f>
        <v>0</v>
      </c>
      <c r="C340" s="89">
        <f>'Invoeren INTERN personeel'!F358</f>
        <v>0</v>
      </c>
      <c r="D340" s="89">
        <f>'Invoeren INTERN personeel'!G358</f>
        <v>0</v>
      </c>
      <c r="E340" s="89">
        <f>'Invoeren INTERN personeel'!H358</f>
        <v>0</v>
      </c>
      <c r="F340" s="89">
        <f>'Invoeren INTERN personeel'!I358</f>
        <v>0</v>
      </c>
      <c r="G340" s="89">
        <f>'Invoeren INTERN personeel'!J358</f>
        <v>0</v>
      </c>
      <c r="H340" s="89">
        <f>'Invoeren INTERN personeel'!K358</f>
        <v>0</v>
      </c>
      <c r="I340" s="89">
        <f>'Invoeren INTERN personeel'!L358</f>
        <v>0</v>
      </c>
      <c r="J340" s="89" t="str">
        <f>'Invoeren INTERN personeel'!M358</f>
        <v/>
      </c>
      <c r="K340" s="89" t="str">
        <f>'Invoeren INTERN personeel'!N358</f>
        <v>nee</v>
      </c>
      <c r="L340" s="89">
        <f>'Invoeren INTERN personeel'!O358</f>
        <v>0</v>
      </c>
      <c r="M340" s="89">
        <f>'Invoeren INTERN personeel'!P358</f>
        <v>0</v>
      </c>
      <c r="N340" s="443">
        <f>'Invoeren INTERN personeel'!Q358</f>
        <v>0</v>
      </c>
      <c r="O340" s="443">
        <f>'Invoeren INTERN personeel'!R358</f>
        <v>0</v>
      </c>
      <c r="P340" s="89">
        <f>'Invoeren INTERN personeel'!S358</f>
        <v>0</v>
      </c>
      <c r="Q340" s="89">
        <f>'Invoeren INTERN personeel'!T358</f>
        <v>0</v>
      </c>
      <c r="R340" s="89">
        <f>'Invoeren INTERN personeel'!U358</f>
        <v>0</v>
      </c>
      <c r="S340" s="89">
        <f>'Invoeren INTERN personeel'!V358</f>
        <v>0</v>
      </c>
      <c r="T340" s="89">
        <f>'Invoeren INTERN personeel'!W358</f>
        <v>0</v>
      </c>
      <c r="U340" s="89">
        <f>'Invoeren INTERN personeel'!X358</f>
        <v>0</v>
      </c>
      <c r="V340" s="89">
        <f>'Invoeren INTERN personeel'!Y358</f>
        <v>0</v>
      </c>
      <c r="W340" s="89">
        <f>'Invoeren INTERN personeel'!Z358</f>
        <v>0</v>
      </c>
      <c r="X340" s="89">
        <f>'Invoeren INTERN personeel'!AA358</f>
        <v>0</v>
      </c>
      <c r="Y340" s="89">
        <f>'Invoeren INTERN personeel'!AB358</f>
        <v>0</v>
      </c>
      <c r="Z340" s="89">
        <f>'Invoeren INTERN personeel'!AC358</f>
        <v>0</v>
      </c>
      <c r="AA340" s="443">
        <f>'Invoeren INTERN personeel'!AD358</f>
        <v>0</v>
      </c>
      <c r="AB340" s="443">
        <f>'Invoeren INTERN personeel'!AE358</f>
        <v>0</v>
      </c>
      <c r="AC340" s="89">
        <f>'Invoeren INTERN personeel'!AF358</f>
        <v>0</v>
      </c>
      <c r="AD340" s="89">
        <f>'Invoeren INTERN personeel'!AG358</f>
        <v>0</v>
      </c>
      <c r="AE340" s="89">
        <f>'Invoeren INTERN personeel'!AH358</f>
        <v>0</v>
      </c>
      <c r="AF340" s="89">
        <f>'Invoeren INTERN personeel'!AI358</f>
        <v>0</v>
      </c>
      <c r="AG340" s="89">
        <f>'Invoeren INTERN personeel'!AJ358</f>
        <v>0</v>
      </c>
    </row>
    <row r="341" spans="1:33" x14ac:dyDescent="0.3">
      <c r="A341" s="89">
        <f>'Invoeren INTERN personeel'!D359</f>
        <v>340</v>
      </c>
      <c r="B341" s="89">
        <f>'Invoeren INTERN personeel'!E359</f>
        <v>0</v>
      </c>
      <c r="C341" s="89">
        <f>'Invoeren INTERN personeel'!F359</f>
        <v>0</v>
      </c>
      <c r="D341" s="89">
        <f>'Invoeren INTERN personeel'!G359</f>
        <v>0</v>
      </c>
      <c r="E341" s="89">
        <f>'Invoeren INTERN personeel'!H359</f>
        <v>0</v>
      </c>
      <c r="F341" s="89">
        <f>'Invoeren INTERN personeel'!I359</f>
        <v>0</v>
      </c>
      <c r="G341" s="89">
        <f>'Invoeren INTERN personeel'!J359</f>
        <v>0</v>
      </c>
      <c r="H341" s="89">
        <f>'Invoeren INTERN personeel'!K359</f>
        <v>0</v>
      </c>
      <c r="I341" s="89">
        <f>'Invoeren INTERN personeel'!L359</f>
        <v>0</v>
      </c>
      <c r="J341" s="89" t="str">
        <f>'Invoeren INTERN personeel'!M359</f>
        <v/>
      </c>
      <c r="K341" s="89" t="str">
        <f>'Invoeren INTERN personeel'!N359</f>
        <v>nee</v>
      </c>
      <c r="L341" s="89">
        <f>'Invoeren INTERN personeel'!O359</f>
        <v>0</v>
      </c>
      <c r="M341" s="89">
        <f>'Invoeren INTERN personeel'!P359</f>
        <v>0</v>
      </c>
      <c r="N341" s="443">
        <f>'Invoeren INTERN personeel'!Q359</f>
        <v>0</v>
      </c>
      <c r="O341" s="443">
        <f>'Invoeren INTERN personeel'!R359</f>
        <v>0</v>
      </c>
      <c r="P341" s="89">
        <f>'Invoeren INTERN personeel'!S359</f>
        <v>0</v>
      </c>
      <c r="Q341" s="89">
        <f>'Invoeren INTERN personeel'!T359</f>
        <v>0</v>
      </c>
      <c r="R341" s="89">
        <f>'Invoeren INTERN personeel'!U359</f>
        <v>0</v>
      </c>
      <c r="S341" s="89">
        <f>'Invoeren INTERN personeel'!V359</f>
        <v>0</v>
      </c>
      <c r="T341" s="89">
        <f>'Invoeren INTERN personeel'!W359</f>
        <v>0</v>
      </c>
      <c r="U341" s="89">
        <f>'Invoeren INTERN personeel'!X359</f>
        <v>0</v>
      </c>
      <c r="V341" s="89">
        <f>'Invoeren INTERN personeel'!Y359</f>
        <v>0</v>
      </c>
      <c r="W341" s="89">
        <f>'Invoeren INTERN personeel'!Z359</f>
        <v>0</v>
      </c>
      <c r="X341" s="89">
        <f>'Invoeren INTERN personeel'!AA359</f>
        <v>0</v>
      </c>
      <c r="Y341" s="89">
        <f>'Invoeren INTERN personeel'!AB359</f>
        <v>0</v>
      </c>
      <c r="Z341" s="89">
        <f>'Invoeren INTERN personeel'!AC359</f>
        <v>0</v>
      </c>
      <c r="AA341" s="443">
        <f>'Invoeren INTERN personeel'!AD359</f>
        <v>0</v>
      </c>
      <c r="AB341" s="443">
        <f>'Invoeren INTERN personeel'!AE359</f>
        <v>0</v>
      </c>
      <c r="AC341" s="89">
        <f>'Invoeren INTERN personeel'!AF359</f>
        <v>0</v>
      </c>
      <c r="AD341" s="89">
        <f>'Invoeren INTERN personeel'!AG359</f>
        <v>0</v>
      </c>
      <c r="AE341" s="89">
        <f>'Invoeren INTERN personeel'!AH359</f>
        <v>0</v>
      </c>
      <c r="AF341" s="89">
        <f>'Invoeren INTERN personeel'!AI359</f>
        <v>0</v>
      </c>
      <c r="AG341" s="89">
        <f>'Invoeren INTERN personeel'!AJ359</f>
        <v>0</v>
      </c>
    </row>
    <row r="342" spans="1:33" x14ac:dyDescent="0.3">
      <c r="A342" s="89">
        <f>'Invoeren INTERN personeel'!D360</f>
        <v>341</v>
      </c>
      <c r="B342" s="89">
        <f>'Invoeren INTERN personeel'!E360</f>
        <v>0</v>
      </c>
      <c r="C342" s="89">
        <f>'Invoeren INTERN personeel'!F360</f>
        <v>0</v>
      </c>
      <c r="D342" s="89">
        <f>'Invoeren INTERN personeel'!G360</f>
        <v>0</v>
      </c>
      <c r="E342" s="89">
        <f>'Invoeren INTERN personeel'!H360</f>
        <v>0</v>
      </c>
      <c r="F342" s="89">
        <f>'Invoeren INTERN personeel'!I360</f>
        <v>0</v>
      </c>
      <c r="G342" s="89">
        <f>'Invoeren INTERN personeel'!J360</f>
        <v>0</v>
      </c>
      <c r="H342" s="89">
        <f>'Invoeren INTERN personeel'!K360</f>
        <v>0</v>
      </c>
      <c r="I342" s="89">
        <f>'Invoeren INTERN personeel'!L360</f>
        <v>0</v>
      </c>
      <c r="J342" s="89" t="str">
        <f>'Invoeren INTERN personeel'!M360</f>
        <v/>
      </c>
      <c r="K342" s="89" t="str">
        <f>'Invoeren INTERN personeel'!N360</f>
        <v>nee</v>
      </c>
      <c r="L342" s="89">
        <f>'Invoeren INTERN personeel'!O360</f>
        <v>0</v>
      </c>
      <c r="M342" s="89">
        <f>'Invoeren INTERN personeel'!P360</f>
        <v>0</v>
      </c>
      <c r="N342" s="443">
        <f>'Invoeren INTERN personeel'!Q360</f>
        <v>0</v>
      </c>
      <c r="O342" s="443">
        <f>'Invoeren INTERN personeel'!R360</f>
        <v>0</v>
      </c>
      <c r="P342" s="89">
        <f>'Invoeren INTERN personeel'!S360</f>
        <v>0</v>
      </c>
      <c r="Q342" s="89">
        <f>'Invoeren INTERN personeel'!T360</f>
        <v>0</v>
      </c>
      <c r="R342" s="89">
        <f>'Invoeren INTERN personeel'!U360</f>
        <v>0</v>
      </c>
      <c r="S342" s="89">
        <f>'Invoeren INTERN personeel'!V360</f>
        <v>0</v>
      </c>
      <c r="T342" s="89">
        <f>'Invoeren INTERN personeel'!W360</f>
        <v>0</v>
      </c>
      <c r="U342" s="89">
        <f>'Invoeren INTERN personeel'!X360</f>
        <v>0</v>
      </c>
      <c r="V342" s="89">
        <f>'Invoeren INTERN personeel'!Y360</f>
        <v>0</v>
      </c>
      <c r="W342" s="89">
        <f>'Invoeren INTERN personeel'!Z360</f>
        <v>0</v>
      </c>
      <c r="X342" s="89">
        <f>'Invoeren INTERN personeel'!AA360</f>
        <v>0</v>
      </c>
      <c r="Y342" s="89">
        <f>'Invoeren INTERN personeel'!AB360</f>
        <v>0</v>
      </c>
      <c r="Z342" s="89">
        <f>'Invoeren INTERN personeel'!AC360</f>
        <v>0</v>
      </c>
      <c r="AA342" s="443">
        <f>'Invoeren INTERN personeel'!AD360</f>
        <v>0</v>
      </c>
      <c r="AB342" s="443">
        <f>'Invoeren INTERN personeel'!AE360</f>
        <v>0</v>
      </c>
      <c r="AC342" s="89">
        <f>'Invoeren INTERN personeel'!AF360</f>
        <v>0</v>
      </c>
      <c r="AD342" s="89">
        <f>'Invoeren INTERN personeel'!AG360</f>
        <v>0</v>
      </c>
      <c r="AE342" s="89">
        <f>'Invoeren INTERN personeel'!AH360</f>
        <v>0</v>
      </c>
      <c r="AF342" s="89">
        <f>'Invoeren INTERN personeel'!AI360</f>
        <v>0</v>
      </c>
      <c r="AG342" s="89">
        <f>'Invoeren INTERN personeel'!AJ360</f>
        <v>0</v>
      </c>
    </row>
    <row r="343" spans="1:33" x14ac:dyDescent="0.3">
      <c r="A343" s="89">
        <f>'Invoeren INTERN personeel'!D361</f>
        <v>342</v>
      </c>
      <c r="B343" s="89">
        <f>'Invoeren INTERN personeel'!E361</f>
        <v>0</v>
      </c>
      <c r="C343" s="89">
        <f>'Invoeren INTERN personeel'!F361</f>
        <v>0</v>
      </c>
      <c r="D343" s="89">
        <f>'Invoeren INTERN personeel'!G361</f>
        <v>0</v>
      </c>
      <c r="E343" s="89">
        <f>'Invoeren INTERN personeel'!H361</f>
        <v>0</v>
      </c>
      <c r="F343" s="89">
        <f>'Invoeren INTERN personeel'!I361</f>
        <v>0</v>
      </c>
      <c r="G343" s="89">
        <f>'Invoeren INTERN personeel'!J361</f>
        <v>0</v>
      </c>
      <c r="H343" s="89">
        <f>'Invoeren INTERN personeel'!K361</f>
        <v>0</v>
      </c>
      <c r="I343" s="89">
        <f>'Invoeren INTERN personeel'!L361</f>
        <v>0</v>
      </c>
      <c r="J343" s="89" t="str">
        <f>'Invoeren INTERN personeel'!M361</f>
        <v/>
      </c>
      <c r="K343" s="89" t="str">
        <f>'Invoeren INTERN personeel'!N361</f>
        <v>nee</v>
      </c>
      <c r="L343" s="89">
        <f>'Invoeren INTERN personeel'!O361</f>
        <v>0</v>
      </c>
      <c r="M343" s="89">
        <f>'Invoeren INTERN personeel'!P361</f>
        <v>0</v>
      </c>
      <c r="N343" s="443">
        <f>'Invoeren INTERN personeel'!Q361</f>
        <v>0</v>
      </c>
      <c r="O343" s="443">
        <f>'Invoeren INTERN personeel'!R361</f>
        <v>0</v>
      </c>
      <c r="P343" s="89">
        <f>'Invoeren INTERN personeel'!S361</f>
        <v>0</v>
      </c>
      <c r="Q343" s="89">
        <f>'Invoeren INTERN personeel'!T361</f>
        <v>0</v>
      </c>
      <c r="R343" s="89">
        <f>'Invoeren INTERN personeel'!U361</f>
        <v>0</v>
      </c>
      <c r="S343" s="89">
        <f>'Invoeren INTERN personeel'!V361</f>
        <v>0</v>
      </c>
      <c r="T343" s="89">
        <f>'Invoeren INTERN personeel'!W361</f>
        <v>0</v>
      </c>
      <c r="U343" s="89">
        <f>'Invoeren INTERN personeel'!X361</f>
        <v>0</v>
      </c>
      <c r="V343" s="89">
        <f>'Invoeren INTERN personeel'!Y361</f>
        <v>0</v>
      </c>
      <c r="W343" s="89">
        <f>'Invoeren INTERN personeel'!Z361</f>
        <v>0</v>
      </c>
      <c r="X343" s="89">
        <f>'Invoeren INTERN personeel'!AA361</f>
        <v>0</v>
      </c>
      <c r="Y343" s="89">
        <f>'Invoeren INTERN personeel'!AB361</f>
        <v>0</v>
      </c>
      <c r="Z343" s="89">
        <f>'Invoeren INTERN personeel'!AC361</f>
        <v>0</v>
      </c>
      <c r="AA343" s="443">
        <f>'Invoeren INTERN personeel'!AD361</f>
        <v>0</v>
      </c>
      <c r="AB343" s="443">
        <f>'Invoeren INTERN personeel'!AE361</f>
        <v>0</v>
      </c>
      <c r="AC343" s="89">
        <f>'Invoeren INTERN personeel'!AF361</f>
        <v>0</v>
      </c>
      <c r="AD343" s="89">
        <f>'Invoeren INTERN personeel'!AG361</f>
        <v>0</v>
      </c>
      <c r="AE343" s="89">
        <f>'Invoeren INTERN personeel'!AH361</f>
        <v>0</v>
      </c>
      <c r="AF343" s="89">
        <f>'Invoeren INTERN personeel'!AI361</f>
        <v>0</v>
      </c>
      <c r="AG343" s="89">
        <f>'Invoeren INTERN personeel'!AJ361</f>
        <v>0</v>
      </c>
    </row>
    <row r="344" spans="1:33" x14ac:dyDescent="0.3">
      <c r="A344" s="89">
        <f>'Invoeren INTERN personeel'!D362</f>
        <v>343</v>
      </c>
      <c r="B344" s="89">
        <f>'Invoeren INTERN personeel'!E362</f>
        <v>0</v>
      </c>
      <c r="C344" s="89">
        <f>'Invoeren INTERN personeel'!F362</f>
        <v>0</v>
      </c>
      <c r="D344" s="89">
        <f>'Invoeren INTERN personeel'!G362</f>
        <v>0</v>
      </c>
      <c r="E344" s="89">
        <f>'Invoeren INTERN personeel'!H362</f>
        <v>0</v>
      </c>
      <c r="F344" s="89">
        <f>'Invoeren INTERN personeel'!I362</f>
        <v>0</v>
      </c>
      <c r="G344" s="89">
        <f>'Invoeren INTERN personeel'!J362</f>
        <v>0</v>
      </c>
      <c r="H344" s="89">
        <f>'Invoeren INTERN personeel'!K362</f>
        <v>0</v>
      </c>
      <c r="I344" s="89">
        <f>'Invoeren INTERN personeel'!L362</f>
        <v>0</v>
      </c>
      <c r="J344" s="89" t="str">
        <f>'Invoeren INTERN personeel'!M362</f>
        <v/>
      </c>
      <c r="K344" s="89" t="str">
        <f>'Invoeren INTERN personeel'!N362</f>
        <v>nee</v>
      </c>
      <c r="L344" s="89">
        <f>'Invoeren INTERN personeel'!O362</f>
        <v>0</v>
      </c>
      <c r="M344" s="89">
        <f>'Invoeren INTERN personeel'!P362</f>
        <v>0</v>
      </c>
      <c r="N344" s="443">
        <f>'Invoeren INTERN personeel'!Q362</f>
        <v>0</v>
      </c>
      <c r="O344" s="443">
        <f>'Invoeren INTERN personeel'!R362</f>
        <v>0</v>
      </c>
      <c r="P344" s="89">
        <f>'Invoeren INTERN personeel'!S362</f>
        <v>0</v>
      </c>
      <c r="Q344" s="89">
        <f>'Invoeren INTERN personeel'!T362</f>
        <v>0</v>
      </c>
      <c r="R344" s="89">
        <f>'Invoeren INTERN personeel'!U362</f>
        <v>0</v>
      </c>
      <c r="S344" s="89">
        <f>'Invoeren INTERN personeel'!V362</f>
        <v>0</v>
      </c>
      <c r="T344" s="89">
        <f>'Invoeren INTERN personeel'!W362</f>
        <v>0</v>
      </c>
      <c r="U344" s="89">
        <f>'Invoeren INTERN personeel'!X362</f>
        <v>0</v>
      </c>
      <c r="V344" s="89">
        <f>'Invoeren INTERN personeel'!Y362</f>
        <v>0</v>
      </c>
      <c r="W344" s="89">
        <f>'Invoeren INTERN personeel'!Z362</f>
        <v>0</v>
      </c>
      <c r="X344" s="89">
        <f>'Invoeren INTERN personeel'!AA362</f>
        <v>0</v>
      </c>
      <c r="Y344" s="89">
        <f>'Invoeren INTERN personeel'!AB362</f>
        <v>0</v>
      </c>
      <c r="Z344" s="89">
        <f>'Invoeren INTERN personeel'!AC362</f>
        <v>0</v>
      </c>
      <c r="AA344" s="443">
        <f>'Invoeren INTERN personeel'!AD362</f>
        <v>0</v>
      </c>
      <c r="AB344" s="443">
        <f>'Invoeren INTERN personeel'!AE362</f>
        <v>0</v>
      </c>
      <c r="AC344" s="89">
        <f>'Invoeren INTERN personeel'!AF362</f>
        <v>0</v>
      </c>
      <c r="AD344" s="89">
        <f>'Invoeren INTERN personeel'!AG362</f>
        <v>0</v>
      </c>
      <c r="AE344" s="89">
        <f>'Invoeren INTERN personeel'!AH362</f>
        <v>0</v>
      </c>
      <c r="AF344" s="89">
        <f>'Invoeren INTERN personeel'!AI362</f>
        <v>0</v>
      </c>
      <c r="AG344" s="89">
        <f>'Invoeren INTERN personeel'!AJ362</f>
        <v>0</v>
      </c>
    </row>
    <row r="345" spans="1:33" x14ac:dyDescent="0.3">
      <c r="A345" s="89">
        <f>'Invoeren INTERN personeel'!D363</f>
        <v>344</v>
      </c>
      <c r="B345" s="89">
        <f>'Invoeren INTERN personeel'!E363</f>
        <v>0</v>
      </c>
      <c r="C345" s="89">
        <f>'Invoeren INTERN personeel'!F363</f>
        <v>0</v>
      </c>
      <c r="D345" s="89">
        <f>'Invoeren INTERN personeel'!G363</f>
        <v>0</v>
      </c>
      <c r="E345" s="89">
        <f>'Invoeren INTERN personeel'!H363</f>
        <v>0</v>
      </c>
      <c r="F345" s="89">
        <f>'Invoeren INTERN personeel'!I363</f>
        <v>0</v>
      </c>
      <c r="G345" s="89">
        <f>'Invoeren INTERN personeel'!J363</f>
        <v>0</v>
      </c>
      <c r="H345" s="89">
        <f>'Invoeren INTERN personeel'!K363</f>
        <v>0</v>
      </c>
      <c r="I345" s="89">
        <f>'Invoeren INTERN personeel'!L363</f>
        <v>0</v>
      </c>
      <c r="J345" s="89" t="str">
        <f>'Invoeren INTERN personeel'!M363</f>
        <v/>
      </c>
      <c r="K345" s="89" t="str">
        <f>'Invoeren INTERN personeel'!N363</f>
        <v>nee</v>
      </c>
      <c r="L345" s="89">
        <f>'Invoeren INTERN personeel'!O363</f>
        <v>0</v>
      </c>
      <c r="M345" s="89">
        <f>'Invoeren INTERN personeel'!P363</f>
        <v>0</v>
      </c>
      <c r="N345" s="443">
        <f>'Invoeren INTERN personeel'!Q363</f>
        <v>0</v>
      </c>
      <c r="O345" s="443">
        <f>'Invoeren INTERN personeel'!R363</f>
        <v>0</v>
      </c>
      <c r="P345" s="89">
        <f>'Invoeren INTERN personeel'!S363</f>
        <v>0</v>
      </c>
      <c r="Q345" s="89">
        <f>'Invoeren INTERN personeel'!T363</f>
        <v>0</v>
      </c>
      <c r="R345" s="89">
        <f>'Invoeren INTERN personeel'!U363</f>
        <v>0</v>
      </c>
      <c r="S345" s="89">
        <f>'Invoeren INTERN personeel'!V363</f>
        <v>0</v>
      </c>
      <c r="T345" s="89">
        <f>'Invoeren INTERN personeel'!W363</f>
        <v>0</v>
      </c>
      <c r="U345" s="89">
        <f>'Invoeren INTERN personeel'!X363</f>
        <v>0</v>
      </c>
      <c r="V345" s="89">
        <f>'Invoeren INTERN personeel'!Y363</f>
        <v>0</v>
      </c>
      <c r="W345" s="89">
        <f>'Invoeren INTERN personeel'!Z363</f>
        <v>0</v>
      </c>
      <c r="X345" s="89">
        <f>'Invoeren INTERN personeel'!AA363</f>
        <v>0</v>
      </c>
      <c r="Y345" s="89">
        <f>'Invoeren INTERN personeel'!AB363</f>
        <v>0</v>
      </c>
      <c r="Z345" s="89">
        <f>'Invoeren INTERN personeel'!AC363</f>
        <v>0</v>
      </c>
      <c r="AA345" s="443">
        <f>'Invoeren INTERN personeel'!AD363</f>
        <v>0</v>
      </c>
      <c r="AB345" s="443">
        <f>'Invoeren INTERN personeel'!AE363</f>
        <v>0</v>
      </c>
      <c r="AC345" s="89">
        <f>'Invoeren INTERN personeel'!AF363</f>
        <v>0</v>
      </c>
      <c r="AD345" s="89">
        <f>'Invoeren INTERN personeel'!AG363</f>
        <v>0</v>
      </c>
      <c r="AE345" s="89">
        <f>'Invoeren INTERN personeel'!AH363</f>
        <v>0</v>
      </c>
      <c r="AF345" s="89">
        <f>'Invoeren INTERN personeel'!AI363</f>
        <v>0</v>
      </c>
      <c r="AG345" s="89">
        <f>'Invoeren INTERN personeel'!AJ363</f>
        <v>0</v>
      </c>
    </row>
  </sheetData>
  <sheetProtection algorithmName="SHA-512" hashValue="WPAzgEXilP17LoyMWIWsYzipQDBJ/r3YsjuohMsdZ+T0OTHQRxiL8ERZOxCtFcYAWFxmrkB1OzTWGaEERbNmcA==" saltValue="cOaV5u6Lzlu0OK/0CxXG5Q=="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T437"/>
  <sheetViews>
    <sheetView zoomScale="70" zoomScaleNormal="70" workbookViewId="0">
      <selection activeCell="D13" sqref="D13:U15"/>
    </sheetView>
  </sheetViews>
  <sheetFormatPr defaultColWidth="9.109375" defaultRowHeight="14.4" outlineLevelCol="2" x14ac:dyDescent="0.3"/>
  <cols>
    <col min="1" max="1" width="1.88671875" style="182" customWidth="1"/>
    <col min="2" max="2" width="22.6640625" style="32" customWidth="1"/>
    <col min="3" max="3" width="1.44140625" style="32" customWidth="1"/>
    <col min="4" max="4" width="5" style="32" bestFit="1" customWidth="1"/>
    <col min="5" max="5" width="15" style="32" customWidth="1"/>
    <col min="6" max="6" width="17" style="32" customWidth="1"/>
    <col min="7" max="7" width="20.5546875" style="32" customWidth="1"/>
    <col min="8" max="8" width="14.44140625" style="32" customWidth="1"/>
    <col min="9" max="9" width="19" style="32" customWidth="1"/>
    <col min="10" max="10" width="22.88671875" style="32" customWidth="1"/>
    <col min="11" max="11" width="25.5546875" style="32" customWidth="1"/>
    <col min="12" max="12" width="19.44140625" style="35" customWidth="1"/>
    <col min="13" max="13" width="11.5546875" style="35" customWidth="1"/>
    <col min="14" max="14" width="14.44140625" style="35" customWidth="1" outlineLevel="1"/>
    <col min="15" max="15" width="21.109375" style="35" customWidth="1" outlineLevel="1"/>
    <col min="16" max="16" width="22.6640625" style="35" customWidth="1" outlineLevel="1"/>
    <col min="17" max="17" width="23.5546875" style="35" customWidth="1" outlineLevel="1"/>
    <col min="18" max="18" width="18.5546875" style="35" customWidth="1" outlineLevel="1"/>
    <col min="19" max="19" width="19.88671875" style="35" customWidth="1" outlineLevel="1"/>
    <col min="20" max="20" width="16.109375" style="35" customWidth="1"/>
    <col min="21" max="21" width="24.109375" style="36" bestFit="1" customWidth="1"/>
    <col min="22" max="22" width="25.5546875" style="37" customWidth="1"/>
    <col min="23" max="23" width="60.21875" style="32" customWidth="1"/>
    <col min="24" max="25" width="32.5546875" style="32" hidden="1" customWidth="1" outlineLevel="1"/>
    <col min="26" max="27" width="20.5546875" style="32" hidden="1" customWidth="1" outlineLevel="1"/>
    <col min="28" max="28" width="23.5546875" style="32" hidden="1" customWidth="1" outlineLevel="2"/>
    <col min="29" max="29" width="25.77734375" style="32" hidden="1" customWidth="1" outlineLevel="2"/>
    <col min="30" max="31" width="20.5546875" style="32" hidden="1" customWidth="1" outlineLevel="2"/>
    <col min="32" max="32" width="20.5546875" style="32" hidden="1" customWidth="1" outlineLevel="1" collapsed="1"/>
    <col min="33" max="35" width="20.5546875" style="32" hidden="1" customWidth="1" outlineLevel="1"/>
    <col min="36" max="36" width="21.44140625" style="32" hidden="1" customWidth="1" outlineLevel="1"/>
    <col min="37" max="37" width="9.109375" style="32" hidden="1" customWidth="1" outlineLevel="1"/>
    <col min="38" max="38" width="9.109375" style="32" collapsed="1"/>
    <col min="39" max="41" width="9.109375" style="32"/>
    <col min="42" max="42" width="8.5546875" style="32" customWidth="1"/>
    <col min="43" max="16384" width="9.109375" style="32"/>
  </cols>
  <sheetData>
    <row r="1" spans="2:46" x14ac:dyDescent="0.3">
      <c r="B1" s="542" t="s">
        <v>32</v>
      </c>
      <c r="C1" s="542"/>
      <c r="D1" s="543"/>
      <c r="E1" s="543"/>
      <c r="F1" s="51"/>
      <c r="G1" s="51"/>
      <c r="H1" s="51"/>
      <c r="I1" s="51"/>
      <c r="J1" s="51"/>
      <c r="K1" s="51"/>
      <c r="L1" s="51"/>
      <c r="M1" s="51"/>
      <c r="N1" s="51"/>
      <c r="O1" s="51"/>
      <c r="P1" s="51"/>
      <c r="Q1" s="51"/>
      <c r="R1" s="51"/>
      <c r="S1" s="51"/>
      <c r="T1" s="51"/>
      <c r="U1" s="51"/>
      <c r="V1" s="51"/>
      <c r="W1" s="51"/>
      <c r="X1" s="281" t="s">
        <v>293</v>
      </c>
      <c r="Y1" s="281">
        <f>kernDataOproepbeheerder!J23</f>
        <v>8333.3333333333339</v>
      </c>
      <c r="Z1" s="51"/>
      <c r="AA1" s="51"/>
      <c r="AB1" s="51"/>
      <c r="AC1" s="51"/>
      <c r="AD1" s="51"/>
      <c r="AE1" s="51"/>
      <c r="AF1" s="51"/>
      <c r="AG1" s="51"/>
      <c r="AH1" s="51"/>
      <c r="AI1" s="51"/>
      <c r="AJ1" s="51"/>
      <c r="AK1" s="51"/>
      <c r="AL1" s="51"/>
      <c r="AM1" s="51"/>
      <c r="AN1" s="51"/>
      <c r="AO1" s="51"/>
      <c r="AP1" s="51"/>
      <c r="AQ1" s="51"/>
      <c r="AR1" s="51"/>
      <c r="AS1" s="51"/>
      <c r="AT1" s="51"/>
    </row>
    <row r="2" spans="2:46" x14ac:dyDescent="0.3">
      <c r="B2" s="51"/>
      <c r="C2" s="51"/>
      <c r="D2" s="51"/>
      <c r="E2" s="51"/>
      <c r="F2" s="51"/>
      <c r="G2" s="51"/>
      <c r="H2" s="51"/>
      <c r="I2" s="51"/>
      <c r="J2" s="51"/>
      <c r="K2" s="51"/>
      <c r="L2" s="51"/>
      <c r="M2" s="51"/>
      <c r="N2" s="51"/>
      <c r="O2" s="51"/>
      <c r="P2" s="51"/>
      <c r="Q2" s="51"/>
      <c r="R2" s="51"/>
      <c r="S2" s="51"/>
      <c r="T2" s="51"/>
      <c r="U2" s="51"/>
      <c r="V2" s="51"/>
      <c r="W2" s="51"/>
      <c r="X2" s="281" t="s">
        <v>48</v>
      </c>
      <c r="Y2" s="281">
        <f>kernDataOproepbeheerder!J24</f>
        <v>172000</v>
      </c>
      <c r="Z2" s="51"/>
      <c r="AA2" s="51"/>
      <c r="AB2" s="51"/>
      <c r="AC2" s="51"/>
      <c r="AD2" s="51"/>
      <c r="AE2" s="51"/>
      <c r="AF2" s="51"/>
      <c r="AG2" s="51"/>
      <c r="AH2" s="51"/>
      <c r="AI2" s="51"/>
      <c r="AJ2" s="51"/>
      <c r="AK2" s="51"/>
      <c r="AL2" s="51"/>
      <c r="AM2" s="51"/>
      <c r="AN2" s="51"/>
      <c r="AO2" s="51"/>
      <c r="AP2" s="51"/>
      <c r="AQ2" s="51"/>
      <c r="AR2" s="51"/>
      <c r="AS2" s="51"/>
      <c r="AT2" s="51"/>
    </row>
    <row r="3" spans="2:46" x14ac:dyDescent="0.3">
      <c r="B3" s="51"/>
      <c r="C3" s="51"/>
      <c r="D3" s="51"/>
      <c r="E3" s="51"/>
      <c r="F3" s="51"/>
      <c r="G3" s="51"/>
      <c r="H3" s="51"/>
      <c r="I3" s="51"/>
      <c r="J3" s="51"/>
      <c r="K3" s="51"/>
      <c r="L3" s="51"/>
      <c r="M3" s="51"/>
      <c r="N3" s="51"/>
      <c r="O3" s="51"/>
      <c r="P3" s="51"/>
      <c r="Q3" s="51"/>
      <c r="R3" s="51"/>
      <c r="S3" s="51"/>
      <c r="T3" s="51"/>
      <c r="U3" s="51"/>
      <c r="V3" s="51"/>
      <c r="W3" s="51"/>
      <c r="X3" s="281" t="s">
        <v>143</v>
      </c>
      <c r="Y3" s="281">
        <f>kernDataOproepbeheerder!J25</f>
        <v>172000</v>
      </c>
      <c r="Z3" s="51"/>
      <c r="AA3" s="51"/>
      <c r="AB3" s="51"/>
      <c r="AC3" s="51"/>
      <c r="AD3" s="51"/>
      <c r="AE3" s="51"/>
      <c r="AF3" s="51"/>
      <c r="AG3" s="51"/>
      <c r="AH3" s="51"/>
      <c r="AI3" s="51"/>
      <c r="AJ3" s="51"/>
      <c r="AK3" s="51"/>
      <c r="AL3" s="51"/>
      <c r="AM3" s="51"/>
      <c r="AN3" s="51"/>
      <c r="AO3" s="51"/>
      <c r="AP3" s="51"/>
      <c r="AQ3" s="51"/>
      <c r="AR3" s="51"/>
      <c r="AS3" s="51"/>
      <c r="AT3" s="51"/>
    </row>
    <row r="4" spans="2:46"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row>
    <row r="5" spans="2:46" x14ac:dyDescent="0.3">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row>
    <row r="6" spans="2:46" x14ac:dyDescent="0.3">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row>
    <row r="7" spans="2:46" x14ac:dyDescent="0.3">
      <c r="B7" s="128"/>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row>
    <row r="8" spans="2:46" x14ac:dyDescent="0.3">
      <c r="B8" s="128"/>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row>
    <row r="9" spans="2:46" ht="15.6" customHeight="1" x14ac:dyDescent="0.3">
      <c r="B9" s="544">
        <f>'Invoeren in ESF APPLICATIE'!E45</f>
        <v>0</v>
      </c>
      <c r="C9" s="188"/>
      <c r="D9" s="546" t="str">
        <f>INSTRUCTIES!C26</f>
        <v>&lt;naam project&gt;</v>
      </c>
      <c r="E9" s="547"/>
      <c r="F9" s="547"/>
      <c r="G9" s="547"/>
      <c r="H9" s="547"/>
      <c r="I9" s="547"/>
      <c r="J9" s="547"/>
      <c r="K9" s="547"/>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51"/>
      <c r="AN9" s="51"/>
      <c r="AO9" s="51"/>
      <c r="AP9" s="51"/>
      <c r="AQ9" s="51"/>
      <c r="AR9" s="51"/>
      <c r="AS9" s="51"/>
      <c r="AT9" s="51"/>
    </row>
    <row r="10" spans="2:46" ht="17.100000000000001" customHeight="1" x14ac:dyDescent="0.3">
      <c r="B10" s="545"/>
      <c r="C10" s="232"/>
      <c r="D10" s="548"/>
      <c r="E10" s="547"/>
      <c r="F10" s="547"/>
      <c r="G10" s="547"/>
      <c r="H10" s="547"/>
      <c r="I10" s="547"/>
      <c r="J10" s="547"/>
      <c r="K10" s="547"/>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51"/>
      <c r="AN10" s="51"/>
      <c r="AO10" s="51"/>
      <c r="AP10" s="51"/>
      <c r="AQ10" s="51"/>
      <c r="AR10" s="51"/>
      <c r="AS10" s="51"/>
      <c r="AT10" s="51"/>
    </row>
    <row r="11" spans="2:46" ht="18" customHeight="1" x14ac:dyDescent="0.3">
      <c r="B11" s="233"/>
      <c r="C11" s="234"/>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ht="24.6" customHeight="1" x14ac:dyDescent="0.4">
      <c r="B12" s="235">
        <f>V18</f>
        <v>0</v>
      </c>
      <c r="C12" s="236"/>
      <c r="D12" s="549" t="str">
        <f>kernDataOproepbeheerder!C25</f>
        <v>Intern personeel</v>
      </c>
      <c r="E12" s="550"/>
      <c r="F12" s="550"/>
      <c r="G12" s="550"/>
      <c r="H12" s="550"/>
      <c r="I12" s="550"/>
      <c r="J12" s="550"/>
      <c r="K12" s="550"/>
      <c r="L12" s="550"/>
      <c r="M12" s="550"/>
      <c r="N12" s="433"/>
      <c r="O12" s="433"/>
      <c r="P12" s="433"/>
      <c r="Q12" s="433"/>
      <c r="R12" s="433"/>
      <c r="S12" s="433"/>
      <c r="T12" s="433"/>
      <c r="U12" s="177"/>
      <c r="V12" s="177"/>
      <c r="W12" s="177"/>
      <c r="X12" s="177"/>
      <c r="Y12" s="177"/>
      <c r="Z12" s="177"/>
      <c r="AA12" s="177"/>
      <c r="AB12" s="177"/>
      <c r="AC12" s="177"/>
      <c r="AD12" s="177"/>
      <c r="AE12" s="177"/>
      <c r="AF12" s="177"/>
      <c r="AG12" s="177"/>
      <c r="AH12" s="177"/>
      <c r="AI12" s="177"/>
      <c r="AJ12" s="177"/>
      <c r="AK12" s="177"/>
      <c r="AL12" s="177"/>
      <c r="AM12" s="52"/>
      <c r="AN12" s="52"/>
      <c r="AO12" s="52"/>
      <c r="AP12" s="52"/>
      <c r="AQ12" s="52"/>
      <c r="AR12" s="52"/>
      <c r="AS12" s="52"/>
      <c r="AT12" s="52"/>
    </row>
    <row r="13" spans="2:46" ht="44.4" customHeight="1" x14ac:dyDescent="0.3">
      <c r="B13" s="185"/>
      <c r="C13" s="184"/>
      <c r="D13" s="551" t="str">
        <f>kernDataOproepbeheerder!C26</f>
        <v>Maak in dit tabblad een raming voor de volledige projectperiode. Intern personeelslid: geef voor elke medewerker aan wat het brutoloon (equivalent van voltijdse tewerkstelling) is van de maand januari van dit kalenderjaar of de eerste maand van tewerkstelling indien na januari gestart of maak een raming, op basis van het brutoloon van medewerkers met een vergelijkbare functie (indien de medewerk(st)er nog niet in dienst is).
Voor zelfstandigen kies je als type overeenkomst ‘zelfstandige’ en wordt de jaarkost berekend op basis van de RSVZ-bijdrage van het eerste kwartaal voorafgaand aan de start van het project. (Bij rapporteringen: RSVZ-bijdrage eerste kwartaal betrokken jaar geldt). Op basis van de tabellen van de Nationale Hulpkas kun je dan bekijken met welk jaarinkomen voor dat jaar de kwartaalbijdrage overeenkomt om de SUT te bepalen. Het bedrag van dit jaarinkomen geef je in in de kolom ‘brutoloon’. Net zoals bij de andere type overeenkomsten geldt ook hier een maximaal SUT van 100 euro per uur. Managementvennootschap: voor deze categorie zet u het brutoloon op 0 euro.
Indien je werkt met toewijzing, vul je de kolommen N t.e.m. R in. Indien je werkt op basis van tijdsregistratie, vul je enkel de 'uren tijdsregistratie' zoals voorzien (geraamd) voor de volledige projectperiode in.</v>
      </c>
      <c r="E13" s="552"/>
      <c r="F13" s="552"/>
      <c r="G13" s="552"/>
      <c r="H13" s="552"/>
      <c r="I13" s="552"/>
      <c r="J13" s="552"/>
      <c r="K13" s="552"/>
      <c r="L13" s="552"/>
      <c r="M13" s="552"/>
      <c r="N13" s="552"/>
      <c r="O13" s="552"/>
      <c r="P13" s="552"/>
      <c r="Q13" s="552"/>
      <c r="R13" s="552"/>
      <c r="S13" s="552"/>
      <c r="T13" s="552"/>
      <c r="U13" s="552"/>
      <c r="V13" s="177"/>
      <c r="W13" s="177"/>
      <c r="X13" s="177"/>
      <c r="Y13" s="177"/>
      <c r="Z13" s="177"/>
      <c r="AA13" s="177"/>
      <c r="AB13" s="177"/>
      <c r="AC13" s="177"/>
      <c r="AD13" s="177"/>
      <c r="AE13" s="177"/>
      <c r="AF13" s="177"/>
      <c r="AG13" s="177"/>
      <c r="AH13" s="177"/>
      <c r="AI13" s="177"/>
      <c r="AJ13" s="177"/>
      <c r="AK13" s="177"/>
      <c r="AL13" s="177"/>
      <c r="AM13" s="52"/>
      <c r="AN13" s="52"/>
      <c r="AO13" s="52"/>
      <c r="AP13" s="52"/>
      <c r="AQ13" s="52"/>
      <c r="AR13" s="52"/>
      <c r="AS13" s="52"/>
      <c r="AT13" s="52"/>
    </row>
    <row r="14" spans="2:46" ht="29.1" customHeight="1" x14ac:dyDescent="0.3">
      <c r="B14" s="130"/>
      <c r="C14" s="184"/>
      <c r="D14" s="552"/>
      <c r="E14" s="552"/>
      <c r="F14" s="552"/>
      <c r="G14" s="552"/>
      <c r="H14" s="552"/>
      <c r="I14" s="552"/>
      <c r="J14" s="552"/>
      <c r="K14" s="552"/>
      <c r="L14" s="552"/>
      <c r="M14" s="552"/>
      <c r="N14" s="552"/>
      <c r="O14" s="552"/>
      <c r="P14" s="552"/>
      <c r="Q14" s="552"/>
      <c r="R14" s="552"/>
      <c r="S14" s="552"/>
      <c r="T14" s="552"/>
      <c r="U14" s="552"/>
      <c r="V14" s="177"/>
      <c r="W14" s="177"/>
      <c r="X14" s="177"/>
      <c r="Y14" s="177"/>
      <c r="Z14" s="177"/>
      <c r="AA14" s="177"/>
      <c r="AB14" s="177"/>
      <c r="AC14" s="177"/>
      <c r="AD14" s="177"/>
      <c r="AE14" s="177"/>
      <c r="AF14" s="177"/>
      <c r="AG14" s="177"/>
      <c r="AH14" s="177"/>
      <c r="AI14" s="177"/>
      <c r="AJ14" s="177"/>
      <c r="AK14" s="177"/>
      <c r="AL14" s="177"/>
      <c r="AM14" s="52"/>
      <c r="AN14" s="52"/>
      <c r="AO14" s="52"/>
      <c r="AP14" s="52"/>
      <c r="AQ14" s="52"/>
      <c r="AR14" s="52"/>
      <c r="AS14" s="52"/>
      <c r="AT14" s="52"/>
    </row>
    <row r="15" spans="2:46" ht="30" customHeight="1" x14ac:dyDescent="0.3">
      <c r="B15" s="130"/>
      <c r="C15" s="184"/>
      <c r="D15" s="552"/>
      <c r="E15" s="552"/>
      <c r="F15" s="552"/>
      <c r="G15" s="552"/>
      <c r="H15" s="552"/>
      <c r="I15" s="552"/>
      <c r="J15" s="552"/>
      <c r="K15" s="552"/>
      <c r="L15" s="552"/>
      <c r="M15" s="552"/>
      <c r="N15" s="552"/>
      <c r="O15" s="552"/>
      <c r="P15" s="552"/>
      <c r="Q15" s="552"/>
      <c r="R15" s="552"/>
      <c r="S15" s="552"/>
      <c r="T15" s="552"/>
      <c r="U15" s="552"/>
      <c r="V15" s="177"/>
      <c r="W15" s="177"/>
      <c r="X15" s="177"/>
      <c r="Y15" s="177"/>
      <c r="Z15" s="177"/>
      <c r="AA15" s="177"/>
      <c r="AB15" s="177"/>
      <c r="AC15" s="177"/>
      <c r="AD15" s="177"/>
      <c r="AE15" s="177"/>
      <c r="AF15" s="177"/>
      <c r="AG15" s="177"/>
      <c r="AH15" s="177"/>
      <c r="AI15" s="177"/>
      <c r="AJ15" s="177"/>
      <c r="AK15" s="177"/>
      <c r="AL15" s="177"/>
      <c r="AM15" s="51"/>
      <c r="AN15" s="51"/>
      <c r="AO15" s="51"/>
      <c r="AP15" s="51"/>
      <c r="AQ15" s="51"/>
      <c r="AR15" s="51"/>
      <c r="AS15" s="51"/>
      <c r="AT15" s="51"/>
    </row>
    <row r="16" spans="2:46" x14ac:dyDescent="0.3">
      <c r="B16" s="178"/>
      <c r="C16" s="177"/>
      <c r="D16" s="59"/>
      <c r="E16" s="568" t="s">
        <v>364</v>
      </c>
      <c r="F16" s="569"/>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51"/>
      <c r="AN16" s="51"/>
      <c r="AO16" s="51"/>
      <c r="AP16" s="51"/>
      <c r="AQ16" s="51"/>
      <c r="AR16" s="51"/>
      <c r="AS16" s="51"/>
      <c r="AT16" s="51"/>
    </row>
    <row r="17" spans="1:46" x14ac:dyDescent="0.3">
      <c r="B17" s="178"/>
      <c r="C17" s="177"/>
      <c r="D17" s="59"/>
      <c r="E17" s="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51"/>
      <c r="AN17" s="51"/>
      <c r="AO17" s="51"/>
      <c r="AP17" s="51"/>
      <c r="AQ17" s="51"/>
      <c r="AR17" s="51"/>
      <c r="AS17" s="51"/>
      <c r="AT17" s="51"/>
    </row>
    <row r="18" spans="1:46" ht="15" customHeight="1" x14ac:dyDescent="0.3">
      <c r="B18" s="178"/>
      <c r="C18" s="177"/>
      <c r="D18" s="59"/>
      <c r="E18" s="539" t="s">
        <v>80</v>
      </c>
      <c r="F18" s="541"/>
      <c r="G18" s="541"/>
      <c r="H18" s="540"/>
      <c r="I18" s="561" t="s">
        <v>2</v>
      </c>
      <c r="J18" s="562"/>
      <c r="K18" s="563" t="s">
        <v>81</v>
      </c>
      <c r="L18" s="564"/>
      <c r="M18" s="564"/>
      <c r="N18" s="565"/>
      <c r="O18" s="565"/>
      <c r="P18" s="565"/>
      <c r="Q18" s="565"/>
      <c r="R18" s="565"/>
      <c r="S18" s="566"/>
      <c r="T18" s="565"/>
      <c r="U18" s="567"/>
      <c r="V18" s="83">
        <f>SUM(V20:V363)</f>
        <v>0</v>
      </c>
      <c r="W18" s="180"/>
      <c r="X18" s="557" t="s">
        <v>21</v>
      </c>
      <c r="Y18" s="558"/>
      <c r="Z18" s="558"/>
      <c r="AA18" s="558"/>
      <c r="AB18" s="559"/>
      <c r="AC18" s="559"/>
      <c r="AD18" s="559"/>
      <c r="AE18" s="559"/>
      <c r="AF18" s="559"/>
      <c r="AG18" s="559"/>
      <c r="AH18" s="560"/>
      <c r="AI18" s="94">
        <f>SUM(AI20:AI363)</f>
        <v>0</v>
      </c>
      <c r="AJ18" s="95"/>
      <c r="AK18" s="59"/>
      <c r="AL18" s="59"/>
      <c r="AM18" s="51"/>
      <c r="AN18" s="51"/>
      <c r="AO18" s="51"/>
      <c r="AP18" s="51"/>
      <c r="AQ18" s="51"/>
      <c r="AR18" s="51"/>
      <c r="AS18" s="51"/>
      <c r="AT18" s="51"/>
    </row>
    <row r="19" spans="1:46" s="38" customFormat="1" ht="110.1" customHeight="1" x14ac:dyDescent="0.3">
      <c r="A19" s="183"/>
      <c r="B19" s="178"/>
      <c r="C19" s="177"/>
      <c r="D19" s="85" t="s">
        <v>1</v>
      </c>
      <c r="E19" s="67" t="s">
        <v>24</v>
      </c>
      <c r="F19" s="67" t="s">
        <v>54</v>
      </c>
      <c r="G19" s="67" t="s">
        <v>77</v>
      </c>
      <c r="H19" s="67" t="s">
        <v>55</v>
      </c>
      <c r="I19" s="84" t="s">
        <v>2</v>
      </c>
      <c r="J19" s="84" t="s">
        <v>58</v>
      </c>
      <c r="K19" s="82" t="s">
        <v>56</v>
      </c>
      <c r="L19" s="67" t="s">
        <v>74</v>
      </c>
      <c r="M19" s="67" t="s">
        <v>46</v>
      </c>
      <c r="N19" s="68" t="s">
        <v>336</v>
      </c>
      <c r="O19" s="82" t="s">
        <v>340</v>
      </c>
      <c r="P19" s="82" t="s">
        <v>341</v>
      </c>
      <c r="Q19" s="82" t="s">
        <v>337</v>
      </c>
      <c r="R19" s="82" t="s">
        <v>338</v>
      </c>
      <c r="S19" s="82" t="s">
        <v>339</v>
      </c>
      <c r="T19" s="82" t="s">
        <v>334</v>
      </c>
      <c r="U19" s="68" t="s">
        <v>335</v>
      </c>
      <c r="V19" s="69" t="s">
        <v>0</v>
      </c>
      <c r="W19" s="437" t="s">
        <v>368</v>
      </c>
      <c r="X19" s="45" t="s">
        <v>47</v>
      </c>
      <c r="Y19" s="45" t="s">
        <v>50</v>
      </c>
      <c r="Z19" s="45" t="s">
        <v>22</v>
      </c>
      <c r="AA19" s="45" t="s">
        <v>23</v>
      </c>
      <c r="AB19" s="438" t="s">
        <v>350</v>
      </c>
      <c r="AC19" s="438" t="s">
        <v>351</v>
      </c>
      <c r="AD19" s="438" t="s">
        <v>352</v>
      </c>
      <c r="AE19" s="438" t="s">
        <v>353</v>
      </c>
      <c r="AF19" s="438" t="s">
        <v>354</v>
      </c>
      <c r="AG19" s="438" t="s">
        <v>355</v>
      </c>
      <c r="AH19" s="45" t="s">
        <v>25</v>
      </c>
      <c r="AI19" s="45" t="s">
        <v>26</v>
      </c>
      <c r="AJ19" s="45" t="s">
        <v>57</v>
      </c>
      <c r="AK19" s="179"/>
      <c r="AL19" s="179"/>
      <c r="AM19" s="51"/>
      <c r="AN19" s="51"/>
      <c r="AO19" s="51"/>
      <c r="AP19" s="51"/>
      <c r="AQ19" s="51"/>
      <c r="AR19" s="51"/>
      <c r="AS19" s="51"/>
      <c r="AT19" s="51"/>
    </row>
    <row r="20" spans="1:46" x14ac:dyDescent="0.3">
      <c r="B20" s="178"/>
      <c r="C20" s="177"/>
      <c r="D20" s="86">
        <v>1</v>
      </c>
      <c r="E20" s="98"/>
      <c r="F20" s="40"/>
      <c r="G20" s="87"/>
      <c r="H20" s="40"/>
      <c r="I20" s="40"/>
      <c r="J20" s="87"/>
      <c r="K20" s="40"/>
      <c r="L20" s="42"/>
      <c r="M20" s="93" t="str">
        <f t="shared" ref="M20:M83" si="0">IF(K20="","",IF(L20="","",IF(K20="managementvennootschap",100,IF(K20="zelfstandige",IF(L20&gt;$Y$3,100,IF(L20&gt;=0,L20/1720)),IF(L20&gt;$Y$1,100,IF(L20&gt;=0,L20*0.012,""))))))</f>
        <v/>
      </c>
      <c r="N20" s="42" t="s">
        <v>15</v>
      </c>
      <c r="O20" s="435"/>
      <c r="P20" s="436"/>
      <c r="Q20" s="434"/>
      <c r="R20" s="434"/>
      <c r="S20" s="471">
        <f>IF(OR(N20="nee",M20="",O20="",P20="",Q20="",R20=""),0,(DATEDIF(Q20,R20+1,"m")*1720/12+DATEDIF(Q20,R20+1,"md")*1720/365)*O20*P20)</f>
        <v>0</v>
      </c>
      <c r="T20" s="42"/>
      <c r="U20" s="93">
        <f>IF(AND(S20="",T20=""),0,S20+T20)</f>
        <v>0</v>
      </c>
      <c r="V20" s="39">
        <f t="shared" ref="V20:V83" si="1">IF(OR(K20="",L20=""),0,IF(U20&gt;0,M20*U20,0))</f>
        <v>0</v>
      </c>
      <c r="W20" s="43"/>
      <c r="X20" s="95"/>
      <c r="Y20" s="95">
        <f t="shared" ref="Y20:Y83" si="2">K20</f>
        <v>0</v>
      </c>
      <c r="Z20" s="95">
        <f t="shared" ref="Z20:Z83" si="3">L20</f>
        <v>0</v>
      </c>
      <c r="AA20" s="237">
        <f>IF(Y20="","",IF(Z20="","",IF(Y20="managementvennootschap",100,IF(Y20="zelfstandige",IF(Z20&gt;$Y$3,100,IF(Z20&gt;=0,Z20/1720)),IF(Z20&gt;$Y$1,100,IF(Z20&gt;=0,Z20*0.012,""))))))</f>
        <v>0</v>
      </c>
      <c r="AB20" s="440">
        <f>O20</f>
        <v>0</v>
      </c>
      <c r="AC20" s="440">
        <f>P20</f>
        <v>0</v>
      </c>
      <c r="AD20" s="441">
        <f>Q20</f>
        <v>0</v>
      </c>
      <c r="AE20" s="441">
        <f>R20</f>
        <v>0</v>
      </c>
      <c r="AF20" s="439">
        <f>(DATEDIF(AD20,AE20+1,"m")*1720/12+DATEDIF(AD20,AE20+1,"md")*1720/365)*AB20*AC20</f>
        <v>0</v>
      </c>
      <c r="AG20" s="442">
        <f>T20</f>
        <v>0</v>
      </c>
      <c r="AH20" s="238">
        <f>AF20+AG20</f>
        <v>0</v>
      </c>
      <c r="AI20" s="238">
        <f t="shared" ref="AI20:AI83" si="4">IF(OR(Y20="",Z20=""),0,IF(AH20&gt;0,AA20*AH20,0))</f>
        <v>0</v>
      </c>
      <c r="AJ20" s="95"/>
      <c r="AK20" s="59"/>
      <c r="AL20" s="59"/>
      <c r="AM20" s="51"/>
      <c r="AN20" s="51"/>
      <c r="AO20" s="51"/>
      <c r="AP20" s="51"/>
      <c r="AQ20" s="51"/>
      <c r="AR20" s="51"/>
      <c r="AS20" s="51"/>
      <c r="AT20" s="51"/>
    </row>
    <row r="21" spans="1:46" x14ac:dyDescent="0.3">
      <c r="B21" s="178"/>
      <c r="C21" s="177"/>
      <c r="D21" s="86">
        <v>2</v>
      </c>
      <c r="E21" s="46"/>
      <c r="F21" s="40"/>
      <c r="G21" s="87"/>
      <c r="H21" s="40"/>
      <c r="I21" s="40"/>
      <c r="J21" s="87"/>
      <c r="K21" s="40"/>
      <c r="L21" s="42"/>
      <c r="M21" s="93" t="str">
        <f t="shared" si="0"/>
        <v/>
      </c>
      <c r="N21" s="42" t="s">
        <v>15</v>
      </c>
      <c r="O21" s="435"/>
      <c r="P21" s="436"/>
      <c r="Q21" s="434"/>
      <c r="R21" s="434"/>
      <c r="S21" s="471">
        <f t="shared" ref="S21:S84" si="5">IF(OR(N21="nee",M21="",O21="",P21="",Q21="",R21=""),0,(DATEDIF(Q21,R21+1,"m")*1720/12+DATEDIF(Q21,R21+1,"md")*1720/365)*O21*P21)</f>
        <v>0</v>
      </c>
      <c r="T21" s="42"/>
      <c r="U21" s="93">
        <f t="shared" ref="U21:U84" si="6">IF(AND(S21="",T21=""),0,S21+T21)</f>
        <v>0</v>
      </c>
      <c r="V21" s="39">
        <f t="shared" si="1"/>
        <v>0</v>
      </c>
      <c r="W21" s="43"/>
      <c r="X21" s="95"/>
      <c r="Y21" s="95">
        <f t="shared" si="2"/>
        <v>0</v>
      </c>
      <c r="Z21" s="95">
        <f t="shared" si="3"/>
        <v>0</v>
      </c>
      <c r="AA21" s="237">
        <f t="shared" ref="AA21:AA84" si="7">IF(Y21="","",IF(Z21="","",IF(Y21="managementvennootschap",100,IF(Y21="zelfstandige",IF(Z21&gt;$Y$3,100,IF(Z21&gt;=0,Z21/1720)),IF(Z21&gt;$Y$1,100,IF(Z21&gt;=0,Z21*0.012,""))))))</f>
        <v>0</v>
      </c>
      <c r="AB21" s="440">
        <f t="shared" ref="AB21:AB84" si="8">O21</f>
        <v>0</v>
      </c>
      <c r="AC21" s="440">
        <f t="shared" ref="AC21:AC84" si="9">P21</f>
        <v>0</v>
      </c>
      <c r="AD21" s="441">
        <f t="shared" ref="AD21:AD84" si="10">Q21</f>
        <v>0</v>
      </c>
      <c r="AE21" s="441">
        <f t="shared" ref="AE21:AE84" si="11">R21</f>
        <v>0</v>
      </c>
      <c r="AF21" s="439">
        <f t="shared" ref="AF21:AF84" si="12">(DATEDIF(AD21,AE21+1,"m")*1720/12+DATEDIF(AD21,AE21+1,"md")*1720/365)*AB21*AC21</f>
        <v>0</v>
      </c>
      <c r="AG21" s="442">
        <f t="shared" ref="AG21:AG84" si="13">T21</f>
        <v>0</v>
      </c>
      <c r="AH21" s="238">
        <f t="shared" ref="AH21:AH84" si="14">AF21+AG21</f>
        <v>0</v>
      </c>
      <c r="AI21" s="238">
        <f t="shared" si="4"/>
        <v>0</v>
      </c>
      <c r="AJ21" s="95"/>
      <c r="AK21" s="59"/>
      <c r="AL21" s="59"/>
      <c r="AM21" s="51"/>
      <c r="AN21" s="51"/>
      <c r="AO21" s="51"/>
      <c r="AP21" s="51"/>
      <c r="AQ21" s="51"/>
      <c r="AR21" s="51"/>
      <c r="AS21" s="51"/>
      <c r="AT21" s="51"/>
    </row>
    <row r="22" spans="1:46" x14ac:dyDescent="0.3">
      <c r="B22" s="178"/>
      <c r="C22" s="177"/>
      <c r="D22" s="86">
        <v>3</v>
      </c>
      <c r="E22" s="46"/>
      <c r="F22" s="40"/>
      <c r="G22" s="87"/>
      <c r="H22" s="40"/>
      <c r="I22" s="40"/>
      <c r="J22" s="87"/>
      <c r="K22" s="40"/>
      <c r="L22" s="42"/>
      <c r="M22" s="93" t="str">
        <f t="shared" si="0"/>
        <v/>
      </c>
      <c r="N22" s="42" t="s">
        <v>15</v>
      </c>
      <c r="O22" s="435"/>
      <c r="P22" s="436"/>
      <c r="Q22" s="434"/>
      <c r="R22" s="434"/>
      <c r="S22" s="471">
        <f t="shared" si="5"/>
        <v>0</v>
      </c>
      <c r="T22" s="42"/>
      <c r="U22" s="93">
        <f t="shared" si="6"/>
        <v>0</v>
      </c>
      <c r="V22" s="39">
        <f t="shared" si="1"/>
        <v>0</v>
      </c>
      <c r="W22" s="43"/>
      <c r="X22" s="95"/>
      <c r="Y22" s="95">
        <f t="shared" si="2"/>
        <v>0</v>
      </c>
      <c r="Z22" s="95">
        <f t="shared" si="3"/>
        <v>0</v>
      </c>
      <c r="AA22" s="237">
        <f t="shared" si="7"/>
        <v>0</v>
      </c>
      <c r="AB22" s="440">
        <f t="shared" si="8"/>
        <v>0</v>
      </c>
      <c r="AC22" s="440">
        <f t="shared" si="9"/>
        <v>0</v>
      </c>
      <c r="AD22" s="441">
        <f t="shared" si="10"/>
        <v>0</v>
      </c>
      <c r="AE22" s="441">
        <f t="shared" si="11"/>
        <v>0</v>
      </c>
      <c r="AF22" s="439">
        <f t="shared" si="12"/>
        <v>0</v>
      </c>
      <c r="AG22" s="442">
        <f t="shared" si="13"/>
        <v>0</v>
      </c>
      <c r="AH22" s="238">
        <f t="shared" si="14"/>
        <v>0</v>
      </c>
      <c r="AI22" s="238">
        <f t="shared" si="4"/>
        <v>0</v>
      </c>
      <c r="AJ22" s="95"/>
      <c r="AK22" s="59"/>
      <c r="AL22" s="59"/>
      <c r="AM22" s="51"/>
      <c r="AN22" s="51"/>
      <c r="AO22" s="51"/>
      <c r="AP22" s="51"/>
      <c r="AQ22" s="51"/>
      <c r="AR22" s="51"/>
      <c r="AS22" s="51"/>
      <c r="AT22" s="51"/>
    </row>
    <row r="23" spans="1:46" x14ac:dyDescent="0.3">
      <c r="B23" s="178"/>
      <c r="C23" s="177"/>
      <c r="D23" s="86">
        <v>4</v>
      </c>
      <c r="E23" s="46"/>
      <c r="F23" s="40"/>
      <c r="G23" s="87"/>
      <c r="H23" s="40"/>
      <c r="I23" s="40"/>
      <c r="J23" s="87"/>
      <c r="K23" s="40"/>
      <c r="L23" s="42"/>
      <c r="M23" s="93" t="str">
        <f t="shared" si="0"/>
        <v/>
      </c>
      <c r="N23" s="42" t="s">
        <v>15</v>
      </c>
      <c r="O23" s="435"/>
      <c r="P23" s="436"/>
      <c r="Q23" s="434"/>
      <c r="R23" s="434"/>
      <c r="S23" s="471">
        <f t="shared" si="5"/>
        <v>0</v>
      </c>
      <c r="T23" s="42"/>
      <c r="U23" s="93">
        <f t="shared" si="6"/>
        <v>0</v>
      </c>
      <c r="V23" s="39">
        <f t="shared" si="1"/>
        <v>0</v>
      </c>
      <c r="W23" s="43"/>
      <c r="X23" s="95"/>
      <c r="Y23" s="95">
        <f t="shared" si="2"/>
        <v>0</v>
      </c>
      <c r="Z23" s="95">
        <f t="shared" si="3"/>
        <v>0</v>
      </c>
      <c r="AA23" s="237">
        <f t="shared" si="7"/>
        <v>0</v>
      </c>
      <c r="AB23" s="440">
        <f t="shared" si="8"/>
        <v>0</v>
      </c>
      <c r="AC23" s="440">
        <f t="shared" si="9"/>
        <v>0</v>
      </c>
      <c r="AD23" s="441">
        <f t="shared" si="10"/>
        <v>0</v>
      </c>
      <c r="AE23" s="441">
        <f t="shared" si="11"/>
        <v>0</v>
      </c>
      <c r="AF23" s="439">
        <f t="shared" si="12"/>
        <v>0</v>
      </c>
      <c r="AG23" s="442">
        <f t="shared" si="13"/>
        <v>0</v>
      </c>
      <c r="AH23" s="238">
        <f t="shared" si="14"/>
        <v>0</v>
      </c>
      <c r="AI23" s="238">
        <f t="shared" si="4"/>
        <v>0</v>
      </c>
      <c r="AJ23" s="95"/>
      <c r="AK23" s="59"/>
      <c r="AL23" s="59"/>
      <c r="AM23" s="51"/>
      <c r="AN23" s="51"/>
      <c r="AO23" s="51"/>
      <c r="AP23" s="51"/>
      <c r="AQ23" s="51"/>
      <c r="AR23" s="51"/>
      <c r="AS23" s="51"/>
      <c r="AT23" s="51"/>
    </row>
    <row r="24" spans="1:46" x14ac:dyDescent="0.3">
      <c r="B24" s="178"/>
      <c r="C24" s="177"/>
      <c r="D24" s="86">
        <v>5</v>
      </c>
      <c r="E24" s="46"/>
      <c r="F24" s="40"/>
      <c r="G24" s="87"/>
      <c r="H24" s="40"/>
      <c r="I24" s="40"/>
      <c r="J24" s="87"/>
      <c r="K24" s="40"/>
      <c r="L24" s="42"/>
      <c r="M24" s="93" t="str">
        <f t="shared" si="0"/>
        <v/>
      </c>
      <c r="N24" s="42" t="s">
        <v>15</v>
      </c>
      <c r="O24" s="435"/>
      <c r="P24" s="436"/>
      <c r="Q24" s="434"/>
      <c r="R24" s="434"/>
      <c r="S24" s="471">
        <f t="shared" si="5"/>
        <v>0</v>
      </c>
      <c r="T24" s="42"/>
      <c r="U24" s="93">
        <f t="shared" si="6"/>
        <v>0</v>
      </c>
      <c r="V24" s="39">
        <f t="shared" si="1"/>
        <v>0</v>
      </c>
      <c r="W24" s="43"/>
      <c r="X24" s="95"/>
      <c r="Y24" s="95">
        <f t="shared" si="2"/>
        <v>0</v>
      </c>
      <c r="Z24" s="95">
        <f t="shared" si="3"/>
        <v>0</v>
      </c>
      <c r="AA24" s="237">
        <f t="shared" si="7"/>
        <v>0</v>
      </c>
      <c r="AB24" s="440">
        <f t="shared" si="8"/>
        <v>0</v>
      </c>
      <c r="AC24" s="440">
        <f t="shared" si="9"/>
        <v>0</v>
      </c>
      <c r="AD24" s="441">
        <f t="shared" si="10"/>
        <v>0</v>
      </c>
      <c r="AE24" s="441">
        <f t="shared" si="11"/>
        <v>0</v>
      </c>
      <c r="AF24" s="439">
        <f t="shared" si="12"/>
        <v>0</v>
      </c>
      <c r="AG24" s="442">
        <f t="shared" si="13"/>
        <v>0</v>
      </c>
      <c r="AH24" s="238">
        <f t="shared" si="14"/>
        <v>0</v>
      </c>
      <c r="AI24" s="238">
        <f t="shared" si="4"/>
        <v>0</v>
      </c>
      <c r="AJ24" s="95"/>
      <c r="AK24" s="59"/>
      <c r="AL24" s="59"/>
      <c r="AM24" s="51"/>
      <c r="AN24" s="51"/>
      <c r="AO24" s="51"/>
      <c r="AP24" s="51"/>
      <c r="AQ24" s="51"/>
      <c r="AR24" s="51"/>
      <c r="AS24" s="51"/>
      <c r="AT24" s="51"/>
    </row>
    <row r="25" spans="1:46" x14ac:dyDescent="0.3">
      <c r="B25" s="178"/>
      <c r="C25" s="177"/>
      <c r="D25" s="86">
        <v>6</v>
      </c>
      <c r="E25" s="46"/>
      <c r="F25" s="40"/>
      <c r="G25" s="87"/>
      <c r="H25" s="40"/>
      <c r="I25" s="40"/>
      <c r="J25" s="87"/>
      <c r="K25" s="40"/>
      <c r="L25" s="42"/>
      <c r="M25" s="93" t="str">
        <f t="shared" si="0"/>
        <v/>
      </c>
      <c r="N25" s="42" t="s">
        <v>15</v>
      </c>
      <c r="O25" s="435"/>
      <c r="P25" s="436"/>
      <c r="Q25" s="434"/>
      <c r="R25" s="434"/>
      <c r="S25" s="471">
        <f t="shared" si="5"/>
        <v>0</v>
      </c>
      <c r="T25" s="42"/>
      <c r="U25" s="93">
        <f t="shared" si="6"/>
        <v>0</v>
      </c>
      <c r="V25" s="39">
        <f t="shared" si="1"/>
        <v>0</v>
      </c>
      <c r="W25" s="43"/>
      <c r="X25" s="95"/>
      <c r="Y25" s="95">
        <f t="shared" si="2"/>
        <v>0</v>
      </c>
      <c r="Z25" s="95">
        <f t="shared" si="3"/>
        <v>0</v>
      </c>
      <c r="AA25" s="237">
        <f t="shared" si="7"/>
        <v>0</v>
      </c>
      <c r="AB25" s="440">
        <f t="shared" si="8"/>
        <v>0</v>
      </c>
      <c r="AC25" s="440">
        <f t="shared" si="9"/>
        <v>0</v>
      </c>
      <c r="AD25" s="441">
        <f t="shared" si="10"/>
        <v>0</v>
      </c>
      <c r="AE25" s="441">
        <f t="shared" si="11"/>
        <v>0</v>
      </c>
      <c r="AF25" s="439">
        <f t="shared" si="12"/>
        <v>0</v>
      </c>
      <c r="AG25" s="442">
        <f t="shared" si="13"/>
        <v>0</v>
      </c>
      <c r="AH25" s="238">
        <f t="shared" si="14"/>
        <v>0</v>
      </c>
      <c r="AI25" s="238">
        <f t="shared" si="4"/>
        <v>0</v>
      </c>
      <c r="AJ25" s="95"/>
      <c r="AK25" s="59"/>
      <c r="AL25" s="59"/>
      <c r="AM25" s="51"/>
      <c r="AN25" s="51"/>
      <c r="AO25" s="51"/>
      <c r="AP25" s="51"/>
      <c r="AQ25" s="51"/>
      <c r="AR25" s="51"/>
      <c r="AS25" s="51"/>
      <c r="AT25" s="51"/>
    </row>
    <row r="26" spans="1:46" x14ac:dyDescent="0.3">
      <c r="B26" s="178"/>
      <c r="C26" s="177"/>
      <c r="D26" s="86">
        <v>7</v>
      </c>
      <c r="E26" s="46"/>
      <c r="F26" s="40"/>
      <c r="G26" s="87"/>
      <c r="H26" s="40"/>
      <c r="I26" s="40"/>
      <c r="J26" s="87"/>
      <c r="K26" s="40"/>
      <c r="L26" s="42"/>
      <c r="M26" s="93" t="str">
        <f t="shared" si="0"/>
        <v/>
      </c>
      <c r="N26" s="42" t="s">
        <v>15</v>
      </c>
      <c r="O26" s="435"/>
      <c r="P26" s="436"/>
      <c r="Q26" s="434"/>
      <c r="R26" s="434"/>
      <c r="S26" s="471">
        <f t="shared" si="5"/>
        <v>0</v>
      </c>
      <c r="T26" s="42"/>
      <c r="U26" s="93">
        <f t="shared" si="6"/>
        <v>0</v>
      </c>
      <c r="V26" s="39">
        <f t="shared" si="1"/>
        <v>0</v>
      </c>
      <c r="W26" s="43"/>
      <c r="X26" s="95"/>
      <c r="Y26" s="95">
        <f t="shared" si="2"/>
        <v>0</v>
      </c>
      <c r="Z26" s="95">
        <f t="shared" si="3"/>
        <v>0</v>
      </c>
      <c r="AA26" s="237">
        <f t="shared" si="7"/>
        <v>0</v>
      </c>
      <c r="AB26" s="440">
        <f t="shared" si="8"/>
        <v>0</v>
      </c>
      <c r="AC26" s="440">
        <f t="shared" si="9"/>
        <v>0</v>
      </c>
      <c r="AD26" s="441">
        <f t="shared" si="10"/>
        <v>0</v>
      </c>
      <c r="AE26" s="441">
        <f t="shared" si="11"/>
        <v>0</v>
      </c>
      <c r="AF26" s="439">
        <f t="shared" si="12"/>
        <v>0</v>
      </c>
      <c r="AG26" s="442">
        <f t="shared" si="13"/>
        <v>0</v>
      </c>
      <c r="AH26" s="238">
        <f t="shared" si="14"/>
        <v>0</v>
      </c>
      <c r="AI26" s="238">
        <f t="shared" si="4"/>
        <v>0</v>
      </c>
      <c r="AJ26" s="95"/>
      <c r="AK26" s="59"/>
      <c r="AL26" s="59"/>
      <c r="AM26" s="51"/>
      <c r="AN26" s="51"/>
      <c r="AO26" s="51"/>
      <c r="AP26" s="51"/>
      <c r="AQ26" s="51"/>
      <c r="AR26" s="51"/>
      <c r="AS26" s="51"/>
      <c r="AT26" s="51"/>
    </row>
    <row r="27" spans="1:46" x14ac:dyDescent="0.3">
      <c r="B27" s="178"/>
      <c r="C27" s="177"/>
      <c r="D27" s="86">
        <v>8</v>
      </c>
      <c r="E27" s="46"/>
      <c r="F27" s="40"/>
      <c r="G27" s="87"/>
      <c r="H27" s="40"/>
      <c r="I27" s="40"/>
      <c r="J27" s="87"/>
      <c r="K27" s="40"/>
      <c r="L27" s="42"/>
      <c r="M27" s="93" t="str">
        <f t="shared" si="0"/>
        <v/>
      </c>
      <c r="N27" s="42" t="s">
        <v>15</v>
      </c>
      <c r="O27" s="435"/>
      <c r="P27" s="436"/>
      <c r="Q27" s="434"/>
      <c r="R27" s="434"/>
      <c r="S27" s="471">
        <f t="shared" si="5"/>
        <v>0</v>
      </c>
      <c r="T27" s="42"/>
      <c r="U27" s="93">
        <f t="shared" si="6"/>
        <v>0</v>
      </c>
      <c r="V27" s="39">
        <f t="shared" si="1"/>
        <v>0</v>
      </c>
      <c r="W27" s="43"/>
      <c r="X27" s="95"/>
      <c r="Y27" s="95">
        <f t="shared" si="2"/>
        <v>0</v>
      </c>
      <c r="Z27" s="95">
        <f t="shared" si="3"/>
        <v>0</v>
      </c>
      <c r="AA27" s="237">
        <f t="shared" si="7"/>
        <v>0</v>
      </c>
      <c r="AB27" s="440">
        <f t="shared" si="8"/>
        <v>0</v>
      </c>
      <c r="AC27" s="440">
        <f t="shared" si="9"/>
        <v>0</v>
      </c>
      <c r="AD27" s="441">
        <f t="shared" si="10"/>
        <v>0</v>
      </c>
      <c r="AE27" s="441">
        <f t="shared" si="11"/>
        <v>0</v>
      </c>
      <c r="AF27" s="439">
        <f t="shared" si="12"/>
        <v>0</v>
      </c>
      <c r="AG27" s="442">
        <f t="shared" si="13"/>
        <v>0</v>
      </c>
      <c r="AH27" s="238">
        <f t="shared" si="14"/>
        <v>0</v>
      </c>
      <c r="AI27" s="238">
        <f t="shared" si="4"/>
        <v>0</v>
      </c>
      <c r="AJ27" s="95"/>
      <c r="AK27" s="59"/>
      <c r="AL27" s="59"/>
      <c r="AM27" s="51"/>
      <c r="AN27" s="51"/>
      <c r="AO27" s="51"/>
      <c r="AP27" s="51"/>
      <c r="AQ27" s="51"/>
      <c r="AR27" s="51"/>
      <c r="AS27" s="51"/>
      <c r="AT27" s="51"/>
    </row>
    <row r="28" spans="1:46" x14ac:dyDescent="0.3">
      <c r="B28" s="178"/>
      <c r="C28" s="177"/>
      <c r="D28" s="86">
        <v>9</v>
      </c>
      <c r="E28" s="46"/>
      <c r="F28" s="40"/>
      <c r="G28" s="87"/>
      <c r="H28" s="40"/>
      <c r="I28" s="40"/>
      <c r="J28" s="87"/>
      <c r="K28" s="40"/>
      <c r="L28" s="42"/>
      <c r="M28" s="93" t="str">
        <f t="shared" si="0"/>
        <v/>
      </c>
      <c r="N28" s="42" t="s">
        <v>15</v>
      </c>
      <c r="O28" s="435"/>
      <c r="P28" s="436"/>
      <c r="Q28" s="434"/>
      <c r="R28" s="434"/>
      <c r="S28" s="471">
        <f t="shared" si="5"/>
        <v>0</v>
      </c>
      <c r="T28" s="42"/>
      <c r="U28" s="93">
        <f t="shared" si="6"/>
        <v>0</v>
      </c>
      <c r="V28" s="39">
        <f t="shared" si="1"/>
        <v>0</v>
      </c>
      <c r="W28" s="43"/>
      <c r="X28" s="95"/>
      <c r="Y28" s="95">
        <f t="shared" si="2"/>
        <v>0</v>
      </c>
      <c r="Z28" s="95">
        <f t="shared" si="3"/>
        <v>0</v>
      </c>
      <c r="AA28" s="237">
        <f t="shared" si="7"/>
        <v>0</v>
      </c>
      <c r="AB28" s="440">
        <f t="shared" si="8"/>
        <v>0</v>
      </c>
      <c r="AC28" s="440">
        <f t="shared" si="9"/>
        <v>0</v>
      </c>
      <c r="AD28" s="441">
        <f t="shared" si="10"/>
        <v>0</v>
      </c>
      <c r="AE28" s="441">
        <f t="shared" si="11"/>
        <v>0</v>
      </c>
      <c r="AF28" s="439">
        <f t="shared" si="12"/>
        <v>0</v>
      </c>
      <c r="AG28" s="442">
        <f t="shared" si="13"/>
        <v>0</v>
      </c>
      <c r="AH28" s="238">
        <f t="shared" si="14"/>
        <v>0</v>
      </c>
      <c r="AI28" s="238">
        <f t="shared" si="4"/>
        <v>0</v>
      </c>
      <c r="AJ28" s="95"/>
      <c r="AK28" s="59"/>
      <c r="AL28" s="59"/>
      <c r="AM28" s="51"/>
      <c r="AN28" s="51"/>
      <c r="AO28" s="51"/>
      <c r="AP28" s="51"/>
      <c r="AQ28" s="51"/>
      <c r="AR28" s="51"/>
      <c r="AS28" s="51"/>
      <c r="AT28" s="51"/>
    </row>
    <row r="29" spans="1:46" x14ac:dyDescent="0.3">
      <c r="B29" s="178"/>
      <c r="C29" s="177"/>
      <c r="D29" s="86">
        <v>10</v>
      </c>
      <c r="E29" s="46"/>
      <c r="F29" s="40"/>
      <c r="G29" s="87"/>
      <c r="H29" s="40"/>
      <c r="I29" s="40"/>
      <c r="J29" s="87"/>
      <c r="K29" s="40"/>
      <c r="L29" s="42"/>
      <c r="M29" s="93" t="str">
        <f t="shared" si="0"/>
        <v/>
      </c>
      <c r="N29" s="42" t="s">
        <v>15</v>
      </c>
      <c r="O29" s="435"/>
      <c r="P29" s="436"/>
      <c r="Q29" s="434"/>
      <c r="R29" s="434"/>
      <c r="S29" s="471">
        <f t="shared" si="5"/>
        <v>0</v>
      </c>
      <c r="T29" s="42"/>
      <c r="U29" s="93">
        <f t="shared" si="6"/>
        <v>0</v>
      </c>
      <c r="V29" s="39">
        <f t="shared" si="1"/>
        <v>0</v>
      </c>
      <c r="W29" s="43"/>
      <c r="X29" s="95"/>
      <c r="Y29" s="95">
        <f t="shared" si="2"/>
        <v>0</v>
      </c>
      <c r="Z29" s="95">
        <f t="shared" si="3"/>
        <v>0</v>
      </c>
      <c r="AA29" s="237">
        <f t="shared" si="7"/>
        <v>0</v>
      </c>
      <c r="AB29" s="440">
        <f t="shared" si="8"/>
        <v>0</v>
      </c>
      <c r="AC29" s="440">
        <f t="shared" si="9"/>
        <v>0</v>
      </c>
      <c r="AD29" s="441">
        <f t="shared" si="10"/>
        <v>0</v>
      </c>
      <c r="AE29" s="441">
        <f t="shared" si="11"/>
        <v>0</v>
      </c>
      <c r="AF29" s="439">
        <f t="shared" si="12"/>
        <v>0</v>
      </c>
      <c r="AG29" s="442">
        <f t="shared" si="13"/>
        <v>0</v>
      </c>
      <c r="AH29" s="238">
        <f t="shared" si="14"/>
        <v>0</v>
      </c>
      <c r="AI29" s="238">
        <f t="shared" si="4"/>
        <v>0</v>
      </c>
      <c r="AJ29" s="95"/>
      <c r="AK29" s="59"/>
      <c r="AL29" s="59"/>
      <c r="AM29" s="51"/>
      <c r="AN29" s="51"/>
      <c r="AO29" s="51"/>
      <c r="AP29" s="51"/>
      <c r="AQ29" s="51"/>
      <c r="AR29" s="51"/>
      <c r="AS29" s="51"/>
      <c r="AT29" s="51"/>
    </row>
    <row r="30" spans="1:46" x14ac:dyDescent="0.3">
      <c r="B30" s="178"/>
      <c r="C30" s="177"/>
      <c r="D30" s="86">
        <v>11</v>
      </c>
      <c r="E30" s="46"/>
      <c r="F30" s="40"/>
      <c r="G30" s="87"/>
      <c r="H30" s="40"/>
      <c r="I30" s="40"/>
      <c r="J30" s="87"/>
      <c r="K30" s="40"/>
      <c r="L30" s="42"/>
      <c r="M30" s="93" t="str">
        <f t="shared" si="0"/>
        <v/>
      </c>
      <c r="N30" s="42" t="s">
        <v>15</v>
      </c>
      <c r="O30" s="435"/>
      <c r="P30" s="436"/>
      <c r="Q30" s="434"/>
      <c r="R30" s="434"/>
      <c r="S30" s="471">
        <f t="shared" si="5"/>
        <v>0</v>
      </c>
      <c r="T30" s="42"/>
      <c r="U30" s="93">
        <f t="shared" si="6"/>
        <v>0</v>
      </c>
      <c r="V30" s="39">
        <f t="shared" si="1"/>
        <v>0</v>
      </c>
      <c r="W30" s="43"/>
      <c r="X30" s="95"/>
      <c r="Y30" s="95">
        <f t="shared" si="2"/>
        <v>0</v>
      </c>
      <c r="Z30" s="95">
        <f t="shared" si="3"/>
        <v>0</v>
      </c>
      <c r="AA30" s="237">
        <f t="shared" si="7"/>
        <v>0</v>
      </c>
      <c r="AB30" s="440">
        <f t="shared" si="8"/>
        <v>0</v>
      </c>
      <c r="AC30" s="440">
        <f t="shared" si="9"/>
        <v>0</v>
      </c>
      <c r="AD30" s="441">
        <f t="shared" si="10"/>
        <v>0</v>
      </c>
      <c r="AE30" s="441">
        <f t="shared" si="11"/>
        <v>0</v>
      </c>
      <c r="AF30" s="439">
        <f t="shared" si="12"/>
        <v>0</v>
      </c>
      <c r="AG30" s="442">
        <f t="shared" si="13"/>
        <v>0</v>
      </c>
      <c r="AH30" s="238">
        <f t="shared" si="14"/>
        <v>0</v>
      </c>
      <c r="AI30" s="238">
        <f t="shared" si="4"/>
        <v>0</v>
      </c>
      <c r="AJ30" s="95"/>
      <c r="AK30" s="59"/>
      <c r="AL30" s="59"/>
      <c r="AM30" s="51"/>
      <c r="AN30" s="51"/>
      <c r="AO30" s="51"/>
      <c r="AP30" s="51"/>
      <c r="AQ30" s="51"/>
      <c r="AR30" s="51"/>
      <c r="AS30" s="51"/>
      <c r="AT30" s="51"/>
    </row>
    <row r="31" spans="1:46" x14ac:dyDescent="0.3">
      <c r="B31" s="178"/>
      <c r="C31" s="177"/>
      <c r="D31" s="86">
        <v>12</v>
      </c>
      <c r="E31" s="46"/>
      <c r="F31" s="40"/>
      <c r="G31" s="87"/>
      <c r="H31" s="40"/>
      <c r="I31" s="40"/>
      <c r="J31" s="87"/>
      <c r="K31" s="40"/>
      <c r="L31" s="42"/>
      <c r="M31" s="93" t="str">
        <f t="shared" si="0"/>
        <v/>
      </c>
      <c r="N31" s="42" t="s">
        <v>15</v>
      </c>
      <c r="O31" s="435"/>
      <c r="P31" s="436"/>
      <c r="Q31" s="434"/>
      <c r="R31" s="434"/>
      <c r="S31" s="471">
        <f t="shared" si="5"/>
        <v>0</v>
      </c>
      <c r="T31" s="42"/>
      <c r="U31" s="93">
        <f t="shared" si="6"/>
        <v>0</v>
      </c>
      <c r="V31" s="39">
        <f t="shared" si="1"/>
        <v>0</v>
      </c>
      <c r="W31" s="43"/>
      <c r="X31" s="95"/>
      <c r="Y31" s="95">
        <f t="shared" si="2"/>
        <v>0</v>
      </c>
      <c r="Z31" s="95">
        <f t="shared" si="3"/>
        <v>0</v>
      </c>
      <c r="AA31" s="237">
        <f t="shared" si="7"/>
        <v>0</v>
      </c>
      <c r="AB31" s="440">
        <f t="shared" si="8"/>
        <v>0</v>
      </c>
      <c r="AC31" s="440">
        <f t="shared" si="9"/>
        <v>0</v>
      </c>
      <c r="AD31" s="441">
        <f t="shared" si="10"/>
        <v>0</v>
      </c>
      <c r="AE31" s="441">
        <f t="shared" si="11"/>
        <v>0</v>
      </c>
      <c r="AF31" s="439">
        <f t="shared" si="12"/>
        <v>0</v>
      </c>
      <c r="AG31" s="442">
        <f t="shared" si="13"/>
        <v>0</v>
      </c>
      <c r="AH31" s="238">
        <f t="shared" si="14"/>
        <v>0</v>
      </c>
      <c r="AI31" s="238">
        <f t="shared" si="4"/>
        <v>0</v>
      </c>
      <c r="AJ31" s="95"/>
      <c r="AK31" s="59"/>
      <c r="AL31" s="59"/>
      <c r="AM31" s="51"/>
      <c r="AN31" s="51"/>
      <c r="AO31" s="51"/>
      <c r="AP31" s="51"/>
      <c r="AQ31" s="51"/>
      <c r="AR31" s="51"/>
      <c r="AS31" s="51"/>
      <c r="AT31" s="51"/>
    </row>
    <row r="32" spans="1:46" x14ac:dyDescent="0.3">
      <c r="B32" s="178"/>
      <c r="C32" s="177"/>
      <c r="D32" s="86">
        <v>13</v>
      </c>
      <c r="E32" s="46"/>
      <c r="F32" s="40"/>
      <c r="G32" s="87"/>
      <c r="H32" s="40"/>
      <c r="I32" s="40"/>
      <c r="J32" s="87"/>
      <c r="K32" s="40"/>
      <c r="L32" s="42"/>
      <c r="M32" s="93" t="str">
        <f t="shared" si="0"/>
        <v/>
      </c>
      <c r="N32" s="42" t="s">
        <v>15</v>
      </c>
      <c r="O32" s="435"/>
      <c r="P32" s="436"/>
      <c r="Q32" s="434"/>
      <c r="R32" s="434"/>
      <c r="S32" s="471">
        <f t="shared" si="5"/>
        <v>0</v>
      </c>
      <c r="T32" s="42"/>
      <c r="U32" s="93">
        <f t="shared" si="6"/>
        <v>0</v>
      </c>
      <c r="V32" s="39">
        <f t="shared" si="1"/>
        <v>0</v>
      </c>
      <c r="W32" s="43"/>
      <c r="X32" s="95"/>
      <c r="Y32" s="95">
        <f t="shared" si="2"/>
        <v>0</v>
      </c>
      <c r="Z32" s="95">
        <f t="shared" si="3"/>
        <v>0</v>
      </c>
      <c r="AA32" s="237">
        <f t="shared" si="7"/>
        <v>0</v>
      </c>
      <c r="AB32" s="440">
        <f t="shared" si="8"/>
        <v>0</v>
      </c>
      <c r="AC32" s="440">
        <f t="shared" si="9"/>
        <v>0</v>
      </c>
      <c r="AD32" s="441">
        <f t="shared" si="10"/>
        <v>0</v>
      </c>
      <c r="AE32" s="441">
        <f t="shared" si="11"/>
        <v>0</v>
      </c>
      <c r="AF32" s="439">
        <f t="shared" si="12"/>
        <v>0</v>
      </c>
      <c r="AG32" s="442">
        <f t="shared" si="13"/>
        <v>0</v>
      </c>
      <c r="AH32" s="238">
        <f t="shared" si="14"/>
        <v>0</v>
      </c>
      <c r="AI32" s="238">
        <f t="shared" si="4"/>
        <v>0</v>
      </c>
      <c r="AJ32" s="95"/>
      <c r="AK32" s="59"/>
      <c r="AL32" s="59"/>
      <c r="AM32" s="51"/>
      <c r="AN32" s="51"/>
      <c r="AO32" s="51"/>
      <c r="AP32" s="51"/>
      <c r="AQ32" s="51"/>
      <c r="AR32" s="51"/>
      <c r="AS32" s="51"/>
      <c r="AT32" s="51"/>
    </row>
    <row r="33" spans="2:46" x14ac:dyDescent="0.3">
      <c r="B33" s="178"/>
      <c r="C33" s="177"/>
      <c r="D33" s="86">
        <v>14</v>
      </c>
      <c r="E33" s="46"/>
      <c r="F33" s="40"/>
      <c r="G33" s="87"/>
      <c r="H33" s="40"/>
      <c r="I33" s="40"/>
      <c r="J33" s="87"/>
      <c r="K33" s="40"/>
      <c r="L33" s="42"/>
      <c r="M33" s="93" t="str">
        <f t="shared" si="0"/>
        <v/>
      </c>
      <c r="N33" s="42" t="s">
        <v>15</v>
      </c>
      <c r="O33" s="435"/>
      <c r="P33" s="436"/>
      <c r="Q33" s="434"/>
      <c r="R33" s="434"/>
      <c r="S33" s="471">
        <f t="shared" si="5"/>
        <v>0</v>
      </c>
      <c r="T33" s="42"/>
      <c r="U33" s="93">
        <f t="shared" si="6"/>
        <v>0</v>
      </c>
      <c r="V33" s="39">
        <f t="shared" si="1"/>
        <v>0</v>
      </c>
      <c r="W33" s="43"/>
      <c r="X33" s="95"/>
      <c r="Y33" s="95">
        <f t="shared" si="2"/>
        <v>0</v>
      </c>
      <c r="Z33" s="95">
        <f t="shared" si="3"/>
        <v>0</v>
      </c>
      <c r="AA33" s="237">
        <f t="shared" si="7"/>
        <v>0</v>
      </c>
      <c r="AB33" s="440">
        <f t="shared" si="8"/>
        <v>0</v>
      </c>
      <c r="AC33" s="440">
        <f t="shared" si="9"/>
        <v>0</v>
      </c>
      <c r="AD33" s="441">
        <f t="shared" si="10"/>
        <v>0</v>
      </c>
      <c r="AE33" s="441">
        <f t="shared" si="11"/>
        <v>0</v>
      </c>
      <c r="AF33" s="439">
        <f t="shared" si="12"/>
        <v>0</v>
      </c>
      <c r="AG33" s="442">
        <f t="shared" si="13"/>
        <v>0</v>
      </c>
      <c r="AH33" s="238">
        <f t="shared" si="14"/>
        <v>0</v>
      </c>
      <c r="AI33" s="238">
        <f t="shared" si="4"/>
        <v>0</v>
      </c>
      <c r="AJ33" s="95"/>
      <c r="AK33" s="59"/>
      <c r="AL33" s="59"/>
      <c r="AM33" s="51"/>
      <c r="AN33" s="51"/>
      <c r="AO33" s="51"/>
      <c r="AP33" s="51"/>
      <c r="AQ33" s="51"/>
      <c r="AR33" s="51"/>
      <c r="AS33" s="51"/>
      <c r="AT33" s="51"/>
    </row>
    <row r="34" spans="2:46" x14ac:dyDescent="0.3">
      <c r="B34" s="178"/>
      <c r="C34" s="177"/>
      <c r="D34" s="86">
        <v>15</v>
      </c>
      <c r="E34" s="46"/>
      <c r="F34" s="40"/>
      <c r="G34" s="87"/>
      <c r="H34" s="40"/>
      <c r="I34" s="40"/>
      <c r="J34" s="87"/>
      <c r="K34" s="40"/>
      <c r="L34" s="42"/>
      <c r="M34" s="93" t="str">
        <f t="shared" si="0"/>
        <v/>
      </c>
      <c r="N34" s="42" t="s">
        <v>15</v>
      </c>
      <c r="O34" s="435"/>
      <c r="P34" s="436"/>
      <c r="Q34" s="434"/>
      <c r="R34" s="434"/>
      <c r="S34" s="471">
        <f t="shared" si="5"/>
        <v>0</v>
      </c>
      <c r="T34" s="42"/>
      <c r="U34" s="93">
        <f t="shared" si="6"/>
        <v>0</v>
      </c>
      <c r="V34" s="39">
        <f t="shared" si="1"/>
        <v>0</v>
      </c>
      <c r="W34" s="43"/>
      <c r="X34" s="95"/>
      <c r="Y34" s="95">
        <f t="shared" si="2"/>
        <v>0</v>
      </c>
      <c r="Z34" s="95">
        <f t="shared" si="3"/>
        <v>0</v>
      </c>
      <c r="AA34" s="237">
        <f t="shared" si="7"/>
        <v>0</v>
      </c>
      <c r="AB34" s="440">
        <f t="shared" si="8"/>
        <v>0</v>
      </c>
      <c r="AC34" s="440">
        <f t="shared" si="9"/>
        <v>0</v>
      </c>
      <c r="AD34" s="441">
        <f t="shared" si="10"/>
        <v>0</v>
      </c>
      <c r="AE34" s="441">
        <f t="shared" si="11"/>
        <v>0</v>
      </c>
      <c r="AF34" s="439">
        <f t="shared" si="12"/>
        <v>0</v>
      </c>
      <c r="AG34" s="442">
        <f t="shared" si="13"/>
        <v>0</v>
      </c>
      <c r="AH34" s="238">
        <f t="shared" si="14"/>
        <v>0</v>
      </c>
      <c r="AI34" s="238">
        <f t="shared" si="4"/>
        <v>0</v>
      </c>
      <c r="AJ34" s="95"/>
      <c r="AK34" s="59"/>
      <c r="AL34" s="59"/>
      <c r="AM34" s="51"/>
      <c r="AN34" s="51"/>
      <c r="AO34" s="51"/>
      <c r="AP34" s="51"/>
      <c r="AQ34" s="51"/>
      <c r="AR34" s="51"/>
      <c r="AS34" s="51"/>
      <c r="AT34" s="51"/>
    </row>
    <row r="35" spans="2:46" x14ac:dyDescent="0.3">
      <c r="B35" s="178"/>
      <c r="C35" s="177"/>
      <c r="D35" s="86">
        <v>16</v>
      </c>
      <c r="E35" s="46"/>
      <c r="F35" s="40"/>
      <c r="G35" s="87"/>
      <c r="H35" s="40"/>
      <c r="I35" s="40"/>
      <c r="J35" s="87"/>
      <c r="K35" s="40"/>
      <c r="L35" s="42"/>
      <c r="M35" s="93" t="str">
        <f t="shared" si="0"/>
        <v/>
      </c>
      <c r="N35" s="42" t="s">
        <v>15</v>
      </c>
      <c r="O35" s="435"/>
      <c r="P35" s="436"/>
      <c r="Q35" s="434"/>
      <c r="R35" s="434"/>
      <c r="S35" s="471">
        <f t="shared" si="5"/>
        <v>0</v>
      </c>
      <c r="T35" s="42"/>
      <c r="U35" s="93">
        <f t="shared" si="6"/>
        <v>0</v>
      </c>
      <c r="V35" s="39">
        <f t="shared" si="1"/>
        <v>0</v>
      </c>
      <c r="W35" s="43"/>
      <c r="X35" s="95"/>
      <c r="Y35" s="95">
        <f t="shared" si="2"/>
        <v>0</v>
      </c>
      <c r="Z35" s="95">
        <f t="shared" si="3"/>
        <v>0</v>
      </c>
      <c r="AA35" s="237">
        <f t="shared" si="7"/>
        <v>0</v>
      </c>
      <c r="AB35" s="440">
        <f t="shared" si="8"/>
        <v>0</v>
      </c>
      <c r="AC35" s="440">
        <f t="shared" si="9"/>
        <v>0</v>
      </c>
      <c r="AD35" s="441">
        <f t="shared" si="10"/>
        <v>0</v>
      </c>
      <c r="AE35" s="441">
        <f t="shared" si="11"/>
        <v>0</v>
      </c>
      <c r="AF35" s="439">
        <f t="shared" si="12"/>
        <v>0</v>
      </c>
      <c r="AG35" s="442">
        <f t="shared" si="13"/>
        <v>0</v>
      </c>
      <c r="AH35" s="238">
        <f t="shared" si="14"/>
        <v>0</v>
      </c>
      <c r="AI35" s="238">
        <f t="shared" si="4"/>
        <v>0</v>
      </c>
      <c r="AJ35" s="95"/>
      <c r="AK35" s="59"/>
      <c r="AL35" s="59"/>
      <c r="AM35" s="51"/>
      <c r="AN35" s="51"/>
      <c r="AO35" s="51"/>
      <c r="AP35" s="51"/>
      <c r="AQ35" s="51"/>
      <c r="AR35" s="51"/>
      <c r="AS35" s="51"/>
      <c r="AT35" s="51"/>
    </row>
    <row r="36" spans="2:46" x14ac:dyDescent="0.3">
      <c r="B36" s="178"/>
      <c r="C36" s="177"/>
      <c r="D36" s="86">
        <v>17</v>
      </c>
      <c r="E36" s="46"/>
      <c r="F36" s="297"/>
      <c r="G36" s="87"/>
      <c r="H36" s="40"/>
      <c r="I36" s="40"/>
      <c r="J36" s="87"/>
      <c r="K36" s="40"/>
      <c r="L36" s="42"/>
      <c r="M36" s="93" t="str">
        <f t="shared" si="0"/>
        <v/>
      </c>
      <c r="N36" s="42" t="s">
        <v>15</v>
      </c>
      <c r="O36" s="435"/>
      <c r="P36" s="436"/>
      <c r="Q36" s="434"/>
      <c r="R36" s="434"/>
      <c r="S36" s="471">
        <f t="shared" si="5"/>
        <v>0</v>
      </c>
      <c r="T36" s="42"/>
      <c r="U36" s="93">
        <f t="shared" si="6"/>
        <v>0</v>
      </c>
      <c r="V36" s="39">
        <f t="shared" si="1"/>
        <v>0</v>
      </c>
      <c r="W36" s="43"/>
      <c r="X36" s="95"/>
      <c r="Y36" s="95">
        <f t="shared" si="2"/>
        <v>0</v>
      </c>
      <c r="Z36" s="95">
        <f t="shared" si="3"/>
        <v>0</v>
      </c>
      <c r="AA36" s="237">
        <f t="shared" si="7"/>
        <v>0</v>
      </c>
      <c r="AB36" s="440">
        <f t="shared" si="8"/>
        <v>0</v>
      </c>
      <c r="AC36" s="440">
        <f t="shared" si="9"/>
        <v>0</v>
      </c>
      <c r="AD36" s="441">
        <f t="shared" si="10"/>
        <v>0</v>
      </c>
      <c r="AE36" s="441">
        <f t="shared" si="11"/>
        <v>0</v>
      </c>
      <c r="AF36" s="439">
        <f t="shared" si="12"/>
        <v>0</v>
      </c>
      <c r="AG36" s="442">
        <f t="shared" si="13"/>
        <v>0</v>
      </c>
      <c r="AH36" s="238">
        <f t="shared" si="14"/>
        <v>0</v>
      </c>
      <c r="AI36" s="238">
        <f t="shared" si="4"/>
        <v>0</v>
      </c>
      <c r="AJ36" s="95"/>
      <c r="AK36" s="59"/>
      <c r="AL36" s="59"/>
      <c r="AM36" s="51"/>
      <c r="AN36" s="51"/>
      <c r="AO36" s="51"/>
      <c r="AP36" s="51"/>
      <c r="AQ36" s="51"/>
      <c r="AR36" s="51"/>
      <c r="AS36" s="51"/>
      <c r="AT36" s="51"/>
    </row>
    <row r="37" spans="2:46" x14ac:dyDescent="0.3">
      <c r="B37" s="178"/>
      <c r="C37" s="177"/>
      <c r="D37" s="86">
        <v>18</v>
      </c>
      <c r="E37" s="46"/>
      <c r="F37" s="40"/>
      <c r="G37" s="87"/>
      <c r="H37" s="40"/>
      <c r="I37" s="40"/>
      <c r="J37" s="87"/>
      <c r="K37" s="40"/>
      <c r="L37" s="42"/>
      <c r="M37" s="93" t="str">
        <f t="shared" si="0"/>
        <v/>
      </c>
      <c r="N37" s="42" t="s">
        <v>15</v>
      </c>
      <c r="O37" s="435"/>
      <c r="P37" s="436"/>
      <c r="Q37" s="434"/>
      <c r="R37" s="434"/>
      <c r="S37" s="471">
        <f t="shared" si="5"/>
        <v>0</v>
      </c>
      <c r="T37" s="42"/>
      <c r="U37" s="93">
        <f t="shared" si="6"/>
        <v>0</v>
      </c>
      <c r="V37" s="39">
        <f t="shared" si="1"/>
        <v>0</v>
      </c>
      <c r="W37" s="43"/>
      <c r="X37" s="95"/>
      <c r="Y37" s="95">
        <f t="shared" si="2"/>
        <v>0</v>
      </c>
      <c r="Z37" s="95">
        <f t="shared" si="3"/>
        <v>0</v>
      </c>
      <c r="AA37" s="237">
        <f t="shared" si="7"/>
        <v>0</v>
      </c>
      <c r="AB37" s="440">
        <f t="shared" si="8"/>
        <v>0</v>
      </c>
      <c r="AC37" s="440">
        <f t="shared" si="9"/>
        <v>0</v>
      </c>
      <c r="AD37" s="441">
        <f t="shared" si="10"/>
        <v>0</v>
      </c>
      <c r="AE37" s="441">
        <f t="shared" si="11"/>
        <v>0</v>
      </c>
      <c r="AF37" s="439">
        <f t="shared" si="12"/>
        <v>0</v>
      </c>
      <c r="AG37" s="442">
        <f t="shared" si="13"/>
        <v>0</v>
      </c>
      <c r="AH37" s="238">
        <f t="shared" si="14"/>
        <v>0</v>
      </c>
      <c r="AI37" s="238">
        <f t="shared" si="4"/>
        <v>0</v>
      </c>
      <c r="AJ37" s="95"/>
      <c r="AK37" s="59"/>
      <c r="AL37" s="59"/>
      <c r="AM37" s="51"/>
      <c r="AN37" s="51"/>
      <c r="AO37" s="51"/>
      <c r="AP37" s="51"/>
      <c r="AQ37" s="51"/>
      <c r="AR37" s="51"/>
      <c r="AS37" s="51"/>
      <c r="AT37" s="51"/>
    </row>
    <row r="38" spans="2:46" x14ac:dyDescent="0.3">
      <c r="B38" s="178"/>
      <c r="C38" s="177"/>
      <c r="D38" s="86">
        <v>19</v>
      </c>
      <c r="E38" s="46"/>
      <c r="F38" s="40"/>
      <c r="G38" s="87"/>
      <c r="H38" s="40"/>
      <c r="I38" s="40"/>
      <c r="J38" s="87"/>
      <c r="K38" s="40"/>
      <c r="L38" s="42"/>
      <c r="M38" s="93" t="str">
        <f t="shared" si="0"/>
        <v/>
      </c>
      <c r="N38" s="42" t="s">
        <v>15</v>
      </c>
      <c r="O38" s="435"/>
      <c r="P38" s="436"/>
      <c r="Q38" s="434"/>
      <c r="R38" s="434"/>
      <c r="S38" s="471">
        <f t="shared" si="5"/>
        <v>0</v>
      </c>
      <c r="T38" s="42"/>
      <c r="U38" s="93">
        <f t="shared" si="6"/>
        <v>0</v>
      </c>
      <c r="V38" s="39">
        <f t="shared" si="1"/>
        <v>0</v>
      </c>
      <c r="W38" s="43"/>
      <c r="X38" s="95"/>
      <c r="Y38" s="95">
        <f t="shared" si="2"/>
        <v>0</v>
      </c>
      <c r="Z38" s="95">
        <f t="shared" si="3"/>
        <v>0</v>
      </c>
      <c r="AA38" s="237">
        <f t="shared" si="7"/>
        <v>0</v>
      </c>
      <c r="AB38" s="440">
        <f t="shared" si="8"/>
        <v>0</v>
      </c>
      <c r="AC38" s="440">
        <f t="shared" si="9"/>
        <v>0</v>
      </c>
      <c r="AD38" s="441">
        <f t="shared" si="10"/>
        <v>0</v>
      </c>
      <c r="AE38" s="441">
        <f t="shared" si="11"/>
        <v>0</v>
      </c>
      <c r="AF38" s="439">
        <f t="shared" si="12"/>
        <v>0</v>
      </c>
      <c r="AG38" s="442">
        <f t="shared" si="13"/>
        <v>0</v>
      </c>
      <c r="AH38" s="238">
        <f t="shared" si="14"/>
        <v>0</v>
      </c>
      <c r="AI38" s="238">
        <f t="shared" si="4"/>
        <v>0</v>
      </c>
      <c r="AJ38" s="95"/>
      <c r="AK38" s="59"/>
      <c r="AL38" s="59"/>
      <c r="AM38" s="51"/>
      <c r="AN38" s="51"/>
      <c r="AO38" s="51"/>
      <c r="AP38" s="51"/>
      <c r="AQ38" s="51"/>
      <c r="AR38" s="51"/>
      <c r="AS38" s="51"/>
      <c r="AT38" s="51"/>
    </row>
    <row r="39" spans="2:46" x14ac:dyDescent="0.3">
      <c r="B39" s="178"/>
      <c r="C39" s="177"/>
      <c r="D39" s="86">
        <v>20</v>
      </c>
      <c r="E39" s="46"/>
      <c r="F39" s="40"/>
      <c r="G39" s="87"/>
      <c r="H39" s="40"/>
      <c r="I39" s="40"/>
      <c r="J39" s="87"/>
      <c r="K39" s="40"/>
      <c r="L39" s="42"/>
      <c r="M39" s="93" t="str">
        <f t="shared" si="0"/>
        <v/>
      </c>
      <c r="N39" s="42" t="s">
        <v>15</v>
      </c>
      <c r="O39" s="435"/>
      <c r="P39" s="436"/>
      <c r="Q39" s="434"/>
      <c r="R39" s="434"/>
      <c r="S39" s="471">
        <f t="shared" si="5"/>
        <v>0</v>
      </c>
      <c r="T39" s="42"/>
      <c r="U39" s="93">
        <f t="shared" si="6"/>
        <v>0</v>
      </c>
      <c r="V39" s="39">
        <f t="shared" si="1"/>
        <v>0</v>
      </c>
      <c r="W39" s="43"/>
      <c r="X39" s="95"/>
      <c r="Y39" s="95">
        <f t="shared" si="2"/>
        <v>0</v>
      </c>
      <c r="Z39" s="95">
        <f t="shared" si="3"/>
        <v>0</v>
      </c>
      <c r="AA39" s="237">
        <f t="shared" si="7"/>
        <v>0</v>
      </c>
      <c r="AB39" s="440">
        <f t="shared" si="8"/>
        <v>0</v>
      </c>
      <c r="AC39" s="440">
        <f t="shared" si="9"/>
        <v>0</v>
      </c>
      <c r="AD39" s="441">
        <f t="shared" si="10"/>
        <v>0</v>
      </c>
      <c r="AE39" s="441">
        <f t="shared" si="11"/>
        <v>0</v>
      </c>
      <c r="AF39" s="439">
        <f t="shared" si="12"/>
        <v>0</v>
      </c>
      <c r="AG39" s="442">
        <f t="shared" si="13"/>
        <v>0</v>
      </c>
      <c r="AH39" s="238">
        <f t="shared" si="14"/>
        <v>0</v>
      </c>
      <c r="AI39" s="238">
        <f t="shared" si="4"/>
        <v>0</v>
      </c>
      <c r="AJ39" s="95"/>
      <c r="AK39" s="59"/>
      <c r="AL39" s="59"/>
      <c r="AM39" s="51"/>
      <c r="AN39" s="51"/>
      <c r="AO39" s="51"/>
      <c r="AP39" s="51"/>
      <c r="AQ39" s="51"/>
      <c r="AR39" s="51"/>
      <c r="AS39" s="51"/>
      <c r="AT39" s="51"/>
    </row>
    <row r="40" spans="2:46" x14ac:dyDescent="0.3">
      <c r="B40" s="178"/>
      <c r="C40" s="177"/>
      <c r="D40" s="86">
        <v>21</v>
      </c>
      <c r="E40" s="46"/>
      <c r="F40" s="40"/>
      <c r="G40" s="87"/>
      <c r="H40" s="40"/>
      <c r="I40" s="40"/>
      <c r="J40" s="87"/>
      <c r="K40" s="40"/>
      <c r="L40" s="42"/>
      <c r="M40" s="93" t="str">
        <f t="shared" si="0"/>
        <v/>
      </c>
      <c r="N40" s="42" t="s">
        <v>15</v>
      </c>
      <c r="O40" s="435"/>
      <c r="P40" s="436"/>
      <c r="Q40" s="434"/>
      <c r="R40" s="434"/>
      <c r="S40" s="471">
        <f t="shared" si="5"/>
        <v>0</v>
      </c>
      <c r="T40" s="42"/>
      <c r="U40" s="93">
        <f t="shared" si="6"/>
        <v>0</v>
      </c>
      <c r="V40" s="39">
        <f t="shared" si="1"/>
        <v>0</v>
      </c>
      <c r="W40" s="43"/>
      <c r="X40" s="95"/>
      <c r="Y40" s="95">
        <f t="shared" si="2"/>
        <v>0</v>
      </c>
      <c r="Z40" s="95">
        <f t="shared" si="3"/>
        <v>0</v>
      </c>
      <c r="AA40" s="237">
        <f t="shared" si="7"/>
        <v>0</v>
      </c>
      <c r="AB40" s="440">
        <f t="shared" si="8"/>
        <v>0</v>
      </c>
      <c r="AC40" s="440">
        <f t="shared" si="9"/>
        <v>0</v>
      </c>
      <c r="AD40" s="441">
        <f t="shared" si="10"/>
        <v>0</v>
      </c>
      <c r="AE40" s="441">
        <f t="shared" si="11"/>
        <v>0</v>
      </c>
      <c r="AF40" s="439">
        <f t="shared" si="12"/>
        <v>0</v>
      </c>
      <c r="AG40" s="442">
        <f t="shared" si="13"/>
        <v>0</v>
      </c>
      <c r="AH40" s="238">
        <f t="shared" si="14"/>
        <v>0</v>
      </c>
      <c r="AI40" s="238">
        <f t="shared" si="4"/>
        <v>0</v>
      </c>
      <c r="AJ40" s="95"/>
      <c r="AK40" s="59"/>
      <c r="AL40" s="59"/>
      <c r="AM40" s="51"/>
      <c r="AN40" s="51"/>
      <c r="AO40" s="51"/>
      <c r="AP40" s="51"/>
      <c r="AQ40" s="51"/>
      <c r="AR40" s="51"/>
      <c r="AS40" s="51"/>
      <c r="AT40" s="51"/>
    </row>
    <row r="41" spans="2:46" x14ac:dyDescent="0.3">
      <c r="B41" s="178"/>
      <c r="C41" s="177"/>
      <c r="D41" s="86">
        <v>22</v>
      </c>
      <c r="E41" s="46"/>
      <c r="F41" s="297"/>
      <c r="G41" s="87"/>
      <c r="H41" s="40"/>
      <c r="I41" s="40"/>
      <c r="J41" s="87"/>
      <c r="K41" s="40"/>
      <c r="L41" s="42"/>
      <c r="M41" s="93" t="str">
        <f t="shared" si="0"/>
        <v/>
      </c>
      <c r="N41" s="42" t="s">
        <v>15</v>
      </c>
      <c r="O41" s="435"/>
      <c r="P41" s="436"/>
      <c r="Q41" s="434"/>
      <c r="R41" s="434"/>
      <c r="S41" s="471">
        <f t="shared" si="5"/>
        <v>0</v>
      </c>
      <c r="T41" s="42"/>
      <c r="U41" s="93">
        <f t="shared" si="6"/>
        <v>0</v>
      </c>
      <c r="V41" s="39">
        <f t="shared" si="1"/>
        <v>0</v>
      </c>
      <c r="W41" s="43"/>
      <c r="X41" s="95"/>
      <c r="Y41" s="95">
        <f t="shared" si="2"/>
        <v>0</v>
      </c>
      <c r="Z41" s="95">
        <f t="shared" si="3"/>
        <v>0</v>
      </c>
      <c r="AA41" s="237">
        <f t="shared" si="7"/>
        <v>0</v>
      </c>
      <c r="AB41" s="440">
        <f t="shared" si="8"/>
        <v>0</v>
      </c>
      <c r="AC41" s="440">
        <f t="shared" si="9"/>
        <v>0</v>
      </c>
      <c r="AD41" s="441">
        <f t="shared" si="10"/>
        <v>0</v>
      </c>
      <c r="AE41" s="441">
        <f t="shared" si="11"/>
        <v>0</v>
      </c>
      <c r="AF41" s="439">
        <f t="shared" si="12"/>
        <v>0</v>
      </c>
      <c r="AG41" s="442">
        <f t="shared" si="13"/>
        <v>0</v>
      </c>
      <c r="AH41" s="238">
        <f t="shared" si="14"/>
        <v>0</v>
      </c>
      <c r="AI41" s="238">
        <f t="shared" si="4"/>
        <v>0</v>
      </c>
      <c r="AJ41" s="95"/>
      <c r="AK41" s="59"/>
      <c r="AL41" s="59"/>
      <c r="AM41" s="51"/>
      <c r="AN41" s="51"/>
      <c r="AO41" s="51"/>
      <c r="AP41" s="51"/>
      <c r="AQ41" s="51"/>
      <c r="AR41" s="51"/>
      <c r="AS41" s="51"/>
      <c r="AT41" s="51"/>
    </row>
    <row r="42" spans="2:46" x14ac:dyDescent="0.3">
      <c r="B42" s="178"/>
      <c r="C42" s="177"/>
      <c r="D42" s="86">
        <v>23</v>
      </c>
      <c r="E42" s="46"/>
      <c r="F42" s="297"/>
      <c r="G42" s="87"/>
      <c r="H42" s="40"/>
      <c r="I42" s="40"/>
      <c r="J42" s="87"/>
      <c r="K42" s="40"/>
      <c r="L42" s="42"/>
      <c r="M42" s="93" t="str">
        <f t="shared" si="0"/>
        <v/>
      </c>
      <c r="N42" s="42" t="s">
        <v>15</v>
      </c>
      <c r="O42" s="435"/>
      <c r="P42" s="436"/>
      <c r="Q42" s="434"/>
      <c r="R42" s="434"/>
      <c r="S42" s="471">
        <f t="shared" si="5"/>
        <v>0</v>
      </c>
      <c r="T42" s="42"/>
      <c r="U42" s="93">
        <f t="shared" si="6"/>
        <v>0</v>
      </c>
      <c r="V42" s="39">
        <f t="shared" si="1"/>
        <v>0</v>
      </c>
      <c r="W42" s="43"/>
      <c r="X42" s="95"/>
      <c r="Y42" s="95">
        <f t="shared" si="2"/>
        <v>0</v>
      </c>
      <c r="Z42" s="95">
        <f t="shared" si="3"/>
        <v>0</v>
      </c>
      <c r="AA42" s="237">
        <f t="shared" si="7"/>
        <v>0</v>
      </c>
      <c r="AB42" s="440">
        <f t="shared" si="8"/>
        <v>0</v>
      </c>
      <c r="AC42" s="440">
        <f t="shared" si="9"/>
        <v>0</v>
      </c>
      <c r="AD42" s="441">
        <f t="shared" si="10"/>
        <v>0</v>
      </c>
      <c r="AE42" s="441">
        <f t="shared" si="11"/>
        <v>0</v>
      </c>
      <c r="AF42" s="439">
        <f t="shared" si="12"/>
        <v>0</v>
      </c>
      <c r="AG42" s="442">
        <f t="shared" si="13"/>
        <v>0</v>
      </c>
      <c r="AH42" s="238">
        <f t="shared" si="14"/>
        <v>0</v>
      </c>
      <c r="AI42" s="238">
        <f t="shared" si="4"/>
        <v>0</v>
      </c>
      <c r="AJ42" s="95"/>
      <c r="AK42" s="59"/>
      <c r="AL42" s="59"/>
      <c r="AM42" s="51"/>
      <c r="AN42" s="51"/>
      <c r="AO42" s="51"/>
      <c r="AP42" s="51"/>
      <c r="AQ42" s="51"/>
      <c r="AR42" s="51"/>
      <c r="AS42" s="51"/>
      <c r="AT42" s="51"/>
    </row>
    <row r="43" spans="2:46" x14ac:dyDescent="0.3">
      <c r="B43" s="178"/>
      <c r="C43" s="177"/>
      <c r="D43" s="86">
        <v>24</v>
      </c>
      <c r="E43" s="46"/>
      <c r="F43" s="40"/>
      <c r="G43" s="87"/>
      <c r="H43" s="40"/>
      <c r="I43" s="40"/>
      <c r="J43" s="87"/>
      <c r="K43" s="40"/>
      <c r="L43" s="42"/>
      <c r="M43" s="93" t="str">
        <f t="shared" si="0"/>
        <v/>
      </c>
      <c r="N43" s="42" t="s">
        <v>15</v>
      </c>
      <c r="O43" s="435"/>
      <c r="P43" s="436"/>
      <c r="Q43" s="434"/>
      <c r="R43" s="434"/>
      <c r="S43" s="471">
        <f t="shared" si="5"/>
        <v>0</v>
      </c>
      <c r="T43" s="42"/>
      <c r="U43" s="93">
        <f t="shared" si="6"/>
        <v>0</v>
      </c>
      <c r="V43" s="39">
        <f t="shared" si="1"/>
        <v>0</v>
      </c>
      <c r="W43" s="43"/>
      <c r="X43" s="95"/>
      <c r="Y43" s="95">
        <f t="shared" si="2"/>
        <v>0</v>
      </c>
      <c r="Z43" s="95">
        <f t="shared" si="3"/>
        <v>0</v>
      </c>
      <c r="AA43" s="237">
        <f t="shared" si="7"/>
        <v>0</v>
      </c>
      <c r="AB43" s="440">
        <f t="shared" si="8"/>
        <v>0</v>
      </c>
      <c r="AC43" s="440">
        <f t="shared" si="9"/>
        <v>0</v>
      </c>
      <c r="AD43" s="441">
        <f t="shared" si="10"/>
        <v>0</v>
      </c>
      <c r="AE43" s="441">
        <f t="shared" si="11"/>
        <v>0</v>
      </c>
      <c r="AF43" s="439">
        <f t="shared" si="12"/>
        <v>0</v>
      </c>
      <c r="AG43" s="442">
        <f t="shared" si="13"/>
        <v>0</v>
      </c>
      <c r="AH43" s="238">
        <f t="shared" si="14"/>
        <v>0</v>
      </c>
      <c r="AI43" s="238">
        <f t="shared" si="4"/>
        <v>0</v>
      </c>
      <c r="AJ43" s="95"/>
      <c r="AK43" s="59"/>
      <c r="AL43" s="59"/>
      <c r="AM43" s="51"/>
      <c r="AN43" s="51"/>
      <c r="AO43" s="51"/>
      <c r="AP43" s="51"/>
      <c r="AQ43" s="51"/>
      <c r="AR43" s="51"/>
      <c r="AS43" s="51"/>
      <c r="AT43" s="51"/>
    </row>
    <row r="44" spans="2:46" x14ac:dyDescent="0.3">
      <c r="B44" s="178"/>
      <c r="C44" s="177"/>
      <c r="D44" s="86">
        <v>25</v>
      </c>
      <c r="E44" s="46"/>
      <c r="F44" s="40"/>
      <c r="G44" s="87"/>
      <c r="H44" s="40"/>
      <c r="I44" s="40"/>
      <c r="J44" s="87"/>
      <c r="K44" s="40"/>
      <c r="L44" s="42"/>
      <c r="M44" s="93" t="str">
        <f t="shared" si="0"/>
        <v/>
      </c>
      <c r="N44" s="42" t="s">
        <v>15</v>
      </c>
      <c r="O44" s="435"/>
      <c r="P44" s="436"/>
      <c r="Q44" s="434"/>
      <c r="R44" s="434"/>
      <c r="S44" s="471">
        <f t="shared" si="5"/>
        <v>0</v>
      </c>
      <c r="T44" s="42"/>
      <c r="U44" s="93">
        <f t="shared" si="6"/>
        <v>0</v>
      </c>
      <c r="V44" s="39">
        <f t="shared" si="1"/>
        <v>0</v>
      </c>
      <c r="W44" s="43"/>
      <c r="X44" s="95"/>
      <c r="Y44" s="95">
        <f t="shared" si="2"/>
        <v>0</v>
      </c>
      <c r="Z44" s="95">
        <f t="shared" si="3"/>
        <v>0</v>
      </c>
      <c r="AA44" s="237">
        <f t="shared" si="7"/>
        <v>0</v>
      </c>
      <c r="AB44" s="440">
        <f t="shared" si="8"/>
        <v>0</v>
      </c>
      <c r="AC44" s="440">
        <f t="shared" si="9"/>
        <v>0</v>
      </c>
      <c r="AD44" s="441">
        <f t="shared" si="10"/>
        <v>0</v>
      </c>
      <c r="AE44" s="441">
        <f t="shared" si="11"/>
        <v>0</v>
      </c>
      <c r="AF44" s="439">
        <f t="shared" si="12"/>
        <v>0</v>
      </c>
      <c r="AG44" s="442">
        <f t="shared" si="13"/>
        <v>0</v>
      </c>
      <c r="AH44" s="238">
        <f t="shared" si="14"/>
        <v>0</v>
      </c>
      <c r="AI44" s="238">
        <f t="shared" si="4"/>
        <v>0</v>
      </c>
      <c r="AJ44" s="95"/>
      <c r="AK44" s="59"/>
      <c r="AL44" s="59"/>
      <c r="AM44" s="51"/>
      <c r="AN44" s="51"/>
      <c r="AO44" s="51"/>
      <c r="AP44" s="51"/>
      <c r="AQ44" s="51"/>
      <c r="AR44" s="51"/>
      <c r="AS44" s="51"/>
      <c r="AT44" s="51"/>
    </row>
    <row r="45" spans="2:46" x14ac:dyDescent="0.3">
      <c r="B45" s="178"/>
      <c r="C45" s="177"/>
      <c r="D45" s="86">
        <v>26</v>
      </c>
      <c r="E45" s="46"/>
      <c r="F45" s="297"/>
      <c r="G45" s="87"/>
      <c r="H45" s="40"/>
      <c r="I45" s="40"/>
      <c r="J45" s="87"/>
      <c r="K45" s="40"/>
      <c r="L45" s="42"/>
      <c r="M45" s="93" t="str">
        <f t="shared" si="0"/>
        <v/>
      </c>
      <c r="N45" s="42" t="s">
        <v>15</v>
      </c>
      <c r="O45" s="435"/>
      <c r="P45" s="436"/>
      <c r="Q45" s="434"/>
      <c r="R45" s="434"/>
      <c r="S45" s="471">
        <f t="shared" si="5"/>
        <v>0</v>
      </c>
      <c r="T45" s="42"/>
      <c r="U45" s="93">
        <f t="shared" si="6"/>
        <v>0</v>
      </c>
      <c r="V45" s="39">
        <f t="shared" si="1"/>
        <v>0</v>
      </c>
      <c r="W45" s="43"/>
      <c r="X45" s="95"/>
      <c r="Y45" s="95">
        <f t="shared" si="2"/>
        <v>0</v>
      </c>
      <c r="Z45" s="95">
        <f t="shared" si="3"/>
        <v>0</v>
      </c>
      <c r="AA45" s="237">
        <f t="shared" si="7"/>
        <v>0</v>
      </c>
      <c r="AB45" s="440">
        <f t="shared" si="8"/>
        <v>0</v>
      </c>
      <c r="AC45" s="440">
        <f t="shared" si="9"/>
        <v>0</v>
      </c>
      <c r="AD45" s="441">
        <f t="shared" si="10"/>
        <v>0</v>
      </c>
      <c r="AE45" s="441">
        <f t="shared" si="11"/>
        <v>0</v>
      </c>
      <c r="AF45" s="439">
        <f t="shared" si="12"/>
        <v>0</v>
      </c>
      <c r="AG45" s="442">
        <f t="shared" si="13"/>
        <v>0</v>
      </c>
      <c r="AH45" s="238">
        <f t="shared" si="14"/>
        <v>0</v>
      </c>
      <c r="AI45" s="238">
        <f t="shared" si="4"/>
        <v>0</v>
      </c>
      <c r="AJ45" s="95"/>
      <c r="AK45" s="59"/>
      <c r="AL45" s="59"/>
      <c r="AM45" s="51"/>
      <c r="AN45" s="51"/>
      <c r="AO45" s="51"/>
      <c r="AP45" s="51"/>
      <c r="AQ45" s="51"/>
      <c r="AR45" s="51"/>
      <c r="AS45" s="51"/>
      <c r="AT45" s="51"/>
    </row>
    <row r="46" spans="2:46" x14ac:dyDescent="0.3">
      <c r="B46" s="178"/>
      <c r="C46" s="177"/>
      <c r="D46" s="86">
        <v>27</v>
      </c>
      <c r="E46" s="46"/>
      <c r="F46" s="40"/>
      <c r="G46" s="87"/>
      <c r="H46" s="40"/>
      <c r="I46" s="40"/>
      <c r="J46" s="87"/>
      <c r="K46" s="40"/>
      <c r="L46" s="42"/>
      <c r="M46" s="93" t="str">
        <f t="shared" si="0"/>
        <v/>
      </c>
      <c r="N46" s="42" t="s">
        <v>15</v>
      </c>
      <c r="O46" s="435"/>
      <c r="P46" s="436"/>
      <c r="Q46" s="434"/>
      <c r="R46" s="434"/>
      <c r="S46" s="471">
        <f t="shared" si="5"/>
        <v>0</v>
      </c>
      <c r="T46" s="42"/>
      <c r="U46" s="93">
        <f t="shared" si="6"/>
        <v>0</v>
      </c>
      <c r="V46" s="39">
        <f t="shared" si="1"/>
        <v>0</v>
      </c>
      <c r="W46" s="43"/>
      <c r="X46" s="95"/>
      <c r="Y46" s="95">
        <f t="shared" si="2"/>
        <v>0</v>
      </c>
      <c r="Z46" s="95">
        <f t="shared" si="3"/>
        <v>0</v>
      </c>
      <c r="AA46" s="237">
        <f t="shared" si="7"/>
        <v>0</v>
      </c>
      <c r="AB46" s="440">
        <f t="shared" si="8"/>
        <v>0</v>
      </c>
      <c r="AC46" s="440">
        <f t="shared" si="9"/>
        <v>0</v>
      </c>
      <c r="AD46" s="441">
        <f t="shared" si="10"/>
        <v>0</v>
      </c>
      <c r="AE46" s="441">
        <f t="shared" si="11"/>
        <v>0</v>
      </c>
      <c r="AF46" s="439">
        <f t="shared" si="12"/>
        <v>0</v>
      </c>
      <c r="AG46" s="442">
        <f t="shared" si="13"/>
        <v>0</v>
      </c>
      <c r="AH46" s="238">
        <f t="shared" si="14"/>
        <v>0</v>
      </c>
      <c r="AI46" s="238">
        <f t="shared" si="4"/>
        <v>0</v>
      </c>
      <c r="AJ46" s="95"/>
      <c r="AK46" s="59"/>
      <c r="AL46" s="59"/>
      <c r="AM46" s="51"/>
      <c r="AN46" s="51"/>
      <c r="AO46" s="51"/>
      <c r="AP46" s="51"/>
      <c r="AQ46" s="51"/>
      <c r="AR46" s="51"/>
      <c r="AS46" s="51"/>
      <c r="AT46" s="51"/>
    </row>
    <row r="47" spans="2:46" x14ac:dyDescent="0.3">
      <c r="B47" s="178"/>
      <c r="C47" s="177"/>
      <c r="D47" s="86">
        <v>28</v>
      </c>
      <c r="E47" s="46"/>
      <c r="F47" s="40"/>
      <c r="G47" s="87"/>
      <c r="H47" s="40"/>
      <c r="I47" s="40"/>
      <c r="J47" s="87"/>
      <c r="K47" s="40"/>
      <c r="L47" s="42"/>
      <c r="M47" s="93" t="str">
        <f t="shared" si="0"/>
        <v/>
      </c>
      <c r="N47" s="42" t="s">
        <v>15</v>
      </c>
      <c r="O47" s="435"/>
      <c r="P47" s="436"/>
      <c r="Q47" s="434"/>
      <c r="R47" s="434"/>
      <c r="S47" s="471">
        <f t="shared" si="5"/>
        <v>0</v>
      </c>
      <c r="T47" s="42"/>
      <c r="U47" s="93">
        <f t="shared" si="6"/>
        <v>0</v>
      </c>
      <c r="V47" s="39">
        <f t="shared" si="1"/>
        <v>0</v>
      </c>
      <c r="W47" s="43"/>
      <c r="X47" s="95"/>
      <c r="Y47" s="95">
        <f t="shared" si="2"/>
        <v>0</v>
      </c>
      <c r="Z47" s="95">
        <f t="shared" si="3"/>
        <v>0</v>
      </c>
      <c r="AA47" s="237">
        <f t="shared" si="7"/>
        <v>0</v>
      </c>
      <c r="AB47" s="440">
        <f t="shared" si="8"/>
        <v>0</v>
      </c>
      <c r="AC47" s="440">
        <f t="shared" si="9"/>
        <v>0</v>
      </c>
      <c r="AD47" s="441">
        <f t="shared" si="10"/>
        <v>0</v>
      </c>
      <c r="AE47" s="441">
        <f t="shared" si="11"/>
        <v>0</v>
      </c>
      <c r="AF47" s="439">
        <f t="shared" si="12"/>
        <v>0</v>
      </c>
      <c r="AG47" s="442">
        <f t="shared" si="13"/>
        <v>0</v>
      </c>
      <c r="AH47" s="238">
        <f t="shared" si="14"/>
        <v>0</v>
      </c>
      <c r="AI47" s="238">
        <f t="shared" si="4"/>
        <v>0</v>
      </c>
      <c r="AJ47" s="95"/>
      <c r="AK47" s="59"/>
      <c r="AL47" s="59"/>
      <c r="AM47" s="51"/>
      <c r="AN47" s="51"/>
      <c r="AO47" s="51"/>
      <c r="AP47" s="51"/>
      <c r="AQ47" s="51"/>
      <c r="AR47" s="51"/>
      <c r="AS47" s="51"/>
      <c r="AT47" s="51"/>
    </row>
    <row r="48" spans="2:46" x14ac:dyDescent="0.3">
      <c r="B48" s="178"/>
      <c r="C48" s="177"/>
      <c r="D48" s="86">
        <v>29</v>
      </c>
      <c r="E48" s="46"/>
      <c r="F48" s="40"/>
      <c r="G48" s="87"/>
      <c r="H48" s="40"/>
      <c r="I48" s="40"/>
      <c r="J48" s="87"/>
      <c r="K48" s="40"/>
      <c r="L48" s="42"/>
      <c r="M48" s="93" t="str">
        <f t="shared" si="0"/>
        <v/>
      </c>
      <c r="N48" s="42" t="s">
        <v>15</v>
      </c>
      <c r="O48" s="435"/>
      <c r="P48" s="436"/>
      <c r="Q48" s="434"/>
      <c r="R48" s="434"/>
      <c r="S48" s="471">
        <f t="shared" si="5"/>
        <v>0</v>
      </c>
      <c r="T48" s="42"/>
      <c r="U48" s="93">
        <f t="shared" si="6"/>
        <v>0</v>
      </c>
      <c r="V48" s="39">
        <f t="shared" si="1"/>
        <v>0</v>
      </c>
      <c r="W48" s="43"/>
      <c r="X48" s="95"/>
      <c r="Y48" s="95">
        <f t="shared" si="2"/>
        <v>0</v>
      </c>
      <c r="Z48" s="95">
        <f t="shared" si="3"/>
        <v>0</v>
      </c>
      <c r="AA48" s="237">
        <f t="shared" si="7"/>
        <v>0</v>
      </c>
      <c r="AB48" s="440">
        <f t="shared" si="8"/>
        <v>0</v>
      </c>
      <c r="AC48" s="440">
        <f t="shared" si="9"/>
        <v>0</v>
      </c>
      <c r="AD48" s="441">
        <f t="shared" si="10"/>
        <v>0</v>
      </c>
      <c r="AE48" s="441">
        <f t="shared" si="11"/>
        <v>0</v>
      </c>
      <c r="AF48" s="439">
        <f t="shared" si="12"/>
        <v>0</v>
      </c>
      <c r="AG48" s="442">
        <f t="shared" si="13"/>
        <v>0</v>
      </c>
      <c r="AH48" s="238">
        <f t="shared" si="14"/>
        <v>0</v>
      </c>
      <c r="AI48" s="238">
        <f t="shared" si="4"/>
        <v>0</v>
      </c>
      <c r="AJ48" s="95"/>
      <c r="AK48" s="59"/>
      <c r="AL48" s="59"/>
      <c r="AM48" s="51"/>
      <c r="AN48" s="51"/>
      <c r="AO48" s="51"/>
      <c r="AP48" s="51"/>
      <c r="AQ48" s="51"/>
      <c r="AR48" s="51"/>
      <c r="AS48" s="51"/>
      <c r="AT48" s="51"/>
    </row>
    <row r="49" spans="2:46" x14ac:dyDescent="0.3">
      <c r="B49" s="178"/>
      <c r="C49" s="177"/>
      <c r="D49" s="86">
        <v>30</v>
      </c>
      <c r="E49" s="46"/>
      <c r="F49" s="40"/>
      <c r="G49" s="87"/>
      <c r="H49" s="40"/>
      <c r="I49" s="40"/>
      <c r="J49" s="87"/>
      <c r="K49" s="40"/>
      <c r="L49" s="42"/>
      <c r="M49" s="93" t="str">
        <f t="shared" si="0"/>
        <v/>
      </c>
      <c r="N49" s="42" t="s">
        <v>15</v>
      </c>
      <c r="O49" s="435"/>
      <c r="P49" s="436"/>
      <c r="Q49" s="434"/>
      <c r="R49" s="434"/>
      <c r="S49" s="471">
        <f t="shared" si="5"/>
        <v>0</v>
      </c>
      <c r="T49" s="42"/>
      <c r="U49" s="93">
        <f t="shared" si="6"/>
        <v>0</v>
      </c>
      <c r="V49" s="39">
        <f t="shared" si="1"/>
        <v>0</v>
      </c>
      <c r="W49" s="43"/>
      <c r="X49" s="95"/>
      <c r="Y49" s="95">
        <f t="shared" si="2"/>
        <v>0</v>
      </c>
      <c r="Z49" s="95">
        <f t="shared" si="3"/>
        <v>0</v>
      </c>
      <c r="AA49" s="237">
        <f t="shared" si="7"/>
        <v>0</v>
      </c>
      <c r="AB49" s="440">
        <f t="shared" si="8"/>
        <v>0</v>
      </c>
      <c r="AC49" s="440">
        <f t="shared" si="9"/>
        <v>0</v>
      </c>
      <c r="AD49" s="441">
        <f t="shared" si="10"/>
        <v>0</v>
      </c>
      <c r="AE49" s="441">
        <f t="shared" si="11"/>
        <v>0</v>
      </c>
      <c r="AF49" s="439">
        <f t="shared" si="12"/>
        <v>0</v>
      </c>
      <c r="AG49" s="442">
        <f t="shared" si="13"/>
        <v>0</v>
      </c>
      <c r="AH49" s="238">
        <f t="shared" si="14"/>
        <v>0</v>
      </c>
      <c r="AI49" s="238">
        <f t="shared" si="4"/>
        <v>0</v>
      </c>
      <c r="AJ49" s="95"/>
      <c r="AK49" s="59"/>
      <c r="AL49" s="59"/>
      <c r="AM49" s="51"/>
      <c r="AN49" s="51"/>
      <c r="AO49" s="51"/>
      <c r="AP49" s="51"/>
      <c r="AQ49" s="51"/>
      <c r="AR49" s="51"/>
      <c r="AS49" s="51"/>
      <c r="AT49" s="51"/>
    </row>
    <row r="50" spans="2:46" x14ac:dyDescent="0.3">
      <c r="B50" s="178"/>
      <c r="C50" s="177"/>
      <c r="D50" s="86">
        <v>31</v>
      </c>
      <c r="E50" s="46"/>
      <c r="F50" s="40"/>
      <c r="G50" s="87"/>
      <c r="H50" s="40"/>
      <c r="I50" s="40"/>
      <c r="J50" s="87"/>
      <c r="K50" s="40"/>
      <c r="L50" s="42"/>
      <c r="M50" s="93" t="str">
        <f t="shared" si="0"/>
        <v/>
      </c>
      <c r="N50" s="42" t="s">
        <v>15</v>
      </c>
      <c r="O50" s="435"/>
      <c r="P50" s="436"/>
      <c r="Q50" s="434"/>
      <c r="R50" s="434"/>
      <c r="S50" s="471">
        <f t="shared" si="5"/>
        <v>0</v>
      </c>
      <c r="T50" s="42"/>
      <c r="U50" s="93">
        <f t="shared" si="6"/>
        <v>0</v>
      </c>
      <c r="V50" s="39">
        <f t="shared" si="1"/>
        <v>0</v>
      </c>
      <c r="W50" s="43"/>
      <c r="X50" s="95"/>
      <c r="Y50" s="95">
        <f t="shared" si="2"/>
        <v>0</v>
      </c>
      <c r="Z50" s="95">
        <f t="shared" si="3"/>
        <v>0</v>
      </c>
      <c r="AA50" s="237">
        <f t="shared" si="7"/>
        <v>0</v>
      </c>
      <c r="AB50" s="440">
        <f t="shared" si="8"/>
        <v>0</v>
      </c>
      <c r="AC50" s="440">
        <f t="shared" si="9"/>
        <v>0</v>
      </c>
      <c r="AD50" s="441">
        <f t="shared" si="10"/>
        <v>0</v>
      </c>
      <c r="AE50" s="441">
        <f t="shared" si="11"/>
        <v>0</v>
      </c>
      <c r="AF50" s="439">
        <f t="shared" si="12"/>
        <v>0</v>
      </c>
      <c r="AG50" s="442">
        <f t="shared" si="13"/>
        <v>0</v>
      </c>
      <c r="AH50" s="238">
        <f t="shared" si="14"/>
        <v>0</v>
      </c>
      <c r="AI50" s="238">
        <f t="shared" si="4"/>
        <v>0</v>
      </c>
      <c r="AJ50" s="95"/>
      <c r="AK50" s="59"/>
      <c r="AL50" s="59"/>
      <c r="AM50" s="51"/>
      <c r="AN50" s="51"/>
      <c r="AO50" s="51"/>
      <c r="AP50" s="51"/>
      <c r="AQ50" s="51"/>
      <c r="AR50" s="51"/>
      <c r="AS50" s="51"/>
      <c r="AT50" s="51"/>
    </row>
    <row r="51" spans="2:46" x14ac:dyDescent="0.3">
      <c r="B51" s="178"/>
      <c r="C51" s="177"/>
      <c r="D51" s="86">
        <v>32</v>
      </c>
      <c r="E51" s="46"/>
      <c r="F51" s="40"/>
      <c r="G51" s="87"/>
      <c r="H51" s="40"/>
      <c r="I51" s="40"/>
      <c r="J51" s="87"/>
      <c r="K51" s="40"/>
      <c r="L51" s="42"/>
      <c r="M51" s="93" t="str">
        <f t="shared" si="0"/>
        <v/>
      </c>
      <c r="N51" s="42" t="s">
        <v>15</v>
      </c>
      <c r="O51" s="435"/>
      <c r="P51" s="436"/>
      <c r="Q51" s="434"/>
      <c r="R51" s="434"/>
      <c r="S51" s="471">
        <f t="shared" si="5"/>
        <v>0</v>
      </c>
      <c r="T51" s="42"/>
      <c r="U51" s="93">
        <f t="shared" si="6"/>
        <v>0</v>
      </c>
      <c r="V51" s="39">
        <f t="shared" si="1"/>
        <v>0</v>
      </c>
      <c r="W51" s="43"/>
      <c r="X51" s="95"/>
      <c r="Y51" s="95">
        <f t="shared" si="2"/>
        <v>0</v>
      </c>
      <c r="Z51" s="95">
        <f t="shared" si="3"/>
        <v>0</v>
      </c>
      <c r="AA51" s="237">
        <f t="shared" si="7"/>
        <v>0</v>
      </c>
      <c r="AB51" s="440">
        <f t="shared" si="8"/>
        <v>0</v>
      </c>
      <c r="AC51" s="440">
        <f t="shared" si="9"/>
        <v>0</v>
      </c>
      <c r="AD51" s="441">
        <f t="shared" si="10"/>
        <v>0</v>
      </c>
      <c r="AE51" s="441">
        <f t="shared" si="11"/>
        <v>0</v>
      </c>
      <c r="AF51" s="439">
        <f t="shared" si="12"/>
        <v>0</v>
      </c>
      <c r="AG51" s="442">
        <f t="shared" si="13"/>
        <v>0</v>
      </c>
      <c r="AH51" s="238">
        <f t="shared" si="14"/>
        <v>0</v>
      </c>
      <c r="AI51" s="238">
        <f t="shared" si="4"/>
        <v>0</v>
      </c>
      <c r="AJ51" s="95"/>
      <c r="AK51" s="59"/>
      <c r="AL51" s="59"/>
      <c r="AM51" s="51"/>
      <c r="AN51" s="51"/>
      <c r="AO51" s="51"/>
      <c r="AP51" s="51"/>
      <c r="AQ51" s="51"/>
      <c r="AR51" s="51"/>
      <c r="AS51" s="51"/>
      <c r="AT51" s="51"/>
    </row>
    <row r="52" spans="2:46" x14ac:dyDescent="0.3">
      <c r="B52" s="178"/>
      <c r="C52" s="177"/>
      <c r="D52" s="86">
        <v>33</v>
      </c>
      <c r="E52" s="46"/>
      <c r="F52" s="40"/>
      <c r="G52" s="87"/>
      <c r="H52" s="40"/>
      <c r="I52" s="40"/>
      <c r="J52" s="87"/>
      <c r="K52" s="40"/>
      <c r="L52" s="42"/>
      <c r="M52" s="93" t="str">
        <f t="shared" si="0"/>
        <v/>
      </c>
      <c r="N52" s="42" t="s">
        <v>15</v>
      </c>
      <c r="O52" s="435"/>
      <c r="P52" s="436"/>
      <c r="Q52" s="434"/>
      <c r="R52" s="434"/>
      <c r="S52" s="471">
        <f t="shared" si="5"/>
        <v>0</v>
      </c>
      <c r="T52" s="42"/>
      <c r="U52" s="93">
        <f t="shared" si="6"/>
        <v>0</v>
      </c>
      <c r="V52" s="39">
        <f t="shared" si="1"/>
        <v>0</v>
      </c>
      <c r="W52" s="43"/>
      <c r="X52" s="95"/>
      <c r="Y52" s="95">
        <f t="shared" si="2"/>
        <v>0</v>
      </c>
      <c r="Z52" s="95">
        <f t="shared" si="3"/>
        <v>0</v>
      </c>
      <c r="AA52" s="237">
        <f t="shared" si="7"/>
        <v>0</v>
      </c>
      <c r="AB52" s="440">
        <f t="shared" si="8"/>
        <v>0</v>
      </c>
      <c r="AC52" s="440">
        <f t="shared" si="9"/>
        <v>0</v>
      </c>
      <c r="AD52" s="441">
        <f t="shared" si="10"/>
        <v>0</v>
      </c>
      <c r="AE52" s="441">
        <f t="shared" si="11"/>
        <v>0</v>
      </c>
      <c r="AF52" s="439">
        <f t="shared" si="12"/>
        <v>0</v>
      </c>
      <c r="AG52" s="442">
        <f t="shared" si="13"/>
        <v>0</v>
      </c>
      <c r="AH52" s="238">
        <f t="shared" si="14"/>
        <v>0</v>
      </c>
      <c r="AI52" s="238">
        <f t="shared" si="4"/>
        <v>0</v>
      </c>
      <c r="AJ52" s="95"/>
      <c r="AK52" s="59"/>
      <c r="AL52" s="59"/>
      <c r="AM52" s="51"/>
      <c r="AN52" s="51"/>
      <c r="AO52" s="51"/>
      <c r="AP52" s="51"/>
      <c r="AQ52" s="51"/>
      <c r="AR52" s="51"/>
      <c r="AS52" s="51"/>
      <c r="AT52" s="51"/>
    </row>
    <row r="53" spans="2:46" x14ac:dyDescent="0.3">
      <c r="B53" s="178"/>
      <c r="C53" s="177"/>
      <c r="D53" s="86">
        <v>34</v>
      </c>
      <c r="E53" s="46"/>
      <c r="F53" s="40"/>
      <c r="G53" s="87"/>
      <c r="H53" s="40"/>
      <c r="I53" s="40"/>
      <c r="J53" s="87"/>
      <c r="K53" s="40"/>
      <c r="L53" s="42"/>
      <c r="M53" s="93" t="str">
        <f t="shared" si="0"/>
        <v/>
      </c>
      <c r="N53" s="42" t="s">
        <v>15</v>
      </c>
      <c r="O53" s="435"/>
      <c r="P53" s="436"/>
      <c r="Q53" s="434"/>
      <c r="R53" s="434"/>
      <c r="S53" s="471">
        <f t="shared" si="5"/>
        <v>0</v>
      </c>
      <c r="T53" s="42"/>
      <c r="U53" s="93">
        <f t="shared" si="6"/>
        <v>0</v>
      </c>
      <c r="V53" s="39">
        <f t="shared" si="1"/>
        <v>0</v>
      </c>
      <c r="W53" s="43"/>
      <c r="X53" s="95"/>
      <c r="Y53" s="95">
        <f t="shared" si="2"/>
        <v>0</v>
      </c>
      <c r="Z53" s="95">
        <f t="shared" si="3"/>
        <v>0</v>
      </c>
      <c r="AA53" s="237">
        <f t="shared" si="7"/>
        <v>0</v>
      </c>
      <c r="AB53" s="440">
        <f t="shared" si="8"/>
        <v>0</v>
      </c>
      <c r="AC53" s="440">
        <f t="shared" si="9"/>
        <v>0</v>
      </c>
      <c r="AD53" s="441">
        <f t="shared" si="10"/>
        <v>0</v>
      </c>
      <c r="AE53" s="441">
        <f t="shared" si="11"/>
        <v>0</v>
      </c>
      <c r="AF53" s="439">
        <f t="shared" si="12"/>
        <v>0</v>
      </c>
      <c r="AG53" s="442">
        <f t="shared" si="13"/>
        <v>0</v>
      </c>
      <c r="AH53" s="238">
        <f t="shared" si="14"/>
        <v>0</v>
      </c>
      <c r="AI53" s="238">
        <f t="shared" si="4"/>
        <v>0</v>
      </c>
      <c r="AJ53" s="95"/>
      <c r="AK53" s="59"/>
      <c r="AL53" s="59"/>
      <c r="AM53" s="51"/>
      <c r="AN53" s="51"/>
      <c r="AO53" s="51"/>
      <c r="AP53" s="51"/>
      <c r="AQ53" s="51"/>
      <c r="AR53" s="51"/>
      <c r="AS53" s="51"/>
      <c r="AT53" s="51"/>
    </row>
    <row r="54" spans="2:46" x14ac:dyDescent="0.3">
      <c r="B54" s="178"/>
      <c r="C54" s="177"/>
      <c r="D54" s="86">
        <v>35</v>
      </c>
      <c r="E54" s="46"/>
      <c r="F54" s="40"/>
      <c r="G54" s="87"/>
      <c r="H54" s="40"/>
      <c r="I54" s="40"/>
      <c r="J54" s="87"/>
      <c r="K54" s="40"/>
      <c r="L54" s="42"/>
      <c r="M54" s="93" t="str">
        <f t="shared" si="0"/>
        <v/>
      </c>
      <c r="N54" s="42" t="s">
        <v>15</v>
      </c>
      <c r="O54" s="435"/>
      <c r="P54" s="436"/>
      <c r="Q54" s="434"/>
      <c r="R54" s="434"/>
      <c r="S54" s="471">
        <f t="shared" si="5"/>
        <v>0</v>
      </c>
      <c r="T54" s="42"/>
      <c r="U54" s="93">
        <f t="shared" si="6"/>
        <v>0</v>
      </c>
      <c r="V54" s="39">
        <f t="shared" si="1"/>
        <v>0</v>
      </c>
      <c r="W54" s="43"/>
      <c r="X54" s="95"/>
      <c r="Y54" s="95">
        <f t="shared" si="2"/>
        <v>0</v>
      </c>
      <c r="Z54" s="95">
        <f t="shared" si="3"/>
        <v>0</v>
      </c>
      <c r="AA54" s="237">
        <f t="shared" si="7"/>
        <v>0</v>
      </c>
      <c r="AB54" s="440">
        <f t="shared" si="8"/>
        <v>0</v>
      </c>
      <c r="AC54" s="440">
        <f t="shared" si="9"/>
        <v>0</v>
      </c>
      <c r="AD54" s="441">
        <f t="shared" si="10"/>
        <v>0</v>
      </c>
      <c r="AE54" s="441">
        <f t="shared" si="11"/>
        <v>0</v>
      </c>
      <c r="AF54" s="439">
        <f t="shared" si="12"/>
        <v>0</v>
      </c>
      <c r="AG54" s="442">
        <f t="shared" si="13"/>
        <v>0</v>
      </c>
      <c r="AH54" s="238">
        <f t="shared" si="14"/>
        <v>0</v>
      </c>
      <c r="AI54" s="238">
        <f t="shared" si="4"/>
        <v>0</v>
      </c>
      <c r="AJ54" s="95"/>
      <c r="AK54" s="59"/>
      <c r="AL54" s="59"/>
      <c r="AM54" s="51"/>
      <c r="AN54" s="51"/>
      <c r="AO54" s="51"/>
      <c r="AP54" s="51"/>
      <c r="AQ54" s="51"/>
      <c r="AR54" s="51"/>
      <c r="AS54" s="51"/>
      <c r="AT54" s="51"/>
    </row>
    <row r="55" spans="2:46" x14ac:dyDescent="0.3">
      <c r="B55" s="178"/>
      <c r="C55" s="177"/>
      <c r="D55" s="86">
        <v>36</v>
      </c>
      <c r="E55" s="46"/>
      <c r="F55" s="40"/>
      <c r="G55" s="87"/>
      <c r="H55" s="40"/>
      <c r="I55" s="40"/>
      <c r="J55" s="87"/>
      <c r="K55" s="40"/>
      <c r="L55" s="42"/>
      <c r="M55" s="93" t="str">
        <f t="shared" si="0"/>
        <v/>
      </c>
      <c r="N55" s="42" t="s">
        <v>15</v>
      </c>
      <c r="O55" s="435"/>
      <c r="P55" s="436"/>
      <c r="Q55" s="434"/>
      <c r="R55" s="434"/>
      <c r="S55" s="471">
        <f t="shared" si="5"/>
        <v>0</v>
      </c>
      <c r="T55" s="42"/>
      <c r="U55" s="93">
        <f t="shared" si="6"/>
        <v>0</v>
      </c>
      <c r="V55" s="39">
        <f t="shared" si="1"/>
        <v>0</v>
      </c>
      <c r="W55" s="43"/>
      <c r="X55" s="95"/>
      <c r="Y55" s="95">
        <f t="shared" si="2"/>
        <v>0</v>
      </c>
      <c r="Z55" s="95">
        <f t="shared" si="3"/>
        <v>0</v>
      </c>
      <c r="AA55" s="237">
        <f t="shared" si="7"/>
        <v>0</v>
      </c>
      <c r="AB55" s="440">
        <f t="shared" si="8"/>
        <v>0</v>
      </c>
      <c r="AC55" s="440">
        <f t="shared" si="9"/>
        <v>0</v>
      </c>
      <c r="AD55" s="441">
        <f t="shared" si="10"/>
        <v>0</v>
      </c>
      <c r="AE55" s="441">
        <f t="shared" si="11"/>
        <v>0</v>
      </c>
      <c r="AF55" s="439">
        <f t="shared" si="12"/>
        <v>0</v>
      </c>
      <c r="AG55" s="442">
        <f t="shared" si="13"/>
        <v>0</v>
      </c>
      <c r="AH55" s="238">
        <f t="shared" si="14"/>
        <v>0</v>
      </c>
      <c r="AI55" s="238">
        <f t="shared" si="4"/>
        <v>0</v>
      </c>
      <c r="AJ55" s="95"/>
      <c r="AK55" s="59"/>
      <c r="AL55" s="59"/>
      <c r="AM55" s="51"/>
      <c r="AN55" s="51"/>
      <c r="AO55" s="51"/>
      <c r="AP55" s="51"/>
      <c r="AQ55" s="51"/>
      <c r="AR55" s="51"/>
      <c r="AS55" s="51"/>
      <c r="AT55" s="51"/>
    </row>
    <row r="56" spans="2:46" x14ac:dyDescent="0.3">
      <c r="B56" s="178"/>
      <c r="C56" s="177"/>
      <c r="D56" s="86">
        <v>37</v>
      </c>
      <c r="E56" s="46"/>
      <c r="F56" s="40"/>
      <c r="G56" s="87"/>
      <c r="H56" s="40"/>
      <c r="I56" s="40"/>
      <c r="J56" s="87"/>
      <c r="K56" s="40"/>
      <c r="L56" s="42"/>
      <c r="M56" s="93" t="str">
        <f t="shared" si="0"/>
        <v/>
      </c>
      <c r="N56" s="42" t="s">
        <v>15</v>
      </c>
      <c r="O56" s="435"/>
      <c r="P56" s="436"/>
      <c r="Q56" s="434"/>
      <c r="R56" s="434"/>
      <c r="S56" s="471">
        <f t="shared" si="5"/>
        <v>0</v>
      </c>
      <c r="T56" s="42"/>
      <c r="U56" s="93">
        <f t="shared" si="6"/>
        <v>0</v>
      </c>
      <c r="V56" s="39">
        <f t="shared" si="1"/>
        <v>0</v>
      </c>
      <c r="W56" s="43"/>
      <c r="X56" s="95"/>
      <c r="Y56" s="95">
        <f t="shared" si="2"/>
        <v>0</v>
      </c>
      <c r="Z56" s="95">
        <f t="shared" si="3"/>
        <v>0</v>
      </c>
      <c r="AA56" s="237">
        <f t="shared" si="7"/>
        <v>0</v>
      </c>
      <c r="AB56" s="440">
        <f t="shared" si="8"/>
        <v>0</v>
      </c>
      <c r="AC56" s="440">
        <f t="shared" si="9"/>
        <v>0</v>
      </c>
      <c r="AD56" s="441">
        <f t="shared" si="10"/>
        <v>0</v>
      </c>
      <c r="AE56" s="441">
        <f t="shared" si="11"/>
        <v>0</v>
      </c>
      <c r="AF56" s="439">
        <f t="shared" si="12"/>
        <v>0</v>
      </c>
      <c r="AG56" s="442">
        <f t="shared" si="13"/>
        <v>0</v>
      </c>
      <c r="AH56" s="238">
        <f t="shared" si="14"/>
        <v>0</v>
      </c>
      <c r="AI56" s="238">
        <f t="shared" si="4"/>
        <v>0</v>
      </c>
      <c r="AJ56" s="95"/>
      <c r="AK56" s="59"/>
      <c r="AL56" s="59"/>
      <c r="AM56" s="51"/>
      <c r="AN56" s="51"/>
      <c r="AO56" s="51"/>
      <c r="AP56" s="51"/>
      <c r="AQ56" s="51"/>
      <c r="AR56" s="51"/>
      <c r="AS56" s="51"/>
      <c r="AT56" s="51"/>
    </row>
    <row r="57" spans="2:46" x14ac:dyDescent="0.3">
      <c r="B57" s="178"/>
      <c r="C57" s="177"/>
      <c r="D57" s="86">
        <v>38</v>
      </c>
      <c r="E57" s="46"/>
      <c r="F57" s="40"/>
      <c r="G57" s="87"/>
      <c r="H57" s="40"/>
      <c r="I57" s="40"/>
      <c r="J57" s="87"/>
      <c r="K57" s="40"/>
      <c r="L57" s="42"/>
      <c r="M57" s="93" t="str">
        <f t="shared" si="0"/>
        <v/>
      </c>
      <c r="N57" s="42" t="s">
        <v>15</v>
      </c>
      <c r="O57" s="435"/>
      <c r="P57" s="436"/>
      <c r="Q57" s="434"/>
      <c r="R57" s="434"/>
      <c r="S57" s="471">
        <f t="shared" si="5"/>
        <v>0</v>
      </c>
      <c r="T57" s="42"/>
      <c r="U57" s="93">
        <f t="shared" si="6"/>
        <v>0</v>
      </c>
      <c r="V57" s="39">
        <f t="shared" si="1"/>
        <v>0</v>
      </c>
      <c r="W57" s="43"/>
      <c r="X57" s="95"/>
      <c r="Y57" s="95">
        <f t="shared" si="2"/>
        <v>0</v>
      </c>
      <c r="Z57" s="95">
        <f t="shared" si="3"/>
        <v>0</v>
      </c>
      <c r="AA57" s="237">
        <f t="shared" si="7"/>
        <v>0</v>
      </c>
      <c r="AB57" s="440">
        <f t="shared" si="8"/>
        <v>0</v>
      </c>
      <c r="AC57" s="440">
        <f t="shared" si="9"/>
        <v>0</v>
      </c>
      <c r="AD57" s="441">
        <f t="shared" si="10"/>
        <v>0</v>
      </c>
      <c r="AE57" s="441">
        <f t="shared" si="11"/>
        <v>0</v>
      </c>
      <c r="AF57" s="439">
        <f t="shared" si="12"/>
        <v>0</v>
      </c>
      <c r="AG57" s="442">
        <f t="shared" si="13"/>
        <v>0</v>
      </c>
      <c r="AH57" s="238">
        <f t="shared" si="14"/>
        <v>0</v>
      </c>
      <c r="AI57" s="238">
        <f t="shared" si="4"/>
        <v>0</v>
      </c>
      <c r="AJ57" s="95"/>
      <c r="AK57" s="59"/>
      <c r="AL57" s="59"/>
      <c r="AM57" s="51"/>
      <c r="AN57" s="51"/>
      <c r="AO57" s="51"/>
      <c r="AP57" s="51"/>
      <c r="AQ57" s="51"/>
      <c r="AR57" s="51"/>
      <c r="AS57" s="51"/>
      <c r="AT57" s="51"/>
    </row>
    <row r="58" spans="2:46" x14ac:dyDescent="0.3">
      <c r="B58" s="178"/>
      <c r="C58" s="177"/>
      <c r="D58" s="86">
        <v>39</v>
      </c>
      <c r="E58" s="46"/>
      <c r="F58" s="40"/>
      <c r="G58" s="87"/>
      <c r="H58" s="40"/>
      <c r="I58" s="40"/>
      <c r="J58" s="87"/>
      <c r="K58" s="40"/>
      <c r="L58" s="42"/>
      <c r="M58" s="93" t="str">
        <f t="shared" si="0"/>
        <v/>
      </c>
      <c r="N58" s="42" t="s">
        <v>15</v>
      </c>
      <c r="O58" s="435"/>
      <c r="P58" s="436"/>
      <c r="Q58" s="434"/>
      <c r="R58" s="434"/>
      <c r="S58" s="471">
        <f t="shared" si="5"/>
        <v>0</v>
      </c>
      <c r="T58" s="42"/>
      <c r="U58" s="93">
        <f t="shared" si="6"/>
        <v>0</v>
      </c>
      <c r="V58" s="39">
        <f t="shared" si="1"/>
        <v>0</v>
      </c>
      <c r="W58" s="43"/>
      <c r="X58" s="95"/>
      <c r="Y58" s="95">
        <f t="shared" si="2"/>
        <v>0</v>
      </c>
      <c r="Z58" s="95">
        <f t="shared" si="3"/>
        <v>0</v>
      </c>
      <c r="AA58" s="237">
        <f t="shared" si="7"/>
        <v>0</v>
      </c>
      <c r="AB58" s="440">
        <f t="shared" si="8"/>
        <v>0</v>
      </c>
      <c r="AC58" s="440">
        <f t="shared" si="9"/>
        <v>0</v>
      </c>
      <c r="AD58" s="441">
        <f t="shared" si="10"/>
        <v>0</v>
      </c>
      <c r="AE58" s="441">
        <f t="shared" si="11"/>
        <v>0</v>
      </c>
      <c r="AF58" s="439">
        <f t="shared" si="12"/>
        <v>0</v>
      </c>
      <c r="AG58" s="442">
        <f t="shared" si="13"/>
        <v>0</v>
      </c>
      <c r="AH58" s="238">
        <f t="shared" si="14"/>
        <v>0</v>
      </c>
      <c r="AI58" s="238">
        <f t="shared" si="4"/>
        <v>0</v>
      </c>
      <c r="AJ58" s="95"/>
      <c r="AK58" s="59"/>
      <c r="AL58" s="59"/>
      <c r="AM58" s="51"/>
      <c r="AN58" s="51"/>
      <c r="AO58" s="51"/>
      <c r="AP58" s="51"/>
      <c r="AQ58" s="51"/>
      <c r="AR58" s="51"/>
      <c r="AS58" s="51"/>
      <c r="AT58" s="51"/>
    </row>
    <row r="59" spans="2:46" x14ac:dyDescent="0.3">
      <c r="B59" s="178"/>
      <c r="C59" s="177"/>
      <c r="D59" s="86">
        <v>40</v>
      </c>
      <c r="E59" s="46"/>
      <c r="F59" s="40"/>
      <c r="G59" s="87"/>
      <c r="H59" s="40"/>
      <c r="I59" s="40"/>
      <c r="J59" s="87"/>
      <c r="K59" s="40"/>
      <c r="L59" s="42"/>
      <c r="M59" s="93" t="str">
        <f t="shared" si="0"/>
        <v/>
      </c>
      <c r="N59" s="42" t="s">
        <v>15</v>
      </c>
      <c r="O59" s="435"/>
      <c r="P59" s="436"/>
      <c r="Q59" s="434"/>
      <c r="R59" s="434"/>
      <c r="S59" s="471">
        <f t="shared" si="5"/>
        <v>0</v>
      </c>
      <c r="T59" s="42"/>
      <c r="U59" s="93">
        <f t="shared" si="6"/>
        <v>0</v>
      </c>
      <c r="V59" s="39">
        <f t="shared" si="1"/>
        <v>0</v>
      </c>
      <c r="W59" s="43"/>
      <c r="X59" s="95"/>
      <c r="Y59" s="95">
        <f t="shared" si="2"/>
        <v>0</v>
      </c>
      <c r="Z59" s="95">
        <f t="shared" si="3"/>
        <v>0</v>
      </c>
      <c r="AA59" s="237">
        <f t="shared" si="7"/>
        <v>0</v>
      </c>
      <c r="AB59" s="440">
        <f t="shared" si="8"/>
        <v>0</v>
      </c>
      <c r="AC59" s="440">
        <f t="shared" si="9"/>
        <v>0</v>
      </c>
      <c r="AD59" s="441">
        <f t="shared" si="10"/>
        <v>0</v>
      </c>
      <c r="AE59" s="441">
        <f t="shared" si="11"/>
        <v>0</v>
      </c>
      <c r="AF59" s="439">
        <f t="shared" si="12"/>
        <v>0</v>
      </c>
      <c r="AG59" s="442">
        <f t="shared" si="13"/>
        <v>0</v>
      </c>
      <c r="AH59" s="238">
        <f t="shared" si="14"/>
        <v>0</v>
      </c>
      <c r="AI59" s="238">
        <f t="shared" si="4"/>
        <v>0</v>
      </c>
      <c r="AJ59" s="95"/>
      <c r="AK59" s="59"/>
      <c r="AL59" s="59"/>
      <c r="AM59" s="51"/>
      <c r="AN59" s="51"/>
      <c r="AO59" s="51"/>
      <c r="AP59" s="51"/>
      <c r="AQ59" s="51"/>
      <c r="AR59" s="51"/>
      <c r="AS59" s="51"/>
      <c r="AT59" s="51"/>
    </row>
    <row r="60" spans="2:46" x14ac:dyDescent="0.3">
      <c r="B60" s="178"/>
      <c r="C60" s="177"/>
      <c r="D60" s="86">
        <v>41</v>
      </c>
      <c r="E60" s="46"/>
      <c r="F60" s="40"/>
      <c r="G60" s="87"/>
      <c r="H60" s="40"/>
      <c r="I60" s="40"/>
      <c r="J60" s="87"/>
      <c r="K60" s="40"/>
      <c r="L60" s="42"/>
      <c r="M60" s="93" t="str">
        <f t="shared" si="0"/>
        <v/>
      </c>
      <c r="N60" s="42" t="s">
        <v>15</v>
      </c>
      <c r="O60" s="435"/>
      <c r="P60" s="436"/>
      <c r="Q60" s="434"/>
      <c r="R60" s="434"/>
      <c r="S60" s="471">
        <f t="shared" si="5"/>
        <v>0</v>
      </c>
      <c r="T60" s="42"/>
      <c r="U60" s="93">
        <f t="shared" si="6"/>
        <v>0</v>
      </c>
      <c r="V60" s="39">
        <f t="shared" si="1"/>
        <v>0</v>
      </c>
      <c r="W60" s="43"/>
      <c r="X60" s="95"/>
      <c r="Y60" s="95">
        <f t="shared" si="2"/>
        <v>0</v>
      </c>
      <c r="Z60" s="95">
        <f t="shared" si="3"/>
        <v>0</v>
      </c>
      <c r="AA60" s="237">
        <f t="shared" si="7"/>
        <v>0</v>
      </c>
      <c r="AB60" s="440">
        <f t="shared" si="8"/>
        <v>0</v>
      </c>
      <c r="AC60" s="440">
        <f t="shared" si="9"/>
        <v>0</v>
      </c>
      <c r="AD60" s="441">
        <f t="shared" si="10"/>
        <v>0</v>
      </c>
      <c r="AE60" s="441">
        <f t="shared" si="11"/>
        <v>0</v>
      </c>
      <c r="AF60" s="439">
        <f t="shared" si="12"/>
        <v>0</v>
      </c>
      <c r="AG60" s="442">
        <f t="shared" si="13"/>
        <v>0</v>
      </c>
      <c r="AH60" s="238">
        <f t="shared" si="14"/>
        <v>0</v>
      </c>
      <c r="AI60" s="238">
        <f t="shared" si="4"/>
        <v>0</v>
      </c>
      <c r="AJ60" s="95"/>
      <c r="AK60" s="59"/>
      <c r="AL60" s="59"/>
      <c r="AM60" s="51"/>
      <c r="AN60" s="51"/>
      <c r="AO60" s="51"/>
      <c r="AP60" s="51"/>
      <c r="AQ60" s="51"/>
      <c r="AR60" s="51"/>
      <c r="AS60" s="51"/>
      <c r="AT60" s="51"/>
    </row>
    <row r="61" spans="2:46" x14ac:dyDescent="0.3">
      <c r="B61" s="178"/>
      <c r="C61" s="177"/>
      <c r="D61" s="86">
        <v>42</v>
      </c>
      <c r="E61" s="46"/>
      <c r="F61" s="40"/>
      <c r="G61" s="87"/>
      <c r="H61" s="40"/>
      <c r="I61" s="40"/>
      <c r="J61" s="87"/>
      <c r="K61" s="40"/>
      <c r="L61" s="42"/>
      <c r="M61" s="93" t="str">
        <f t="shared" si="0"/>
        <v/>
      </c>
      <c r="N61" s="42" t="s">
        <v>15</v>
      </c>
      <c r="O61" s="435"/>
      <c r="P61" s="436"/>
      <c r="Q61" s="434"/>
      <c r="R61" s="434"/>
      <c r="S61" s="471">
        <f t="shared" si="5"/>
        <v>0</v>
      </c>
      <c r="T61" s="42"/>
      <c r="U61" s="93">
        <f t="shared" si="6"/>
        <v>0</v>
      </c>
      <c r="V61" s="39">
        <f t="shared" si="1"/>
        <v>0</v>
      </c>
      <c r="W61" s="43"/>
      <c r="X61" s="95"/>
      <c r="Y61" s="95">
        <f t="shared" si="2"/>
        <v>0</v>
      </c>
      <c r="Z61" s="95">
        <f t="shared" si="3"/>
        <v>0</v>
      </c>
      <c r="AA61" s="237">
        <f t="shared" si="7"/>
        <v>0</v>
      </c>
      <c r="AB61" s="440">
        <f t="shared" si="8"/>
        <v>0</v>
      </c>
      <c r="AC61" s="440">
        <f t="shared" si="9"/>
        <v>0</v>
      </c>
      <c r="AD61" s="441">
        <f t="shared" si="10"/>
        <v>0</v>
      </c>
      <c r="AE61" s="441">
        <f t="shared" si="11"/>
        <v>0</v>
      </c>
      <c r="AF61" s="439">
        <f t="shared" si="12"/>
        <v>0</v>
      </c>
      <c r="AG61" s="442">
        <f t="shared" si="13"/>
        <v>0</v>
      </c>
      <c r="AH61" s="238">
        <f t="shared" si="14"/>
        <v>0</v>
      </c>
      <c r="AI61" s="238">
        <f t="shared" si="4"/>
        <v>0</v>
      </c>
      <c r="AJ61" s="95"/>
      <c r="AK61" s="59"/>
      <c r="AL61" s="59"/>
      <c r="AM61" s="51"/>
      <c r="AN61" s="51"/>
      <c r="AO61" s="51"/>
      <c r="AP61" s="51"/>
      <c r="AQ61" s="51"/>
      <c r="AR61" s="51"/>
      <c r="AS61" s="51"/>
      <c r="AT61" s="51"/>
    </row>
    <row r="62" spans="2:46" x14ac:dyDescent="0.3">
      <c r="B62" s="178"/>
      <c r="C62" s="177"/>
      <c r="D62" s="86">
        <v>43</v>
      </c>
      <c r="E62" s="46"/>
      <c r="F62" s="40"/>
      <c r="G62" s="87"/>
      <c r="H62" s="40"/>
      <c r="I62" s="40"/>
      <c r="J62" s="87"/>
      <c r="K62" s="40"/>
      <c r="L62" s="42"/>
      <c r="M62" s="93" t="str">
        <f t="shared" si="0"/>
        <v/>
      </c>
      <c r="N62" s="42" t="s">
        <v>15</v>
      </c>
      <c r="O62" s="435"/>
      <c r="P62" s="436"/>
      <c r="Q62" s="434"/>
      <c r="R62" s="434"/>
      <c r="S62" s="471">
        <f t="shared" si="5"/>
        <v>0</v>
      </c>
      <c r="T62" s="42"/>
      <c r="U62" s="93">
        <f t="shared" si="6"/>
        <v>0</v>
      </c>
      <c r="V62" s="39">
        <f t="shared" si="1"/>
        <v>0</v>
      </c>
      <c r="W62" s="43"/>
      <c r="X62" s="95"/>
      <c r="Y62" s="95">
        <f t="shared" si="2"/>
        <v>0</v>
      </c>
      <c r="Z62" s="95">
        <f t="shared" si="3"/>
        <v>0</v>
      </c>
      <c r="AA62" s="237">
        <f t="shared" si="7"/>
        <v>0</v>
      </c>
      <c r="AB62" s="440">
        <f t="shared" si="8"/>
        <v>0</v>
      </c>
      <c r="AC62" s="440">
        <f t="shared" si="9"/>
        <v>0</v>
      </c>
      <c r="AD62" s="441">
        <f t="shared" si="10"/>
        <v>0</v>
      </c>
      <c r="AE62" s="441">
        <f t="shared" si="11"/>
        <v>0</v>
      </c>
      <c r="AF62" s="439">
        <f t="shared" si="12"/>
        <v>0</v>
      </c>
      <c r="AG62" s="442">
        <f t="shared" si="13"/>
        <v>0</v>
      </c>
      <c r="AH62" s="238">
        <f t="shared" si="14"/>
        <v>0</v>
      </c>
      <c r="AI62" s="238">
        <f t="shared" si="4"/>
        <v>0</v>
      </c>
      <c r="AJ62" s="95"/>
      <c r="AK62" s="59"/>
      <c r="AL62" s="59"/>
      <c r="AM62" s="51"/>
      <c r="AN62" s="51"/>
      <c r="AO62" s="51"/>
      <c r="AP62" s="51"/>
      <c r="AQ62" s="51"/>
      <c r="AR62" s="51"/>
      <c r="AS62" s="51"/>
      <c r="AT62" s="51"/>
    </row>
    <row r="63" spans="2:46" x14ac:dyDescent="0.3">
      <c r="B63" s="178"/>
      <c r="C63" s="177"/>
      <c r="D63" s="86">
        <v>44</v>
      </c>
      <c r="E63" s="46"/>
      <c r="F63" s="40"/>
      <c r="G63" s="87"/>
      <c r="H63" s="40"/>
      <c r="I63" s="40"/>
      <c r="J63" s="87"/>
      <c r="K63" s="40"/>
      <c r="L63" s="42"/>
      <c r="M63" s="93" t="str">
        <f t="shared" si="0"/>
        <v/>
      </c>
      <c r="N63" s="42" t="s">
        <v>15</v>
      </c>
      <c r="O63" s="435"/>
      <c r="P63" s="436"/>
      <c r="Q63" s="434"/>
      <c r="R63" s="434"/>
      <c r="S63" s="471">
        <f t="shared" si="5"/>
        <v>0</v>
      </c>
      <c r="T63" s="42"/>
      <c r="U63" s="93">
        <f t="shared" si="6"/>
        <v>0</v>
      </c>
      <c r="V63" s="39">
        <f t="shared" si="1"/>
        <v>0</v>
      </c>
      <c r="W63" s="43"/>
      <c r="X63" s="95"/>
      <c r="Y63" s="95">
        <f t="shared" si="2"/>
        <v>0</v>
      </c>
      <c r="Z63" s="95">
        <f t="shared" si="3"/>
        <v>0</v>
      </c>
      <c r="AA63" s="237">
        <f t="shared" si="7"/>
        <v>0</v>
      </c>
      <c r="AB63" s="440">
        <f t="shared" si="8"/>
        <v>0</v>
      </c>
      <c r="AC63" s="440">
        <f t="shared" si="9"/>
        <v>0</v>
      </c>
      <c r="AD63" s="441">
        <f t="shared" si="10"/>
        <v>0</v>
      </c>
      <c r="AE63" s="441">
        <f t="shared" si="11"/>
        <v>0</v>
      </c>
      <c r="AF63" s="439">
        <f t="shared" si="12"/>
        <v>0</v>
      </c>
      <c r="AG63" s="442">
        <f t="shared" si="13"/>
        <v>0</v>
      </c>
      <c r="AH63" s="238">
        <f t="shared" si="14"/>
        <v>0</v>
      </c>
      <c r="AI63" s="238">
        <f t="shared" si="4"/>
        <v>0</v>
      </c>
      <c r="AJ63" s="95"/>
      <c r="AK63" s="59"/>
      <c r="AL63" s="59"/>
      <c r="AM63" s="51"/>
      <c r="AN63" s="51"/>
      <c r="AO63" s="51"/>
      <c r="AP63" s="51"/>
      <c r="AQ63" s="51"/>
      <c r="AR63" s="51"/>
      <c r="AS63" s="51"/>
      <c r="AT63" s="51"/>
    </row>
    <row r="64" spans="2:46" x14ac:dyDescent="0.3">
      <c r="B64" s="178"/>
      <c r="C64" s="177"/>
      <c r="D64" s="86">
        <v>45</v>
      </c>
      <c r="E64" s="46"/>
      <c r="F64" s="40"/>
      <c r="G64" s="87"/>
      <c r="H64" s="40"/>
      <c r="I64" s="40"/>
      <c r="J64" s="87"/>
      <c r="K64" s="40"/>
      <c r="L64" s="42"/>
      <c r="M64" s="93" t="str">
        <f t="shared" si="0"/>
        <v/>
      </c>
      <c r="N64" s="42" t="s">
        <v>15</v>
      </c>
      <c r="O64" s="435"/>
      <c r="P64" s="436"/>
      <c r="Q64" s="434"/>
      <c r="R64" s="434"/>
      <c r="S64" s="471">
        <f t="shared" si="5"/>
        <v>0</v>
      </c>
      <c r="T64" s="42"/>
      <c r="U64" s="93">
        <f t="shared" si="6"/>
        <v>0</v>
      </c>
      <c r="V64" s="39">
        <f t="shared" si="1"/>
        <v>0</v>
      </c>
      <c r="W64" s="43"/>
      <c r="X64" s="95"/>
      <c r="Y64" s="95">
        <f t="shared" si="2"/>
        <v>0</v>
      </c>
      <c r="Z64" s="95">
        <f t="shared" si="3"/>
        <v>0</v>
      </c>
      <c r="AA64" s="237">
        <f t="shared" si="7"/>
        <v>0</v>
      </c>
      <c r="AB64" s="440">
        <f t="shared" si="8"/>
        <v>0</v>
      </c>
      <c r="AC64" s="440">
        <f t="shared" si="9"/>
        <v>0</v>
      </c>
      <c r="AD64" s="441">
        <f t="shared" si="10"/>
        <v>0</v>
      </c>
      <c r="AE64" s="441">
        <f t="shared" si="11"/>
        <v>0</v>
      </c>
      <c r="AF64" s="439">
        <f t="shared" si="12"/>
        <v>0</v>
      </c>
      <c r="AG64" s="442">
        <f t="shared" si="13"/>
        <v>0</v>
      </c>
      <c r="AH64" s="238">
        <f t="shared" si="14"/>
        <v>0</v>
      </c>
      <c r="AI64" s="238">
        <f t="shared" si="4"/>
        <v>0</v>
      </c>
      <c r="AJ64" s="95"/>
      <c r="AK64" s="59"/>
      <c r="AL64" s="59"/>
      <c r="AM64" s="51"/>
      <c r="AN64" s="51"/>
      <c r="AO64" s="51"/>
      <c r="AP64" s="51"/>
      <c r="AQ64" s="51"/>
      <c r="AR64" s="51"/>
      <c r="AS64" s="51"/>
      <c r="AT64" s="51"/>
    </row>
    <row r="65" spans="2:46" x14ac:dyDescent="0.3">
      <c r="B65" s="178"/>
      <c r="C65" s="177"/>
      <c r="D65" s="86">
        <v>46</v>
      </c>
      <c r="E65" s="46"/>
      <c r="F65" s="40"/>
      <c r="G65" s="87"/>
      <c r="H65" s="40"/>
      <c r="I65" s="40"/>
      <c r="J65" s="87"/>
      <c r="K65" s="40"/>
      <c r="L65" s="42"/>
      <c r="M65" s="93" t="str">
        <f t="shared" si="0"/>
        <v/>
      </c>
      <c r="N65" s="42" t="s">
        <v>15</v>
      </c>
      <c r="O65" s="435"/>
      <c r="P65" s="436"/>
      <c r="Q65" s="434"/>
      <c r="R65" s="434"/>
      <c r="S65" s="471">
        <f t="shared" si="5"/>
        <v>0</v>
      </c>
      <c r="T65" s="42"/>
      <c r="U65" s="93">
        <f t="shared" si="6"/>
        <v>0</v>
      </c>
      <c r="V65" s="39">
        <f t="shared" si="1"/>
        <v>0</v>
      </c>
      <c r="W65" s="43"/>
      <c r="X65" s="95"/>
      <c r="Y65" s="95">
        <f t="shared" si="2"/>
        <v>0</v>
      </c>
      <c r="Z65" s="95">
        <f t="shared" si="3"/>
        <v>0</v>
      </c>
      <c r="AA65" s="237">
        <f t="shared" si="7"/>
        <v>0</v>
      </c>
      <c r="AB65" s="440">
        <f t="shared" si="8"/>
        <v>0</v>
      </c>
      <c r="AC65" s="440">
        <f t="shared" si="9"/>
        <v>0</v>
      </c>
      <c r="AD65" s="441">
        <f t="shared" si="10"/>
        <v>0</v>
      </c>
      <c r="AE65" s="441">
        <f t="shared" si="11"/>
        <v>0</v>
      </c>
      <c r="AF65" s="439">
        <f t="shared" si="12"/>
        <v>0</v>
      </c>
      <c r="AG65" s="442">
        <f t="shared" si="13"/>
        <v>0</v>
      </c>
      <c r="AH65" s="238">
        <f t="shared" si="14"/>
        <v>0</v>
      </c>
      <c r="AI65" s="238">
        <f t="shared" si="4"/>
        <v>0</v>
      </c>
      <c r="AJ65" s="95"/>
      <c r="AK65" s="59"/>
      <c r="AL65" s="59"/>
      <c r="AM65" s="51"/>
      <c r="AN65" s="51"/>
      <c r="AO65" s="51"/>
      <c r="AP65" s="51"/>
      <c r="AQ65" s="51"/>
      <c r="AR65" s="51"/>
      <c r="AS65" s="51"/>
      <c r="AT65" s="51"/>
    </row>
    <row r="66" spans="2:46" x14ac:dyDescent="0.3">
      <c r="B66" s="178"/>
      <c r="C66" s="177"/>
      <c r="D66" s="86">
        <v>47</v>
      </c>
      <c r="E66" s="46"/>
      <c r="F66" s="40"/>
      <c r="G66" s="87"/>
      <c r="H66" s="40"/>
      <c r="I66" s="40"/>
      <c r="J66" s="87"/>
      <c r="K66" s="40"/>
      <c r="L66" s="42"/>
      <c r="M66" s="93" t="str">
        <f t="shared" si="0"/>
        <v/>
      </c>
      <c r="N66" s="42" t="s">
        <v>15</v>
      </c>
      <c r="O66" s="435"/>
      <c r="P66" s="436"/>
      <c r="Q66" s="434"/>
      <c r="R66" s="434"/>
      <c r="S66" s="471">
        <f t="shared" si="5"/>
        <v>0</v>
      </c>
      <c r="T66" s="42"/>
      <c r="U66" s="93">
        <f t="shared" si="6"/>
        <v>0</v>
      </c>
      <c r="V66" s="39">
        <f t="shared" si="1"/>
        <v>0</v>
      </c>
      <c r="W66" s="43"/>
      <c r="X66" s="95"/>
      <c r="Y66" s="95">
        <f t="shared" si="2"/>
        <v>0</v>
      </c>
      <c r="Z66" s="95">
        <f t="shared" si="3"/>
        <v>0</v>
      </c>
      <c r="AA66" s="237">
        <f t="shared" si="7"/>
        <v>0</v>
      </c>
      <c r="AB66" s="440">
        <f t="shared" si="8"/>
        <v>0</v>
      </c>
      <c r="AC66" s="440">
        <f t="shared" si="9"/>
        <v>0</v>
      </c>
      <c r="AD66" s="441">
        <f t="shared" si="10"/>
        <v>0</v>
      </c>
      <c r="AE66" s="441">
        <f t="shared" si="11"/>
        <v>0</v>
      </c>
      <c r="AF66" s="439">
        <f t="shared" si="12"/>
        <v>0</v>
      </c>
      <c r="AG66" s="442">
        <f t="shared" si="13"/>
        <v>0</v>
      </c>
      <c r="AH66" s="238">
        <f t="shared" si="14"/>
        <v>0</v>
      </c>
      <c r="AI66" s="238">
        <f t="shared" si="4"/>
        <v>0</v>
      </c>
      <c r="AJ66" s="95"/>
      <c r="AK66" s="59"/>
      <c r="AL66" s="59"/>
      <c r="AM66" s="51"/>
      <c r="AN66" s="51"/>
      <c r="AO66" s="51"/>
      <c r="AP66" s="51"/>
      <c r="AQ66" s="51"/>
      <c r="AR66" s="51"/>
      <c r="AS66" s="51"/>
      <c r="AT66" s="51"/>
    </row>
    <row r="67" spans="2:46" x14ac:dyDescent="0.3">
      <c r="B67" s="178"/>
      <c r="C67" s="177"/>
      <c r="D67" s="86">
        <v>48</v>
      </c>
      <c r="E67" s="46"/>
      <c r="F67" s="40"/>
      <c r="G67" s="87"/>
      <c r="H67" s="40"/>
      <c r="I67" s="40"/>
      <c r="J67" s="87"/>
      <c r="K67" s="40"/>
      <c r="L67" s="42"/>
      <c r="M67" s="93" t="str">
        <f t="shared" si="0"/>
        <v/>
      </c>
      <c r="N67" s="42" t="s">
        <v>15</v>
      </c>
      <c r="O67" s="435"/>
      <c r="P67" s="436"/>
      <c r="Q67" s="434"/>
      <c r="R67" s="434"/>
      <c r="S67" s="471">
        <f t="shared" si="5"/>
        <v>0</v>
      </c>
      <c r="T67" s="42"/>
      <c r="U67" s="93">
        <f t="shared" si="6"/>
        <v>0</v>
      </c>
      <c r="V67" s="39">
        <f t="shared" si="1"/>
        <v>0</v>
      </c>
      <c r="W67" s="43"/>
      <c r="X67" s="95"/>
      <c r="Y67" s="95">
        <f t="shared" si="2"/>
        <v>0</v>
      </c>
      <c r="Z67" s="95">
        <f t="shared" si="3"/>
        <v>0</v>
      </c>
      <c r="AA67" s="237">
        <f t="shared" si="7"/>
        <v>0</v>
      </c>
      <c r="AB67" s="440">
        <f t="shared" si="8"/>
        <v>0</v>
      </c>
      <c r="AC67" s="440">
        <f t="shared" si="9"/>
        <v>0</v>
      </c>
      <c r="AD67" s="441">
        <f t="shared" si="10"/>
        <v>0</v>
      </c>
      <c r="AE67" s="441">
        <f t="shared" si="11"/>
        <v>0</v>
      </c>
      <c r="AF67" s="439">
        <f t="shared" si="12"/>
        <v>0</v>
      </c>
      <c r="AG67" s="442">
        <f t="shared" si="13"/>
        <v>0</v>
      </c>
      <c r="AH67" s="238">
        <f t="shared" si="14"/>
        <v>0</v>
      </c>
      <c r="AI67" s="238">
        <f t="shared" si="4"/>
        <v>0</v>
      </c>
      <c r="AJ67" s="95"/>
      <c r="AK67" s="59"/>
      <c r="AL67" s="59"/>
      <c r="AM67" s="51"/>
      <c r="AN67" s="51"/>
      <c r="AO67" s="51"/>
      <c r="AP67" s="51"/>
      <c r="AQ67" s="51"/>
      <c r="AR67" s="51"/>
      <c r="AS67" s="51"/>
      <c r="AT67" s="51"/>
    </row>
    <row r="68" spans="2:46" x14ac:dyDescent="0.3">
      <c r="B68" s="178"/>
      <c r="C68" s="177"/>
      <c r="D68" s="86">
        <v>49</v>
      </c>
      <c r="E68" s="46"/>
      <c r="F68" s="40"/>
      <c r="G68" s="87"/>
      <c r="H68" s="40"/>
      <c r="I68" s="40"/>
      <c r="J68" s="87"/>
      <c r="K68" s="40"/>
      <c r="L68" s="42"/>
      <c r="M68" s="93" t="str">
        <f t="shared" si="0"/>
        <v/>
      </c>
      <c r="N68" s="42" t="s">
        <v>15</v>
      </c>
      <c r="O68" s="435"/>
      <c r="P68" s="436"/>
      <c r="Q68" s="434"/>
      <c r="R68" s="434"/>
      <c r="S68" s="471">
        <f t="shared" si="5"/>
        <v>0</v>
      </c>
      <c r="T68" s="42"/>
      <c r="U68" s="93">
        <f t="shared" si="6"/>
        <v>0</v>
      </c>
      <c r="V68" s="39">
        <f t="shared" si="1"/>
        <v>0</v>
      </c>
      <c r="W68" s="43"/>
      <c r="X68" s="95"/>
      <c r="Y68" s="95">
        <f t="shared" si="2"/>
        <v>0</v>
      </c>
      <c r="Z68" s="95">
        <f t="shared" si="3"/>
        <v>0</v>
      </c>
      <c r="AA68" s="237">
        <f t="shared" si="7"/>
        <v>0</v>
      </c>
      <c r="AB68" s="440">
        <f t="shared" si="8"/>
        <v>0</v>
      </c>
      <c r="AC68" s="440">
        <f t="shared" si="9"/>
        <v>0</v>
      </c>
      <c r="AD68" s="441">
        <f t="shared" si="10"/>
        <v>0</v>
      </c>
      <c r="AE68" s="441">
        <f t="shared" si="11"/>
        <v>0</v>
      </c>
      <c r="AF68" s="439">
        <f t="shared" si="12"/>
        <v>0</v>
      </c>
      <c r="AG68" s="442">
        <f t="shared" si="13"/>
        <v>0</v>
      </c>
      <c r="AH68" s="238">
        <f t="shared" si="14"/>
        <v>0</v>
      </c>
      <c r="AI68" s="238">
        <f t="shared" si="4"/>
        <v>0</v>
      </c>
      <c r="AJ68" s="95"/>
      <c r="AK68" s="59"/>
      <c r="AL68" s="59"/>
      <c r="AM68" s="51"/>
      <c r="AN68" s="51"/>
      <c r="AO68" s="51"/>
      <c r="AP68" s="51"/>
      <c r="AQ68" s="51"/>
      <c r="AR68" s="51"/>
      <c r="AS68" s="51"/>
      <c r="AT68" s="51"/>
    </row>
    <row r="69" spans="2:46" x14ac:dyDescent="0.3">
      <c r="B69" s="178"/>
      <c r="C69" s="177"/>
      <c r="D69" s="86">
        <v>50</v>
      </c>
      <c r="E69" s="46"/>
      <c r="F69" s="40"/>
      <c r="G69" s="87"/>
      <c r="H69" s="40"/>
      <c r="I69" s="40"/>
      <c r="J69" s="87"/>
      <c r="K69" s="40"/>
      <c r="L69" s="42"/>
      <c r="M69" s="93" t="str">
        <f t="shared" si="0"/>
        <v/>
      </c>
      <c r="N69" s="42" t="s">
        <v>15</v>
      </c>
      <c r="O69" s="435"/>
      <c r="P69" s="436"/>
      <c r="Q69" s="434"/>
      <c r="R69" s="434"/>
      <c r="S69" s="471">
        <f t="shared" si="5"/>
        <v>0</v>
      </c>
      <c r="T69" s="42"/>
      <c r="U69" s="93">
        <f t="shared" si="6"/>
        <v>0</v>
      </c>
      <c r="V69" s="39">
        <f t="shared" si="1"/>
        <v>0</v>
      </c>
      <c r="W69" s="43"/>
      <c r="X69" s="95"/>
      <c r="Y69" s="95">
        <f t="shared" si="2"/>
        <v>0</v>
      </c>
      <c r="Z69" s="95">
        <f t="shared" si="3"/>
        <v>0</v>
      </c>
      <c r="AA69" s="237">
        <f t="shared" si="7"/>
        <v>0</v>
      </c>
      <c r="AB69" s="440">
        <f t="shared" si="8"/>
        <v>0</v>
      </c>
      <c r="AC69" s="440">
        <f t="shared" si="9"/>
        <v>0</v>
      </c>
      <c r="AD69" s="441">
        <f t="shared" si="10"/>
        <v>0</v>
      </c>
      <c r="AE69" s="441">
        <f t="shared" si="11"/>
        <v>0</v>
      </c>
      <c r="AF69" s="439">
        <f t="shared" si="12"/>
        <v>0</v>
      </c>
      <c r="AG69" s="442">
        <f t="shared" si="13"/>
        <v>0</v>
      </c>
      <c r="AH69" s="238">
        <f t="shared" si="14"/>
        <v>0</v>
      </c>
      <c r="AI69" s="238">
        <f t="shared" si="4"/>
        <v>0</v>
      </c>
      <c r="AJ69" s="95"/>
      <c r="AK69" s="59"/>
      <c r="AL69" s="59"/>
      <c r="AM69" s="51"/>
      <c r="AN69" s="51"/>
      <c r="AO69" s="51"/>
      <c r="AP69" s="51"/>
      <c r="AQ69" s="51"/>
      <c r="AR69" s="51"/>
      <c r="AS69" s="51"/>
      <c r="AT69" s="51"/>
    </row>
    <row r="70" spans="2:46" x14ac:dyDescent="0.3">
      <c r="B70" s="178"/>
      <c r="C70" s="177"/>
      <c r="D70" s="86">
        <v>51</v>
      </c>
      <c r="E70" s="46"/>
      <c r="F70" s="40"/>
      <c r="G70" s="87"/>
      <c r="H70" s="40"/>
      <c r="I70" s="40"/>
      <c r="J70" s="87"/>
      <c r="K70" s="40"/>
      <c r="L70" s="42"/>
      <c r="M70" s="93" t="str">
        <f t="shared" si="0"/>
        <v/>
      </c>
      <c r="N70" s="42" t="s">
        <v>15</v>
      </c>
      <c r="O70" s="435"/>
      <c r="P70" s="436"/>
      <c r="Q70" s="434"/>
      <c r="R70" s="434"/>
      <c r="S70" s="471">
        <f t="shared" si="5"/>
        <v>0</v>
      </c>
      <c r="T70" s="42"/>
      <c r="U70" s="93">
        <f t="shared" si="6"/>
        <v>0</v>
      </c>
      <c r="V70" s="39">
        <f t="shared" si="1"/>
        <v>0</v>
      </c>
      <c r="W70" s="43"/>
      <c r="X70" s="95"/>
      <c r="Y70" s="95">
        <f t="shared" si="2"/>
        <v>0</v>
      </c>
      <c r="Z70" s="95">
        <f t="shared" si="3"/>
        <v>0</v>
      </c>
      <c r="AA70" s="237">
        <f t="shared" si="7"/>
        <v>0</v>
      </c>
      <c r="AB70" s="440">
        <f t="shared" si="8"/>
        <v>0</v>
      </c>
      <c r="AC70" s="440">
        <f t="shared" si="9"/>
        <v>0</v>
      </c>
      <c r="AD70" s="441">
        <f t="shared" si="10"/>
        <v>0</v>
      </c>
      <c r="AE70" s="441">
        <f t="shared" si="11"/>
        <v>0</v>
      </c>
      <c r="AF70" s="439">
        <f t="shared" si="12"/>
        <v>0</v>
      </c>
      <c r="AG70" s="442">
        <f t="shared" si="13"/>
        <v>0</v>
      </c>
      <c r="AH70" s="238">
        <f t="shared" si="14"/>
        <v>0</v>
      </c>
      <c r="AI70" s="238">
        <f t="shared" si="4"/>
        <v>0</v>
      </c>
      <c r="AJ70" s="95"/>
      <c r="AK70" s="59"/>
      <c r="AL70" s="59"/>
      <c r="AM70" s="51"/>
      <c r="AN70" s="51"/>
      <c r="AO70" s="51"/>
      <c r="AP70" s="51"/>
      <c r="AQ70" s="51"/>
      <c r="AR70" s="51"/>
      <c r="AS70" s="51"/>
      <c r="AT70" s="51"/>
    </row>
    <row r="71" spans="2:46" x14ac:dyDescent="0.3">
      <c r="B71" s="178"/>
      <c r="C71" s="177"/>
      <c r="D71" s="86">
        <v>52</v>
      </c>
      <c r="E71" s="46"/>
      <c r="F71" s="40"/>
      <c r="G71" s="87"/>
      <c r="H71" s="40"/>
      <c r="I71" s="40"/>
      <c r="J71" s="87"/>
      <c r="K71" s="40"/>
      <c r="L71" s="42"/>
      <c r="M71" s="93" t="str">
        <f t="shared" si="0"/>
        <v/>
      </c>
      <c r="N71" s="42" t="s">
        <v>15</v>
      </c>
      <c r="O71" s="435"/>
      <c r="P71" s="436"/>
      <c r="Q71" s="434"/>
      <c r="R71" s="434"/>
      <c r="S71" s="471">
        <f t="shared" si="5"/>
        <v>0</v>
      </c>
      <c r="T71" s="42"/>
      <c r="U71" s="93">
        <f t="shared" si="6"/>
        <v>0</v>
      </c>
      <c r="V71" s="39">
        <f t="shared" si="1"/>
        <v>0</v>
      </c>
      <c r="W71" s="43"/>
      <c r="X71" s="95"/>
      <c r="Y71" s="95">
        <f t="shared" si="2"/>
        <v>0</v>
      </c>
      <c r="Z71" s="95">
        <f t="shared" si="3"/>
        <v>0</v>
      </c>
      <c r="AA71" s="237">
        <f t="shared" si="7"/>
        <v>0</v>
      </c>
      <c r="AB71" s="440">
        <f t="shared" si="8"/>
        <v>0</v>
      </c>
      <c r="AC71" s="440">
        <f t="shared" si="9"/>
        <v>0</v>
      </c>
      <c r="AD71" s="441">
        <f t="shared" si="10"/>
        <v>0</v>
      </c>
      <c r="AE71" s="441">
        <f t="shared" si="11"/>
        <v>0</v>
      </c>
      <c r="AF71" s="439">
        <f t="shared" si="12"/>
        <v>0</v>
      </c>
      <c r="AG71" s="442">
        <f t="shared" si="13"/>
        <v>0</v>
      </c>
      <c r="AH71" s="238">
        <f t="shared" si="14"/>
        <v>0</v>
      </c>
      <c r="AI71" s="238">
        <f t="shared" si="4"/>
        <v>0</v>
      </c>
      <c r="AJ71" s="95"/>
      <c r="AK71" s="59"/>
      <c r="AL71" s="59"/>
      <c r="AM71" s="51"/>
      <c r="AN71" s="51"/>
      <c r="AO71" s="51"/>
      <c r="AP71" s="51"/>
      <c r="AQ71" s="51"/>
      <c r="AR71" s="51"/>
      <c r="AS71" s="51"/>
      <c r="AT71" s="51"/>
    </row>
    <row r="72" spans="2:46" x14ac:dyDescent="0.3">
      <c r="B72" s="178"/>
      <c r="C72" s="177"/>
      <c r="D72" s="86">
        <v>53</v>
      </c>
      <c r="E72" s="46"/>
      <c r="F72" s="40"/>
      <c r="G72" s="87"/>
      <c r="H72" s="40"/>
      <c r="I72" s="40"/>
      <c r="J72" s="87"/>
      <c r="K72" s="40"/>
      <c r="L72" s="42"/>
      <c r="M72" s="93" t="str">
        <f t="shared" si="0"/>
        <v/>
      </c>
      <c r="N72" s="42" t="s">
        <v>15</v>
      </c>
      <c r="O72" s="435"/>
      <c r="P72" s="436"/>
      <c r="Q72" s="434"/>
      <c r="R72" s="434"/>
      <c r="S72" s="471">
        <f t="shared" si="5"/>
        <v>0</v>
      </c>
      <c r="T72" s="42"/>
      <c r="U72" s="93">
        <f t="shared" si="6"/>
        <v>0</v>
      </c>
      <c r="V72" s="39">
        <f t="shared" si="1"/>
        <v>0</v>
      </c>
      <c r="W72" s="43"/>
      <c r="X72" s="95"/>
      <c r="Y72" s="95">
        <f t="shared" si="2"/>
        <v>0</v>
      </c>
      <c r="Z72" s="95">
        <f t="shared" si="3"/>
        <v>0</v>
      </c>
      <c r="AA72" s="237">
        <f t="shared" si="7"/>
        <v>0</v>
      </c>
      <c r="AB72" s="440">
        <f t="shared" si="8"/>
        <v>0</v>
      </c>
      <c r="AC72" s="440">
        <f t="shared" si="9"/>
        <v>0</v>
      </c>
      <c r="AD72" s="441">
        <f t="shared" si="10"/>
        <v>0</v>
      </c>
      <c r="AE72" s="441">
        <f t="shared" si="11"/>
        <v>0</v>
      </c>
      <c r="AF72" s="439">
        <f t="shared" si="12"/>
        <v>0</v>
      </c>
      <c r="AG72" s="442">
        <f t="shared" si="13"/>
        <v>0</v>
      </c>
      <c r="AH72" s="238">
        <f t="shared" si="14"/>
        <v>0</v>
      </c>
      <c r="AI72" s="238">
        <f t="shared" si="4"/>
        <v>0</v>
      </c>
      <c r="AJ72" s="95"/>
      <c r="AK72" s="59"/>
      <c r="AL72" s="59"/>
      <c r="AM72" s="51"/>
      <c r="AN72" s="51"/>
      <c r="AO72" s="51"/>
      <c r="AP72" s="51"/>
      <c r="AQ72" s="51"/>
      <c r="AR72" s="51"/>
      <c r="AS72" s="51"/>
      <c r="AT72" s="51"/>
    </row>
    <row r="73" spans="2:46" x14ac:dyDescent="0.3">
      <c r="B73" s="178"/>
      <c r="C73" s="177"/>
      <c r="D73" s="86">
        <v>54</v>
      </c>
      <c r="E73" s="46"/>
      <c r="F73" s="40"/>
      <c r="G73" s="87"/>
      <c r="H73" s="40"/>
      <c r="I73" s="40"/>
      <c r="J73" s="87"/>
      <c r="K73" s="40"/>
      <c r="L73" s="42"/>
      <c r="M73" s="93" t="str">
        <f t="shared" si="0"/>
        <v/>
      </c>
      <c r="N73" s="42" t="s">
        <v>15</v>
      </c>
      <c r="O73" s="435"/>
      <c r="P73" s="436"/>
      <c r="Q73" s="434"/>
      <c r="R73" s="434"/>
      <c r="S73" s="471">
        <f t="shared" si="5"/>
        <v>0</v>
      </c>
      <c r="T73" s="42"/>
      <c r="U73" s="93">
        <f t="shared" si="6"/>
        <v>0</v>
      </c>
      <c r="V73" s="39">
        <f t="shared" si="1"/>
        <v>0</v>
      </c>
      <c r="W73" s="43"/>
      <c r="X73" s="95"/>
      <c r="Y73" s="95">
        <f t="shared" si="2"/>
        <v>0</v>
      </c>
      <c r="Z73" s="95">
        <f t="shared" si="3"/>
        <v>0</v>
      </c>
      <c r="AA73" s="237">
        <f t="shared" si="7"/>
        <v>0</v>
      </c>
      <c r="AB73" s="440">
        <f t="shared" si="8"/>
        <v>0</v>
      </c>
      <c r="AC73" s="440">
        <f t="shared" si="9"/>
        <v>0</v>
      </c>
      <c r="AD73" s="441">
        <f t="shared" si="10"/>
        <v>0</v>
      </c>
      <c r="AE73" s="441">
        <f t="shared" si="11"/>
        <v>0</v>
      </c>
      <c r="AF73" s="439">
        <f t="shared" si="12"/>
        <v>0</v>
      </c>
      <c r="AG73" s="442">
        <f t="shared" si="13"/>
        <v>0</v>
      </c>
      <c r="AH73" s="238">
        <f t="shared" si="14"/>
        <v>0</v>
      </c>
      <c r="AI73" s="238">
        <f t="shared" si="4"/>
        <v>0</v>
      </c>
      <c r="AJ73" s="95"/>
      <c r="AK73" s="59"/>
      <c r="AL73" s="59"/>
      <c r="AM73" s="51"/>
      <c r="AN73" s="51"/>
      <c r="AO73" s="51"/>
      <c r="AP73" s="51"/>
      <c r="AQ73" s="51"/>
      <c r="AR73" s="51"/>
      <c r="AS73" s="51"/>
      <c r="AT73" s="51"/>
    </row>
    <row r="74" spans="2:46" x14ac:dyDescent="0.3">
      <c r="B74" s="178"/>
      <c r="C74" s="177"/>
      <c r="D74" s="86">
        <v>55</v>
      </c>
      <c r="E74" s="46"/>
      <c r="F74" s="40"/>
      <c r="G74" s="87"/>
      <c r="H74" s="40"/>
      <c r="I74" s="40"/>
      <c r="J74" s="87"/>
      <c r="K74" s="40"/>
      <c r="L74" s="42"/>
      <c r="M74" s="93" t="str">
        <f t="shared" si="0"/>
        <v/>
      </c>
      <c r="N74" s="42" t="s">
        <v>15</v>
      </c>
      <c r="O74" s="435"/>
      <c r="P74" s="436"/>
      <c r="Q74" s="434"/>
      <c r="R74" s="434"/>
      <c r="S74" s="471">
        <f t="shared" si="5"/>
        <v>0</v>
      </c>
      <c r="T74" s="42"/>
      <c r="U74" s="93">
        <f t="shared" si="6"/>
        <v>0</v>
      </c>
      <c r="V74" s="39">
        <f t="shared" si="1"/>
        <v>0</v>
      </c>
      <c r="W74" s="43"/>
      <c r="X74" s="95"/>
      <c r="Y74" s="95">
        <f t="shared" si="2"/>
        <v>0</v>
      </c>
      <c r="Z74" s="95">
        <f t="shared" si="3"/>
        <v>0</v>
      </c>
      <c r="AA74" s="237">
        <f t="shared" si="7"/>
        <v>0</v>
      </c>
      <c r="AB74" s="440">
        <f t="shared" si="8"/>
        <v>0</v>
      </c>
      <c r="AC74" s="440">
        <f t="shared" si="9"/>
        <v>0</v>
      </c>
      <c r="AD74" s="441">
        <f t="shared" si="10"/>
        <v>0</v>
      </c>
      <c r="AE74" s="441">
        <f t="shared" si="11"/>
        <v>0</v>
      </c>
      <c r="AF74" s="439">
        <f t="shared" si="12"/>
        <v>0</v>
      </c>
      <c r="AG74" s="442">
        <f t="shared" si="13"/>
        <v>0</v>
      </c>
      <c r="AH74" s="238">
        <f t="shared" si="14"/>
        <v>0</v>
      </c>
      <c r="AI74" s="238">
        <f t="shared" si="4"/>
        <v>0</v>
      </c>
      <c r="AJ74" s="95"/>
      <c r="AK74" s="59"/>
      <c r="AL74" s="59"/>
      <c r="AM74" s="51"/>
      <c r="AN74" s="51"/>
      <c r="AO74" s="51"/>
      <c r="AP74" s="51"/>
      <c r="AQ74" s="51"/>
      <c r="AR74" s="51"/>
      <c r="AS74" s="51"/>
      <c r="AT74" s="51"/>
    </row>
    <row r="75" spans="2:46" x14ac:dyDescent="0.3">
      <c r="B75" s="178"/>
      <c r="C75" s="177"/>
      <c r="D75" s="86">
        <v>56</v>
      </c>
      <c r="E75" s="46"/>
      <c r="F75" s="40"/>
      <c r="G75" s="87"/>
      <c r="H75" s="40"/>
      <c r="I75" s="40"/>
      <c r="J75" s="87"/>
      <c r="K75" s="40"/>
      <c r="L75" s="42"/>
      <c r="M75" s="93" t="str">
        <f t="shared" si="0"/>
        <v/>
      </c>
      <c r="N75" s="42" t="s">
        <v>15</v>
      </c>
      <c r="O75" s="435"/>
      <c r="P75" s="436"/>
      <c r="Q75" s="434"/>
      <c r="R75" s="434"/>
      <c r="S75" s="471">
        <f t="shared" si="5"/>
        <v>0</v>
      </c>
      <c r="T75" s="42"/>
      <c r="U75" s="93">
        <f t="shared" si="6"/>
        <v>0</v>
      </c>
      <c r="V75" s="39">
        <f t="shared" si="1"/>
        <v>0</v>
      </c>
      <c r="W75" s="43"/>
      <c r="X75" s="95"/>
      <c r="Y75" s="95">
        <f t="shared" si="2"/>
        <v>0</v>
      </c>
      <c r="Z75" s="95">
        <f t="shared" si="3"/>
        <v>0</v>
      </c>
      <c r="AA75" s="237">
        <f t="shared" si="7"/>
        <v>0</v>
      </c>
      <c r="AB75" s="440">
        <f t="shared" si="8"/>
        <v>0</v>
      </c>
      <c r="AC75" s="440">
        <f t="shared" si="9"/>
        <v>0</v>
      </c>
      <c r="AD75" s="441">
        <f t="shared" si="10"/>
        <v>0</v>
      </c>
      <c r="AE75" s="441">
        <f t="shared" si="11"/>
        <v>0</v>
      </c>
      <c r="AF75" s="439">
        <f t="shared" si="12"/>
        <v>0</v>
      </c>
      <c r="AG75" s="442">
        <f t="shared" si="13"/>
        <v>0</v>
      </c>
      <c r="AH75" s="238">
        <f t="shared" si="14"/>
        <v>0</v>
      </c>
      <c r="AI75" s="238">
        <f t="shared" si="4"/>
        <v>0</v>
      </c>
      <c r="AJ75" s="95"/>
      <c r="AK75" s="59"/>
      <c r="AL75" s="59"/>
      <c r="AM75" s="51"/>
      <c r="AN75" s="51"/>
      <c r="AO75" s="51"/>
      <c r="AP75" s="51"/>
      <c r="AQ75" s="51"/>
      <c r="AR75" s="51"/>
      <c r="AS75" s="51"/>
      <c r="AT75" s="51"/>
    </row>
    <row r="76" spans="2:46" x14ac:dyDescent="0.3">
      <c r="B76" s="178"/>
      <c r="C76" s="177"/>
      <c r="D76" s="86">
        <v>57</v>
      </c>
      <c r="E76" s="46"/>
      <c r="F76" s="40"/>
      <c r="G76" s="87"/>
      <c r="H76" s="40"/>
      <c r="I76" s="40"/>
      <c r="J76" s="87"/>
      <c r="K76" s="40"/>
      <c r="L76" s="42"/>
      <c r="M76" s="93" t="str">
        <f t="shared" si="0"/>
        <v/>
      </c>
      <c r="N76" s="42" t="s">
        <v>15</v>
      </c>
      <c r="O76" s="435"/>
      <c r="P76" s="436"/>
      <c r="Q76" s="434"/>
      <c r="R76" s="434"/>
      <c r="S76" s="471">
        <f t="shared" si="5"/>
        <v>0</v>
      </c>
      <c r="T76" s="42"/>
      <c r="U76" s="93">
        <f t="shared" si="6"/>
        <v>0</v>
      </c>
      <c r="V76" s="39">
        <f t="shared" si="1"/>
        <v>0</v>
      </c>
      <c r="W76" s="43"/>
      <c r="X76" s="95"/>
      <c r="Y76" s="95">
        <f t="shared" si="2"/>
        <v>0</v>
      </c>
      <c r="Z76" s="95">
        <f t="shared" si="3"/>
        <v>0</v>
      </c>
      <c r="AA76" s="237">
        <f t="shared" si="7"/>
        <v>0</v>
      </c>
      <c r="AB76" s="440">
        <f t="shared" si="8"/>
        <v>0</v>
      </c>
      <c r="AC76" s="440">
        <f t="shared" si="9"/>
        <v>0</v>
      </c>
      <c r="AD76" s="441">
        <f t="shared" si="10"/>
        <v>0</v>
      </c>
      <c r="AE76" s="441">
        <f t="shared" si="11"/>
        <v>0</v>
      </c>
      <c r="AF76" s="439">
        <f t="shared" si="12"/>
        <v>0</v>
      </c>
      <c r="AG76" s="442">
        <f t="shared" si="13"/>
        <v>0</v>
      </c>
      <c r="AH76" s="238">
        <f t="shared" si="14"/>
        <v>0</v>
      </c>
      <c r="AI76" s="238">
        <f t="shared" si="4"/>
        <v>0</v>
      </c>
      <c r="AJ76" s="95"/>
      <c r="AK76" s="59"/>
      <c r="AL76" s="59"/>
      <c r="AM76" s="51"/>
      <c r="AN76" s="51"/>
      <c r="AO76" s="51"/>
      <c r="AP76" s="51"/>
      <c r="AQ76" s="51"/>
      <c r="AR76" s="51"/>
      <c r="AS76" s="51"/>
      <c r="AT76" s="51"/>
    </row>
    <row r="77" spans="2:46" x14ac:dyDescent="0.3">
      <c r="B77" s="178"/>
      <c r="C77" s="177"/>
      <c r="D77" s="86">
        <v>58</v>
      </c>
      <c r="E77" s="46"/>
      <c r="F77" s="40"/>
      <c r="G77" s="87"/>
      <c r="H77" s="40"/>
      <c r="I77" s="40"/>
      <c r="J77" s="87"/>
      <c r="K77" s="40"/>
      <c r="L77" s="42"/>
      <c r="M77" s="93" t="str">
        <f t="shared" si="0"/>
        <v/>
      </c>
      <c r="N77" s="42" t="s">
        <v>15</v>
      </c>
      <c r="O77" s="435"/>
      <c r="P77" s="436"/>
      <c r="Q77" s="434"/>
      <c r="R77" s="434"/>
      <c r="S77" s="471">
        <f t="shared" si="5"/>
        <v>0</v>
      </c>
      <c r="T77" s="42"/>
      <c r="U77" s="93">
        <f t="shared" si="6"/>
        <v>0</v>
      </c>
      <c r="V77" s="39">
        <f t="shared" si="1"/>
        <v>0</v>
      </c>
      <c r="W77" s="43"/>
      <c r="X77" s="95"/>
      <c r="Y77" s="95">
        <f t="shared" si="2"/>
        <v>0</v>
      </c>
      <c r="Z77" s="95">
        <f t="shared" si="3"/>
        <v>0</v>
      </c>
      <c r="AA77" s="237">
        <f t="shared" si="7"/>
        <v>0</v>
      </c>
      <c r="AB77" s="440">
        <f t="shared" si="8"/>
        <v>0</v>
      </c>
      <c r="AC77" s="440">
        <f t="shared" si="9"/>
        <v>0</v>
      </c>
      <c r="AD77" s="441">
        <f t="shared" si="10"/>
        <v>0</v>
      </c>
      <c r="AE77" s="441">
        <f t="shared" si="11"/>
        <v>0</v>
      </c>
      <c r="AF77" s="439">
        <f t="shared" si="12"/>
        <v>0</v>
      </c>
      <c r="AG77" s="442">
        <f t="shared" si="13"/>
        <v>0</v>
      </c>
      <c r="AH77" s="238">
        <f t="shared" si="14"/>
        <v>0</v>
      </c>
      <c r="AI77" s="238">
        <f t="shared" si="4"/>
        <v>0</v>
      </c>
      <c r="AJ77" s="95"/>
      <c r="AK77" s="59"/>
      <c r="AL77" s="59"/>
      <c r="AM77" s="51"/>
      <c r="AN77" s="51"/>
      <c r="AO77" s="51"/>
      <c r="AP77" s="51"/>
      <c r="AQ77" s="51"/>
      <c r="AR77" s="51"/>
      <c r="AS77" s="51"/>
      <c r="AT77" s="51"/>
    </row>
    <row r="78" spans="2:46" x14ac:dyDescent="0.3">
      <c r="B78" s="178"/>
      <c r="C78" s="177"/>
      <c r="D78" s="86">
        <v>59</v>
      </c>
      <c r="E78" s="46"/>
      <c r="F78" s="40"/>
      <c r="G78" s="87"/>
      <c r="H78" s="40"/>
      <c r="I78" s="40"/>
      <c r="J78" s="87"/>
      <c r="K78" s="40"/>
      <c r="L78" s="42"/>
      <c r="M78" s="93" t="str">
        <f t="shared" si="0"/>
        <v/>
      </c>
      <c r="N78" s="42" t="s">
        <v>15</v>
      </c>
      <c r="O78" s="435"/>
      <c r="P78" s="436"/>
      <c r="Q78" s="434"/>
      <c r="R78" s="434"/>
      <c r="S78" s="471">
        <f t="shared" si="5"/>
        <v>0</v>
      </c>
      <c r="T78" s="42"/>
      <c r="U78" s="93">
        <f t="shared" si="6"/>
        <v>0</v>
      </c>
      <c r="V78" s="39">
        <f t="shared" si="1"/>
        <v>0</v>
      </c>
      <c r="W78" s="43"/>
      <c r="X78" s="95"/>
      <c r="Y78" s="95">
        <f t="shared" si="2"/>
        <v>0</v>
      </c>
      <c r="Z78" s="95">
        <f t="shared" si="3"/>
        <v>0</v>
      </c>
      <c r="AA78" s="237">
        <f t="shared" si="7"/>
        <v>0</v>
      </c>
      <c r="AB78" s="440">
        <f t="shared" si="8"/>
        <v>0</v>
      </c>
      <c r="AC78" s="440">
        <f t="shared" si="9"/>
        <v>0</v>
      </c>
      <c r="AD78" s="441">
        <f t="shared" si="10"/>
        <v>0</v>
      </c>
      <c r="AE78" s="441">
        <f t="shared" si="11"/>
        <v>0</v>
      </c>
      <c r="AF78" s="439">
        <f t="shared" si="12"/>
        <v>0</v>
      </c>
      <c r="AG78" s="442">
        <f t="shared" si="13"/>
        <v>0</v>
      </c>
      <c r="AH78" s="238">
        <f t="shared" si="14"/>
        <v>0</v>
      </c>
      <c r="AI78" s="238">
        <f t="shared" si="4"/>
        <v>0</v>
      </c>
      <c r="AJ78" s="95"/>
      <c r="AK78" s="59"/>
      <c r="AL78" s="59"/>
      <c r="AM78" s="51"/>
      <c r="AN78" s="51"/>
      <c r="AO78" s="51"/>
      <c r="AP78" s="51"/>
      <c r="AQ78" s="51"/>
      <c r="AR78" s="51"/>
      <c r="AS78" s="51"/>
      <c r="AT78" s="51"/>
    </row>
    <row r="79" spans="2:46" x14ac:dyDescent="0.3">
      <c r="B79" s="178"/>
      <c r="C79" s="177"/>
      <c r="D79" s="86">
        <v>60</v>
      </c>
      <c r="E79" s="46"/>
      <c r="F79" s="40"/>
      <c r="G79" s="87"/>
      <c r="H79" s="40"/>
      <c r="I79" s="40"/>
      <c r="J79" s="87"/>
      <c r="K79" s="40"/>
      <c r="L79" s="42"/>
      <c r="M79" s="93" t="str">
        <f t="shared" si="0"/>
        <v/>
      </c>
      <c r="N79" s="42" t="s">
        <v>15</v>
      </c>
      <c r="O79" s="435"/>
      <c r="P79" s="436"/>
      <c r="Q79" s="434"/>
      <c r="R79" s="434"/>
      <c r="S79" s="471">
        <f t="shared" si="5"/>
        <v>0</v>
      </c>
      <c r="T79" s="42"/>
      <c r="U79" s="93">
        <f t="shared" si="6"/>
        <v>0</v>
      </c>
      <c r="V79" s="39">
        <f t="shared" si="1"/>
        <v>0</v>
      </c>
      <c r="W79" s="43"/>
      <c r="X79" s="95"/>
      <c r="Y79" s="95">
        <f t="shared" si="2"/>
        <v>0</v>
      </c>
      <c r="Z79" s="95">
        <f t="shared" si="3"/>
        <v>0</v>
      </c>
      <c r="AA79" s="237">
        <f t="shared" si="7"/>
        <v>0</v>
      </c>
      <c r="AB79" s="440">
        <f t="shared" si="8"/>
        <v>0</v>
      </c>
      <c r="AC79" s="440">
        <f t="shared" si="9"/>
        <v>0</v>
      </c>
      <c r="AD79" s="441">
        <f t="shared" si="10"/>
        <v>0</v>
      </c>
      <c r="AE79" s="441">
        <f t="shared" si="11"/>
        <v>0</v>
      </c>
      <c r="AF79" s="439">
        <f t="shared" si="12"/>
        <v>0</v>
      </c>
      <c r="AG79" s="442">
        <f t="shared" si="13"/>
        <v>0</v>
      </c>
      <c r="AH79" s="238">
        <f t="shared" si="14"/>
        <v>0</v>
      </c>
      <c r="AI79" s="238">
        <f t="shared" si="4"/>
        <v>0</v>
      </c>
      <c r="AJ79" s="95"/>
      <c r="AK79" s="59"/>
      <c r="AL79" s="59"/>
      <c r="AM79" s="51"/>
      <c r="AN79" s="51"/>
      <c r="AO79" s="51"/>
      <c r="AP79" s="51"/>
      <c r="AQ79" s="51"/>
      <c r="AR79" s="51"/>
      <c r="AS79" s="51"/>
      <c r="AT79" s="51"/>
    </row>
    <row r="80" spans="2:46" x14ac:dyDescent="0.3">
      <c r="B80" s="178"/>
      <c r="C80" s="177"/>
      <c r="D80" s="86">
        <v>61</v>
      </c>
      <c r="E80" s="46"/>
      <c r="F80" s="40"/>
      <c r="G80" s="87"/>
      <c r="H80" s="40"/>
      <c r="I80" s="40"/>
      <c r="J80" s="87"/>
      <c r="K80" s="40"/>
      <c r="L80" s="42"/>
      <c r="M80" s="93" t="str">
        <f t="shared" si="0"/>
        <v/>
      </c>
      <c r="N80" s="42" t="s">
        <v>15</v>
      </c>
      <c r="O80" s="435"/>
      <c r="P80" s="436"/>
      <c r="Q80" s="434"/>
      <c r="R80" s="434"/>
      <c r="S80" s="471">
        <f t="shared" si="5"/>
        <v>0</v>
      </c>
      <c r="T80" s="42"/>
      <c r="U80" s="93">
        <f t="shared" si="6"/>
        <v>0</v>
      </c>
      <c r="V80" s="39">
        <f t="shared" si="1"/>
        <v>0</v>
      </c>
      <c r="W80" s="43"/>
      <c r="X80" s="95"/>
      <c r="Y80" s="95">
        <f t="shared" si="2"/>
        <v>0</v>
      </c>
      <c r="Z80" s="95">
        <f t="shared" si="3"/>
        <v>0</v>
      </c>
      <c r="AA80" s="237">
        <f t="shared" si="7"/>
        <v>0</v>
      </c>
      <c r="AB80" s="440">
        <f t="shared" si="8"/>
        <v>0</v>
      </c>
      <c r="AC80" s="440">
        <f t="shared" si="9"/>
        <v>0</v>
      </c>
      <c r="AD80" s="441">
        <f t="shared" si="10"/>
        <v>0</v>
      </c>
      <c r="AE80" s="441">
        <f t="shared" si="11"/>
        <v>0</v>
      </c>
      <c r="AF80" s="439">
        <f t="shared" si="12"/>
        <v>0</v>
      </c>
      <c r="AG80" s="442">
        <f t="shared" si="13"/>
        <v>0</v>
      </c>
      <c r="AH80" s="238">
        <f t="shared" si="14"/>
        <v>0</v>
      </c>
      <c r="AI80" s="238">
        <f t="shared" si="4"/>
        <v>0</v>
      </c>
      <c r="AJ80" s="95"/>
      <c r="AK80" s="59"/>
      <c r="AL80" s="59"/>
      <c r="AM80" s="51"/>
      <c r="AN80" s="51"/>
      <c r="AO80" s="51"/>
      <c r="AP80" s="51"/>
      <c r="AQ80" s="51"/>
      <c r="AR80" s="51"/>
      <c r="AS80" s="51"/>
      <c r="AT80" s="51"/>
    </row>
    <row r="81" spans="2:46" x14ac:dyDescent="0.3">
      <c r="B81" s="178"/>
      <c r="C81" s="177"/>
      <c r="D81" s="86">
        <v>62</v>
      </c>
      <c r="E81" s="46"/>
      <c r="F81" s="40"/>
      <c r="G81" s="87"/>
      <c r="H81" s="40"/>
      <c r="I81" s="40"/>
      <c r="J81" s="87"/>
      <c r="K81" s="40"/>
      <c r="L81" s="42"/>
      <c r="M81" s="93" t="str">
        <f t="shared" si="0"/>
        <v/>
      </c>
      <c r="N81" s="42" t="s">
        <v>15</v>
      </c>
      <c r="O81" s="435"/>
      <c r="P81" s="436"/>
      <c r="Q81" s="434"/>
      <c r="R81" s="434"/>
      <c r="S81" s="471">
        <f t="shared" si="5"/>
        <v>0</v>
      </c>
      <c r="T81" s="42"/>
      <c r="U81" s="93">
        <f t="shared" si="6"/>
        <v>0</v>
      </c>
      <c r="V81" s="39">
        <f t="shared" si="1"/>
        <v>0</v>
      </c>
      <c r="W81" s="43"/>
      <c r="X81" s="95"/>
      <c r="Y81" s="95">
        <f t="shared" si="2"/>
        <v>0</v>
      </c>
      <c r="Z81" s="95">
        <f t="shared" si="3"/>
        <v>0</v>
      </c>
      <c r="AA81" s="237">
        <f t="shared" si="7"/>
        <v>0</v>
      </c>
      <c r="AB81" s="440">
        <f t="shared" si="8"/>
        <v>0</v>
      </c>
      <c r="AC81" s="440">
        <f t="shared" si="9"/>
        <v>0</v>
      </c>
      <c r="AD81" s="441">
        <f t="shared" si="10"/>
        <v>0</v>
      </c>
      <c r="AE81" s="441">
        <f t="shared" si="11"/>
        <v>0</v>
      </c>
      <c r="AF81" s="439">
        <f t="shared" si="12"/>
        <v>0</v>
      </c>
      <c r="AG81" s="442">
        <f t="shared" si="13"/>
        <v>0</v>
      </c>
      <c r="AH81" s="238">
        <f t="shared" si="14"/>
        <v>0</v>
      </c>
      <c r="AI81" s="238">
        <f t="shared" si="4"/>
        <v>0</v>
      </c>
      <c r="AJ81" s="95"/>
      <c r="AK81" s="59"/>
      <c r="AL81" s="59"/>
      <c r="AM81" s="51"/>
      <c r="AN81" s="51"/>
      <c r="AO81" s="51"/>
      <c r="AP81" s="51"/>
      <c r="AQ81" s="51"/>
      <c r="AR81" s="51"/>
      <c r="AS81" s="51"/>
      <c r="AT81" s="51"/>
    </row>
    <row r="82" spans="2:46" x14ac:dyDescent="0.3">
      <c r="B82" s="178"/>
      <c r="C82" s="177"/>
      <c r="D82" s="86">
        <v>63</v>
      </c>
      <c r="E82" s="46"/>
      <c r="F82" s="40"/>
      <c r="G82" s="87"/>
      <c r="H82" s="40"/>
      <c r="I82" s="40"/>
      <c r="J82" s="87"/>
      <c r="K82" s="40"/>
      <c r="L82" s="42"/>
      <c r="M82" s="93" t="str">
        <f t="shared" si="0"/>
        <v/>
      </c>
      <c r="N82" s="42" t="s">
        <v>15</v>
      </c>
      <c r="O82" s="435"/>
      <c r="P82" s="436"/>
      <c r="Q82" s="434"/>
      <c r="R82" s="434"/>
      <c r="S82" s="471">
        <f t="shared" si="5"/>
        <v>0</v>
      </c>
      <c r="T82" s="42"/>
      <c r="U82" s="93">
        <f t="shared" si="6"/>
        <v>0</v>
      </c>
      <c r="V82" s="39">
        <f t="shared" si="1"/>
        <v>0</v>
      </c>
      <c r="W82" s="43"/>
      <c r="X82" s="95"/>
      <c r="Y82" s="95">
        <f t="shared" si="2"/>
        <v>0</v>
      </c>
      <c r="Z82" s="95">
        <f t="shared" si="3"/>
        <v>0</v>
      </c>
      <c r="AA82" s="237">
        <f t="shared" si="7"/>
        <v>0</v>
      </c>
      <c r="AB82" s="440">
        <f t="shared" si="8"/>
        <v>0</v>
      </c>
      <c r="AC82" s="440">
        <f t="shared" si="9"/>
        <v>0</v>
      </c>
      <c r="AD82" s="441">
        <f t="shared" si="10"/>
        <v>0</v>
      </c>
      <c r="AE82" s="441">
        <f t="shared" si="11"/>
        <v>0</v>
      </c>
      <c r="AF82" s="439">
        <f t="shared" si="12"/>
        <v>0</v>
      </c>
      <c r="AG82" s="442">
        <f t="shared" si="13"/>
        <v>0</v>
      </c>
      <c r="AH82" s="238">
        <f t="shared" si="14"/>
        <v>0</v>
      </c>
      <c r="AI82" s="238">
        <f t="shared" si="4"/>
        <v>0</v>
      </c>
      <c r="AJ82" s="95"/>
      <c r="AK82" s="59"/>
      <c r="AL82" s="59"/>
      <c r="AM82" s="51"/>
      <c r="AN82" s="51"/>
      <c r="AO82" s="51"/>
      <c r="AP82" s="51"/>
      <c r="AQ82" s="51"/>
      <c r="AR82" s="51"/>
      <c r="AS82" s="51"/>
      <c r="AT82" s="51"/>
    </row>
    <row r="83" spans="2:46" x14ac:dyDescent="0.3">
      <c r="B83" s="178"/>
      <c r="C83" s="177"/>
      <c r="D83" s="86">
        <v>64</v>
      </c>
      <c r="E83" s="46"/>
      <c r="F83" s="40"/>
      <c r="G83" s="87"/>
      <c r="H83" s="40"/>
      <c r="I83" s="40"/>
      <c r="J83" s="87"/>
      <c r="K83" s="40"/>
      <c r="L83" s="42"/>
      <c r="M83" s="93" t="str">
        <f t="shared" si="0"/>
        <v/>
      </c>
      <c r="N83" s="42" t="s">
        <v>15</v>
      </c>
      <c r="O83" s="435"/>
      <c r="P83" s="436"/>
      <c r="Q83" s="434"/>
      <c r="R83" s="434"/>
      <c r="S83" s="471">
        <f t="shared" si="5"/>
        <v>0</v>
      </c>
      <c r="T83" s="42"/>
      <c r="U83" s="93">
        <f t="shared" si="6"/>
        <v>0</v>
      </c>
      <c r="V83" s="39">
        <f t="shared" si="1"/>
        <v>0</v>
      </c>
      <c r="W83" s="43"/>
      <c r="X83" s="95"/>
      <c r="Y83" s="95">
        <f t="shared" si="2"/>
        <v>0</v>
      </c>
      <c r="Z83" s="95">
        <f t="shared" si="3"/>
        <v>0</v>
      </c>
      <c r="AA83" s="237">
        <f t="shared" si="7"/>
        <v>0</v>
      </c>
      <c r="AB83" s="440">
        <f t="shared" si="8"/>
        <v>0</v>
      </c>
      <c r="AC83" s="440">
        <f t="shared" si="9"/>
        <v>0</v>
      </c>
      <c r="AD83" s="441">
        <f t="shared" si="10"/>
        <v>0</v>
      </c>
      <c r="AE83" s="441">
        <f t="shared" si="11"/>
        <v>0</v>
      </c>
      <c r="AF83" s="439">
        <f t="shared" si="12"/>
        <v>0</v>
      </c>
      <c r="AG83" s="442">
        <f t="shared" si="13"/>
        <v>0</v>
      </c>
      <c r="AH83" s="238">
        <f t="shared" si="14"/>
        <v>0</v>
      </c>
      <c r="AI83" s="238">
        <f t="shared" si="4"/>
        <v>0</v>
      </c>
      <c r="AJ83" s="95"/>
      <c r="AK83" s="59"/>
      <c r="AL83" s="59"/>
      <c r="AM83" s="51"/>
      <c r="AN83" s="51"/>
      <c r="AO83" s="51"/>
      <c r="AP83" s="51"/>
      <c r="AQ83" s="51"/>
      <c r="AR83" s="51"/>
      <c r="AS83" s="51"/>
      <c r="AT83" s="51"/>
    </row>
    <row r="84" spans="2:46" x14ac:dyDescent="0.3">
      <c r="B84" s="178"/>
      <c r="C84" s="177"/>
      <c r="D84" s="86">
        <v>65</v>
      </c>
      <c r="E84" s="46"/>
      <c r="F84" s="40"/>
      <c r="G84" s="87"/>
      <c r="H84" s="40"/>
      <c r="I84" s="40"/>
      <c r="J84" s="87"/>
      <c r="K84" s="40"/>
      <c r="L84" s="42"/>
      <c r="M84" s="93" t="str">
        <f t="shared" ref="M84:M147" si="15">IF(K84="","",IF(L84="","",IF(K84="managementvennootschap",100,IF(K84="zelfstandige",IF(L84&gt;$Y$3,100,IF(L84&gt;=0,L84/1720)),IF(L84&gt;$Y$1,100,IF(L84&gt;=0,L84*0.012,""))))))</f>
        <v/>
      </c>
      <c r="N84" s="42" t="s">
        <v>15</v>
      </c>
      <c r="O84" s="435"/>
      <c r="P84" s="436"/>
      <c r="Q84" s="434"/>
      <c r="R84" s="434"/>
      <c r="S84" s="471">
        <f t="shared" si="5"/>
        <v>0</v>
      </c>
      <c r="T84" s="42"/>
      <c r="U84" s="93">
        <f t="shared" si="6"/>
        <v>0</v>
      </c>
      <c r="V84" s="39">
        <f t="shared" ref="V84:V147" si="16">IF(OR(K84="",L84=""),0,IF(U84&gt;0,M84*U84,0))</f>
        <v>0</v>
      </c>
      <c r="W84" s="43"/>
      <c r="X84" s="95"/>
      <c r="Y84" s="95">
        <f t="shared" ref="Y84:Y147" si="17">K84</f>
        <v>0</v>
      </c>
      <c r="Z84" s="95">
        <f t="shared" ref="Z84:Z147" si="18">L84</f>
        <v>0</v>
      </c>
      <c r="AA84" s="237">
        <f t="shared" si="7"/>
        <v>0</v>
      </c>
      <c r="AB84" s="440">
        <f t="shared" si="8"/>
        <v>0</v>
      </c>
      <c r="AC84" s="440">
        <f t="shared" si="9"/>
        <v>0</v>
      </c>
      <c r="AD84" s="441">
        <f t="shared" si="10"/>
        <v>0</v>
      </c>
      <c r="AE84" s="441">
        <f t="shared" si="11"/>
        <v>0</v>
      </c>
      <c r="AF84" s="439">
        <f t="shared" si="12"/>
        <v>0</v>
      </c>
      <c r="AG84" s="442">
        <f t="shared" si="13"/>
        <v>0</v>
      </c>
      <c r="AH84" s="238">
        <f t="shared" si="14"/>
        <v>0</v>
      </c>
      <c r="AI84" s="238">
        <f t="shared" ref="AI84:AI147" si="19">IF(OR(Y84="",Z84=""),0,IF(AH84&gt;0,AA84*AH84,0))</f>
        <v>0</v>
      </c>
      <c r="AJ84" s="95"/>
      <c r="AK84" s="59"/>
      <c r="AL84" s="59"/>
      <c r="AM84" s="51"/>
      <c r="AN84" s="51"/>
      <c r="AO84" s="51"/>
      <c r="AP84" s="51"/>
      <c r="AQ84" s="51"/>
      <c r="AR84" s="51"/>
      <c r="AS84" s="51"/>
      <c r="AT84" s="51"/>
    </row>
    <row r="85" spans="2:46" x14ac:dyDescent="0.3">
      <c r="B85" s="178"/>
      <c r="C85" s="177"/>
      <c r="D85" s="86">
        <v>66</v>
      </c>
      <c r="E85" s="46"/>
      <c r="F85" s="40"/>
      <c r="G85" s="87"/>
      <c r="H85" s="40"/>
      <c r="I85" s="40"/>
      <c r="J85" s="87"/>
      <c r="K85" s="40"/>
      <c r="L85" s="42"/>
      <c r="M85" s="93" t="str">
        <f t="shared" si="15"/>
        <v/>
      </c>
      <c r="N85" s="42" t="s">
        <v>15</v>
      </c>
      <c r="O85" s="435"/>
      <c r="P85" s="436"/>
      <c r="Q85" s="434"/>
      <c r="R85" s="434"/>
      <c r="S85" s="471">
        <f t="shared" ref="S85:S148" si="20">IF(OR(N85="nee",M85="",O85="",P85="",Q85="",R85=""),0,(DATEDIF(Q85,R85+1,"m")*1720/12+DATEDIF(Q85,R85+1,"md")*1720/365)*O85*P85)</f>
        <v>0</v>
      </c>
      <c r="T85" s="42"/>
      <c r="U85" s="93">
        <f t="shared" ref="U85:U148" si="21">IF(AND(S85="",T85=""),0,S85+T85)</f>
        <v>0</v>
      </c>
      <c r="V85" s="39">
        <f t="shared" si="16"/>
        <v>0</v>
      </c>
      <c r="W85" s="43"/>
      <c r="X85" s="95"/>
      <c r="Y85" s="95">
        <f t="shared" si="17"/>
        <v>0</v>
      </c>
      <c r="Z85" s="95">
        <f t="shared" si="18"/>
        <v>0</v>
      </c>
      <c r="AA85" s="237">
        <f t="shared" ref="AA85:AA148" si="22">IF(Y85="","",IF(Z85="","",IF(Y85="managementvennootschap",100,IF(Y85="zelfstandige",IF(Z85&gt;$Y$3,100,IF(Z85&gt;=0,Z85/1720)),IF(Z85&gt;$Y$1,100,IF(Z85&gt;=0,Z85*0.012,""))))))</f>
        <v>0</v>
      </c>
      <c r="AB85" s="440">
        <f t="shared" ref="AB85:AB148" si="23">O85</f>
        <v>0</v>
      </c>
      <c r="AC85" s="440">
        <f t="shared" ref="AC85:AC148" si="24">P85</f>
        <v>0</v>
      </c>
      <c r="AD85" s="441">
        <f t="shared" ref="AD85:AD148" si="25">Q85</f>
        <v>0</v>
      </c>
      <c r="AE85" s="441">
        <f t="shared" ref="AE85:AE148" si="26">R85</f>
        <v>0</v>
      </c>
      <c r="AF85" s="439">
        <f t="shared" ref="AF85:AF148" si="27">(DATEDIF(AD85,AE85+1,"m")*1720/12+DATEDIF(AD85,AE85+1,"md")*1720/365)*AB85*AC85</f>
        <v>0</v>
      </c>
      <c r="AG85" s="442">
        <f t="shared" ref="AG85:AG148" si="28">T85</f>
        <v>0</v>
      </c>
      <c r="AH85" s="238">
        <f t="shared" ref="AH85:AH148" si="29">AF85+AG85</f>
        <v>0</v>
      </c>
      <c r="AI85" s="238">
        <f t="shared" si="19"/>
        <v>0</v>
      </c>
      <c r="AJ85" s="95"/>
      <c r="AK85" s="59"/>
      <c r="AL85" s="59"/>
      <c r="AM85" s="51"/>
      <c r="AN85" s="51"/>
      <c r="AO85" s="51"/>
      <c r="AP85" s="51"/>
      <c r="AQ85" s="51"/>
      <c r="AR85" s="51"/>
      <c r="AS85" s="51"/>
      <c r="AT85" s="51"/>
    </row>
    <row r="86" spans="2:46" x14ac:dyDescent="0.3">
      <c r="B86" s="178"/>
      <c r="C86" s="177"/>
      <c r="D86" s="86">
        <v>67</v>
      </c>
      <c r="E86" s="46"/>
      <c r="F86" s="40"/>
      <c r="G86" s="87"/>
      <c r="H86" s="40"/>
      <c r="I86" s="40"/>
      <c r="J86" s="87"/>
      <c r="K86" s="40"/>
      <c r="L86" s="42"/>
      <c r="M86" s="93" t="str">
        <f t="shared" si="15"/>
        <v/>
      </c>
      <c r="N86" s="42" t="s">
        <v>15</v>
      </c>
      <c r="O86" s="435"/>
      <c r="P86" s="436"/>
      <c r="Q86" s="434"/>
      <c r="R86" s="434"/>
      <c r="S86" s="471">
        <f t="shared" si="20"/>
        <v>0</v>
      </c>
      <c r="T86" s="42"/>
      <c r="U86" s="93">
        <f t="shared" si="21"/>
        <v>0</v>
      </c>
      <c r="V86" s="39">
        <f t="shared" si="16"/>
        <v>0</v>
      </c>
      <c r="W86" s="43"/>
      <c r="X86" s="95"/>
      <c r="Y86" s="95">
        <f t="shared" si="17"/>
        <v>0</v>
      </c>
      <c r="Z86" s="95">
        <f t="shared" si="18"/>
        <v>0</v>
      </c>
      <c r="AA86" s="237">
        <f t="shared" si="22"/>
        <v>0</v>
      </c>
      <c r="AB86" s="440">
        <f t="shared" si="23"/>
        <v>0</v>
      </c>
      <c r="AC86" s="440">
        <f t="shared" si="24"/>
        <v>0</v>
      </c>
      <c r="AD86" s="441">
        <f t="shared" si="25"/>
        <v>0</v>
      </c>
      <c r="AE86" s="441">
        <f t="shared" si="26"/>
        <v>0</v>
      </c>
      <c r="AF86" s="439">
        <f t="shared" si="27"/>
        <v>0</v>
      </c>
      <c r="AG86" s="442">
        <f t="shared" si="28"/>
        <v>0</v>
      </c>
      <c r="AH86" s="238">
        <f t="shared" si="29"/>
        <v>0</v>
      </c>
      <c r="AI86" s="238">
        <f t="shared" si="19"/>
        <v>0</v>
      </c>
      <c r="AJ86" s="95"/>
      <c r="AK86" s="59"/>
      <c r="AL86" s="59"/>
      <c r="AM86" s="51"/>
      <c r="AN86" s="51"/>
      <c r="AO86" s="51"/>
      <c r="AP86" s="51"/>
      <c r="AQ86" s="51"/>
      <c r="AR86" s="51"/>
      <c r="AS86" s="51"/>
      <c r="AT86" s="51"/>
    </row>
    <row r="87" spans="2:46" x14ac:dyDescent="0.3">
      <c r="B87" s="178"/>
      <c r="C87" s="177"/>
      <c r="D87" s="86">
        <v>68</v>
      </c>
      <c r="E87" s="46"/>
      <c r="F87" s="40"/>
      <c r="G87" s="87"/>
      <c r="H87" s="40"/>
      <c r="I87" s="40"/>
      <c r="J87" s="87"/>
      <c r="K87" s="40"/>
      <c r="L87" s="42"/>
      <c r="M87" s="93" t="str">
        <f t="shared" si="15"/>
        <v/>
      </c>
      <c r="N87" s="42" t="s">
        <v>15</v>
      </c>
      <c r="O87" s="435"/>
      <c r="P87" s="436"/>
      <c r="Q87" s="434"/>
      <c r="R87" s="434"/>
      <c r="S87" s="471">
        <f t="shared" si="20"/>
        <v>0</v>
      </c>
      <c r="T87" s="42"/>
      <c r="U87" s="93">
        <f t="shared" si="21"/>
        <v>0</v>
      </c>
      <c r="V87" s="39">
        <f t="shared" si="16"/>
        <v>0</v>
      </c>
      <c r="W87" s="43"/>
      <c r="X87" s="95"/>
      <c r="Y87" s="95">
        <f t="shared" si="17"/>
        <v>0</v>
      </c>
      <c r="Z87" s="95">
        <f t="shared" si="18"/>
        <v>0</v>
      </c>
      <c r="AA87" s="237">
        <f t="shared" si="22"/>
        <v>0</v>
      </c>
      <c r="AB87" s="440">
        <f t="shared" si="23"/>
        <v>0</v>
      </c>
      <c r="AC87" s="440">
        <f t="shared" si="24"/>
        <v>0</v>
      </c>
      <c r="AD87" s="441">
        <f t="shared" si="25"/>
        <v>0</v>
      </c>
      <c r="AE87" s="441">
        <f t="shared" si="26"/>
        <v>0</v>
      </c>
      <c r="AF87" s="439">
        <f t="shared" si="27"/>
        <v>0</v>
      </c>
      <c r="AG87" s="442">
        <f t="shared" si="28"/>
        <v>0</v>
      </c>
      <c r="AH87" s="238">
        <f t="shared" si="29"/>
        <v>0</v>
      </c>
      <c r="AI87" s="238">
        <f t="shared" si="19"/>
        <v>0</v>
      </c>
      <c r="AJ87" s="95"/>
      <c r="AK87" s="59"/>
      <c r="AL87" s="59"/>
      <c r="AM87" s="51"/>
      <c r="AN87" s="51"/>
      <c r="AO87" s="51"/>
      <c r="AP87" s="51"/>
      <c r="AQ87" s="51"/>
      <c r="AR87" s="51"/>
      <c r="AS87" s="51"/>
      <c r="AT87" s="51"/>
    </row>
    <row r="88" spans="2:46" x14ac:dyDescent="0.3">
      <c r="B88" s="178"/>
      <c r="C88" s="177"/>
      <c r="D88" s="86">
        <v>69</v>
      </c>
      <c r="E88" s="46"/>
      <c r="F88" s="40"/>
      <c r="G88" s="87"/>
      <c r="H88" s="40"/>
      <c r="I88" s="40"/>
      <c r="J88" s="87"/>
      <c r="K88" s="40"/>
      <c r="L88" s="42"/>
      <c r="M88" s="93" t="str">
        <f t="shared" si="15"/>
        <v/>
      </c>
      <c r="N88" s="42" t="s">
        <v>15</v>
      </c>
      <c r="O88" s="435"/>
      <c r="P88" s="436"/>
      <c r="Q88" s="434"/>
      <c r="R88" s="434"/>
      <c r="S88" s="471">
        <f t="shared" si="20"/>
        <v>0</v>
      </c>
      <c r="T88" s="42"/>
      <c r="U88" s="93">
        <f t="shared" si="21"/>
        <v>0</v>
      </c>
      <c r="V88" s="39">
        <f t="shared" si="16"/>
        <v>0</v>
      </c>
      <c r="W88" s="43"/>
      <c r="X88" s="95"/>
      <c r="Y88" s="95">
        <f t="shared" si="17"/>
        <v>0</v>
      </c>
      <c r="Z88" s="95">
        <f t="shared" si="18"/>
        <v>0</v>
      </c>
      <c r="AA88" s="237">
        <f t="shared" si="22"/>
        <v>0</v>
      </c>
      <c r="AB88" s="440">
        <f t="shared" si="23"/>
        <v>0</v>
      </c>
      <c r="AC88" s="440">
        <f t="shared" si="24"/>
        <v>0</v>
      </c>
      <c r="AD88" s="441">
        <f t="shared" si="25"/>
        <v>0</v>
      </c>
      <c r="AE88" s="441">
        <f t="shared" si="26"/>
        <v>0</v>
      </c>
      <c r="AF88" s="439">
        <f t="shared" si="27"/>
        <v>0</v>
      </c>
      <c r="AG88" s="442">
        <f t="shared" si="28"/>
        <v>0</v>
      </c>
      <c r="AH88" s="238">
        <f t="shared" si="29"/>
        <v>0</v>
      </c>
      <c r="AI88" s="238">
        <f t="shared" si="19"/>
        <v>0</v>
      </c>
      <c r="AJ88" s="95"/>
      <c r="AK88" s="59"/>
      <c r="AL88" s="59"/>
      <c r="AM88" s="51"/>
      <c r="AN88" s="51"/>
      <c r="AO88" s="51"/>
      <c r="AP88" s="51"/>
      <c r="AQ88" s="51"/>
      <c r="AR88" s="51"/>
      <c r="AS88" s="51"/>
      <c r="AT88" s="51"/>
    </row>
    <row r="89" spans="2:46" x14ac:dyDescent="0.3">
      <c r="B89" s="178"/>
      <c r="C89" s="177"/>
      <c r="D89" s="86">
        <v>70</v>
      </c>
      <c r="E89" s="46"/>
      <c r="F89" s="40"/>
      <c r="G89" s="87"/>
      <c r="H89" s="40"/>
      <c r="I89" s="40"/>
      <c r="J89" s="87"/>
      <c r="K89" s="40"/>
      <c r="L89" s="42"/>
      <c r="M89" s="93" t="str">
        <f t="shared" si="15"/>
        <v/>
      </c>
      <c r="N89" s="42" t="s">
        <v>15</v>
      </c>
      <c r="O89" s="435"/>
      <c r="P89" s="436"/>
      <c r="Q89" s="434"/>
      <c r="R89" s="434"/>
      <c r="S89" s="471">
        <f t="shared" si="20"/>
        <v>0</v>
      </c>
      <c r="T89" s="42"/>
      <c r="U89" s="93">
        <f t="shared" si="21"/>
        <v>0</v>
      </c>
      <c r="V89" s="39">
        <f t="shared" si="16"/>
        <v>0</v>
      </c>
      <c r="W89" s="43"/>
      <c r="X89" s="95"/>
      <c r="Y89" s="95">
        <f t="shared" si="17"/>
        <v>0</v>
      </c>
      <c r="Z89" s="95">
        <f t="shared" si="18"/>
        <v>0</v>
      </c>
      <c r="AA89" s="237">
        <f t="shared" si="22"/>
        <v>0</v>
      </c>
      <c r="AB89" s="440">
        <f t="shared" si="23"/>
        <v>0</v>
      </c>
      <c r="AC89" s="440">
        <f t="shared" si="24"/>
        <v>0</v>
      </c>
      <c r="AD89" s="441">
        <f t="shared" si="25"/>
        <v>0</v>
      </c>
      <c r="AE89" s="441">
        <f t="shared" si="26"/>
        <v>0</v>
      </c>
      <c r="AF89" s="439">
        <f t="shared" si="27"/>
        <v>0</v>
      </c>
      <c r="AG89" s="442">
        <f t="shared" si="28"/>
        <v>0</v>
      </c>
      <c r="AH89" s="238">
        <f t="shared" si="29"/>
        <v>0</v>
      </c>
      <c r="AI89" s="238">
        <f t="shared" si="19"/>
        <v>0</v>
      </c>
      <c r="AJ89" s="95"/>
      <c r="AK89" s="59"/>
      <c r="AL89" s="59"/>
      <c r="AM89" s="51"/>
      <c r="AN89" s="51"/>
      <c r="AO89" s="51"/>
      <c r="AP89" s="51"/>
      <c r="AQ89" s="51"/>
      <c r="AR89" s="51"/>
      <c r="AS89" s="51"/>
      <c r="AT89" s="51"/>
    </row>
    <row r="90" spans="2:46" x14ac:dyDescent="0.3">
      <c r="B90" s="178"/>
      <c r="C90" s="177"/>
      <c r="D90" s="86">
        <v>71</v>
      </c>
      <c r="E90" s="46"/>
      <c r="F90" s="40"/>
      <c r="G90" s="87"/>
      <c r="H90" s="40"/>
      <c r="I90" s="40"/>
      <c r="J90" s="87"/>
      <c r="K90" s="40"/>
      <c r="L90" s="42"/>
      <c r="M90" s="93" t="str">
        <f t="shared" si="15"/>
        <v/>
      </c>
      <c r="N90" s="42" t="s">
        <v>15</v>
      </c>
      <c r="O90" s="435"/>
      <c r="P90" s="436"/>
      <c r="Q90" s="434"/>
      <c r="R90" s="434"/>
      <c r="S90" s="471">
        <f t="shared" si="20"/>
        <v>0</v>
      </c>
      <c r="T90" s="42"/>
      <c r="U90" s="93">
        <f t="shared" si="21"/>
        <v>0</v>
      </c>
      <c r="V90" s="39">
        <f t="shared" si="16"/>
        <v>0</v>
      </c>
      <c r="W90" s="43"/>
      <c r="X90" s="95"/>
      <c r="Y90" s="95">
        <f t="shared" si="17"/>
        <v>0</v>
      </c>
      <c r="Z90" s="95">
        <f t="shared" si="18"/>
        <v>0</v>
      </c>
      <c r="AA90" s="237">
        <f t="shared" si="22"/>
        <v>0</v>
      </c>
      <c r="AB90" s="440">
        <f t="shared" si="23"/>
        <v>0</v>
      </c>
      <c r="AC90" s="440">
        <f t="shared" si="24"/>
        <v>0</v>
      </c>
      <c r="AD90" s="441">
        <f t="shared" si="25"/>
        <v>0</v>
      </c>
      <c r="AE90" s="441">
        <f t="shared" si="26"/>
        <v>0</v>
      </c>
      <c r="AF90" s="439">
        <f t="shared" si="27"/>
        <v>0</v>
      </c>
      <c r="AG90" s="442">
        <f t="shared" si="28"/>
        <v>0</v>
      </c>
      <c r="AH90" s="238">
        <f t="shared" si="29"/>
        <v>0</v>
      </c>
      <c r="AI90" s="238">
        <f t="shared" si="19"/>
        <v>0</v>
      </c>
      <c r="AJ90" s="95"/>
      <c r="AK90" s="59"/>
      <c r="AL90" s="59"/>
      <c r="AM90" s="51"/>
      <c r="AN90" s="51"/>
      <c r="AO90" s="51"/>
      <c r="AP90" s="51"/>
      <c r="AQ90" s="51"/>
      <c r="AR90" s="51"/>
      <c r="AS90" s="51"/>
      <c r="AT90" s="51"/>
    </row>
    <row r="91" spans="2:46" x14ac:dyDescent="0.3">
      <c r="B91" s="178"/>
      <c r="C91" s="177"/>
      <c r="D91" s="86">
        <v>72</v>
      </c>
      <c r="E91" s="46"/>
      <c r="F91" s="40"/>
      <c r="G91" s="87"/>
      <c r="H91" s="40"/>
      <c r="I91" s="40"/>
      <c r="J91" s="87"/>
      <c r="K91" s="40"/>
      <c r="L91" s="42"/>
      <c r="M91" s="93" t="str">
        <f t="shared" si="15"/>
        <v/>
      </c>
      <c r="N91" s="42" t="s">
        <v>15</v>
      </c>
      <c r="O91" s="435"/>
      <c r="P91" s="436"/>
      <c r="Q91" s="434"/>
      <c r="R91" s="434"/>
      <c r="S91" s="471">
        <f t="shared" si="20"/>
        <v>0</v>
      </c>
      <c r="T91" s="42"/>
      <c r="U91" s="93">
        <f t="shared" si="21"/>
        <v>0</v>
      </c>
      <c r="V91" s="39">
        <f t="shared" si="16"/>
        <v>0</v>
      </c>
      <c r="W91" s="43"/>
      <c r="X91" s="95"/>
      <c r="Y91" s="95">
        <f t="shared" si="17"/>
        <v>0</v>
      </c>
      <c r="Z91" s="95">
        <f t="shared" si="18"/>
        <v>0</v>
      </c>
      <c r="AA91" s="237">
        <f t="shared" si="22"/>
        <v>0</v>
      </c>
      <c r="AB91" s="440">
        <f t="shared" si="23"/>
        <v>0</v>
      </c>
      <c r="AC91" s="440">
        <f t="shared" si="24"/>
        <v>0</v>
      </c>
      <c r="AD91" s="441">
        <f t="shared" si="25"/>
        <v>0</v>
      </c>
      <c r="AE91" s="441">
        <f t="shared" si="26"/>
        <v>0</v>
      </c>
      <c r="AF91" s="439">
        <f t="shared" si="27"/>
        <v>0</v>
      </c>
      <c r="AG91" s="442">
        <f t="shared" si="28"/>
        <v>0</v>
      </c>
      <c r="AH91" s="238">
        <f t="shared" si="29"/>
        <v>0</v>
      </c>
      <c r="AI91" s="238">
        <f t="shared" si="19"/>
        <v>0</v>
      </c>
      <c r="AJ91" s="95"/>
      <c r="AK91" s="59"/>
      <c r="AL91" s="59"/>
      <c r="AM91" s="51"/>
      <c r="AN91" s="51"/>
      <c r="AO91" s="51"/>
      <c r="AP91" s="51"/>
      <c r="AQ91" s="51"/>
      <c r="AR91" s="51"/>
      <c r="AS91" s="51"/>
      <c r="AT91" s="51"/>
    </row>
    <row r="92" spans="2:46" x14ac:dyDescent="0.3">
      <c r="B92" s="178"/>
      <c r="C92" s="177"/>
      <c r="D92" s="86">
        <v>73</v>
      </c>
      <c r="E92" s="46"/>
      <c r="F92" s="40"/>
      <c r="G92" s="87"/>
      <c r="H92" s="40"/>
      <c r="I92" s="40"/>
      <c r="J92" s="87"/>
      <c r="K92" s="40"/>
      <c r="L92" s="42"/>
      <c r="M92" s="93" t="str">
        <f t="shared" si="15"/>
        <v/>
      </c>
      <c r="N92" s="42" t="s">
        <v>15</v>
      </c>
      <c r="O92" s="435"/>
      <c r="P92" s="436"/>
      <c r="Q92" s="434"/>
      <c r="R92" s="434"/>
      <c r="S92" s="471">
        <f t="shared" si="20"/>
        <v>0</v>
      </c>
      <c r="T92" s="42"/>
      <c r="U92" s="93">
        <f t="shared" si="21"/>
        <v>0</v>
      </c>
      <c r="V92" s="39">
        <f t="shared" si="16"/>
        <v>0</v>
      </c>
      <c r="W92" s="43"/>
      <c r="X92" s="95"/>
      <c r="Y92" s="95">
        <f t="shared" si="17"/>
        <v>0</v>
      </c>
      <c r="Z92" s="95">
        <f t="shared" si="18"/>
        <v>0</v>
      </c>
      <c r="AA92" s="237">
        <f t="shared" si="22"/>
        <v>0</v>
      </c>
      <c r="AB92" s="440">
        <f t="shared" si="23"/>
        <v>0</v>
      </c>
      <c r="AC92" s="440">
        <f t="shared" si="24"/>
        <v>0</v>
      </c>
      <c r="AD92" s="441">
        <f t="shared" si="25"/>
        <v>0</v>
      </c>
      <c r="AE92" s="441">
        <f t="shared" si="26"/>
        <v>0</v>
      </c>
      <c r="AF92" s="439">
        <f t="shared" si="27"/>
        <v>0</v>
      </c>
      <c r="AG92" s="442">
        <f t="shared" si="28"/>
        <v>0</v>
      </c>
      <c r="AH92" s="238">
        <f t="shared" si="29"/>
        <v>0</v>
      </c>
      <c r="AI92" s="238">
        <f t="shared" si="19"/>
        <v>0</v>
      </c>
      <c r="AJ92" s="95"/>
      <c r="AK92" s="59"/>
      <c r="AL92" s="59"/>
      <c r="AM92" s="51"/>
      <c r="AN92" s="51"/>
      <c r="AO92" s="51"/>
      <c r="AP92" s="51"/>
      <c r="AQ92" s="51"/>
      <c r="AR92" s="51"/>
      <c r="AS92" s="51"/>
      <c r="AT92" s="51"/>
    </row>
    <row r="93" spans="2:46" x14ac:dyDescent="0.3">
      <c r="B93" s="178"/>
      <c r="C93" s="177"/>
      <c r="D93" s="86">
        <v>74</v>
      </c>
      <c r="E93" s="46"/>
      <c r="F93" s="40"/>
      <c r="G93" s="87"/>
      <c r="H93" s="40"/>
      <c r="I93" s="40"/>
      <c r="J93" s="87"/>
      <c r="K93" s="40"/>
      <c r="L93" s="42"/>
      <c r="M93" s="93" t="str">
        <f t="shared" si="15"/>
        <v/>
      </c>
      <c r="N93" s="42" t="s">
        <v>15</v>
      </c>
      <c r="O93" s="435"/>
      <c r="P93" s="436"/>
      <c r="Q93" s="434"/>
      <c r="R93" s="434"/>
      <c r="S93" s="471">
        <f t="shared" si="20"/>
        <v>0</v>
      </c>
      <c r="T93" s="42"/>
      <c r="U93" s="93">
        <f t="shared" si="21"/>
        <v>0</v>
      </c>
      <c r="V93" s="39">
        <f t="shared" si="16"/>
        <v>0</v>
      </c>
      <c r="W93" s="43"/>
      <c r="X93" s="95"/>
      <c r="Y93" s="95">
        <f t="shared" si="17"/>
        <v>0</v>
      </c>
      <c r="Z93" s="95">
        <f t="shared" si="18"/>
        <v>0</v>
      </c>
      <c r="AA93" s="237">
        <f t="shared" si="22"/>
        <v>0</v>
      </c>
      <c r="AB93" s="440">
        <f t="shared" si="23"/>
        <v>0</v>
      </c>
      <c r="AC93" s="440">
        <f t="shared" si="24"/>
        <v>0</v>
      </c>
      <c r="AD93" s="441">
        <f t="shared" si="25"/>
        <v>0</v>
      </c>
      <c r="AE93" s="441">
        <f t="shared" si="26"/>
        <v>0</v>
      </c>
      <c r="AF93" s="439">
        <f t="shared" si="27"/>
        <v>0</v>
      </c>
      <c r="AG93" s="442">
        <f t="shared" si="28"/>
        <v>0</v>
      </c>
      <c r="AH93" s="238">
        <f t="shared" si="29"/>
        <v>0</v>
      </c>
      <c r="AI93" s="238">
        <f t="shared" si="19"/>
        <v>0</v>
      </c>
      <c r="AJ93" s="95"/>
      <c r="AK93" s="59"/>
      <c r="AL93" s="59"/>
      <c r="AM93" s="51"/>
      <c r="AN93" s="51"/>
      <c r="AO93" s="51"/>
      <c r="AP93" s="51"/>
      <c r="AQ93" s="51"/>
      <c r="AR93" s="51"/>
      <c r="AS93" s="51"/>
      <c r="AT93" s="51"/>
    </row>
    <row r="94" spans="2:46" x14ac:dyDescent="0.3">
      <c r="B94" s="178"/>
      <c r="C94" s="177"/>
      <c r="D94" s="86">
        <v>75</v>
      </c>
      <c r="E94" s="46"/>
      <c r="F94" s="40"/>
      <c r="G94" s="87"/>
      <c r="H94" s="40"/>
      <c r="I94" s="40"/>
      <c r="J94" s="87"/>
      <c r="K94" s="40"/>
      <c r="L94" s="42"/>
      <c r="M94" s="93" t="str">
        <f t="shared" si="15"/>
        <v/>
      </c>
      <c r="N94" s="42" t="s">
        <v>15</v>
      </c>
      <c r="O94" s="435"/>
      <c r="P94" s="436"/>
      <c r="Q94" s="434"/>
      <c r="R94" s="434"/>
      <c r="S94" s="471">
        <f t="shared" si="20"/>
        <v>0</v>
      </c>
      <c r="T94" s="42"/>
      <c r="U94" s="93">
        <f t="shared" si="21"/>
        <v>0</v>
      </c>
      <c r="V94" s="39">
        <f t="shared" si="16"/>
        <v>0</v>
      </c>
      <c r="W94" s="43"/>
      <c r="X94" s="95"/>
      <c r="Y94" s="95">
        <f t="shared" si="17"/>
        <v>0</v>
      </c>
      <c r="Z94" s="95">
        <f t="shared" si="18"/>
        <v>0</v>
      </c>
      <c r="AA94" s="237">
        <f t="shared" si="22"/>
        <v>0</v>
      </c>
      <c r="AB94" s="440">
        <f t="shared" si="23"/>
        <v>0</v>
      </c>
      <c r="AC94" s="440">
        <f t="shared" si="24"/>
        <v>0</v>
      </c>
      <c r="AD94" s="441">
        <f t="shared" si="25"/>
        <v>0</v>
      </c>
      <c r="AE94" s="441">
        <f t="shared" si="26"/>
        <v>0</v>
      </c>
      <c r="AF94" s="439">
        <f t="shared" si="27"/>
        <v>0</v>
      </c>
      <c r="AG94" s="442">
        <f t="shared" si="28"/>
        <v>0</v>
      </c>
      <c r="AH94" s="238">
        <f t="shared" si="29"/>
        <v>0</v>
      </c>
      <c r="AI94" s="238">
        <f t="shared" si="19"/>
        <v>0</v>
      </c>
      <c r="AJ94" s="95"/>
      <c r="AK94" s="59"/>
      <c r="AL94" s="59"/>
      <c r="AM94" s="51"/>
      <c r="AN94" s="51"/>
      <c r="AO94" s="51"/>
      <c r="AP94" s="51"/>
      <c r="AQ94" s="51"/>
      <c r="AR94" s="51"/>
      <c r="AS94" s="51"/>
      <c r="AT94" s="51"/>
    </row>
    <row r="95" spans="2:46" x14ac:dyDescent="0.3">
      <c r="B95" s="178"/>
      <c r="C95" s="177"/>
      <c r="D95" s="86">
        <v>76</v>
      </c>
      <c r="E95" s="46"/>
      <c r="F95" s="40"/>
      <c r="G95" s="87"/>
      <c r="H95" s="40"/>
      <c r="I95" s="40"/>
      <c r="J95" s="87"/>
      <c r="K95" s="40"/>
      <c r="L95" s="42"/>
      <c r="M95" s="93" t="str">
        <f t="shared" si="15"/>
        <v/>
      </c>
      <c r="N95" s="42" t="s">
        <v>15</v>
      </c>
      <c r="O95" s="435"/>
      <c r="P95" s="436"/>
      <c r="Q95" s="434"/>
      <c r="R95" s="434"/>
      <c r="S95" s="471">
        <f t="shared" si="20"/>
        <v>0</v>
      </c>
      <c r="T95" s="42"/>
      <c r="U95" s="93">
        <f t="shared" si="21"/>
        <v>0</v>
      </c>
      <c r="V95" s="39">
        <f t="shared" si="16"/>
        <v>0</v>
      </c>
      <c r="W95" s="43"/>
      <c r="X95" s="95"/>
      <c r="Y95" s="95">
        <f t="shared" si="17"/>
        <v>0</v>
      </c>
      <c r="Z95" s="95">
        <f t="shared" si="18"/>
        <v>0</v>
      </c>
      <c r="AA95" s="237">
        <f t="shared" si="22"/>
        <v>0</v>
      </c>
      <c r="AB95" s="440">
        <f t="shared" si="23"/>
        <v>0</v>
      </c>
      <c r="AC95" s="440">
        <f t="shared" si="24"/>
        <v>0</v>
      </c>
      <c r="AD95" s="441">
        <f t="shared" si="25"/>
        <v>0</v>
      </c>
      <c r="AE95" s="441">
        <f t="shared" si="26"/>
        <v>0</v>
      </c>
      <c r="AF95" s="439">
        <f t="shared" si="27"/>
        <v>0</v>
      </c>
      <c r="AG95" s="442">
        <f t="shared" si="28"/>
        <v>0</v>
      </c>
      <c r="AH95" s="238">
        <f t="shared" si="29"/>
        <v>0</v>
      </c>
      <c r="AI95" s="238">
        <f t="shared" si="19"/>
        <v>0</v>
      </c>
      <c r="AJ95" s="95"/>
      <c r="AK95" s="59"/>
      <c r="AL95" s="59"/>
      <c r="AM95" s="51"/>
      <c r="AN95" s="51"/>
      <c r="AO95" s="51"/>
      <c r="AP95" s="51"/>
      <c r="AQ95" s="51"/>
      <c r="AR95" s="51"/>
      <c r="AS95" s="51"/>
      <c r="AT95" s="51"/>
    </row>
    <row r="96" spans="2:46" x14ac:dyDescent="0.3">
      <c r="B96" s="178"/>
      <c r="C96" s="177"/>
      <c r="D96" s="86">
        <v>77</v>
      </c>
      <c r="E96" s="46"/>
      <c r="F96" s="40"/>
      <c r="G96" s="87"/>
      <c r="H96" s="40"/>
      <c r="I96" s="40"/>
      <c r="J96" s="87"/>
      <c r="K96" s="40"/>
      <c r="L96" s="42"/>
      <c r="M96" s="93" t="str">
        <f t="shared" si="15"/>
        <v/>
      </c>
      <c r="N96" s="42" t="s">
        <v>15</v>
      </c>
      <c r="O96" s="435"/>
      <c r="P96" s="436"/>
      <c r="Q96" s="434"/>
      <c r="R96" s="434"/>
      <c r="S96" s="471">
        <f t="shared" si="20"/>
        <v>0</v>
      </c>
      <c r="T96" s="42"/>
      <c r="U96" s="93">
        <f t="shared" si="21"/>
        <v>0</v>
      </c>
      <c r="V96" s="39">
        <f t="shared" si="16"/>
        <v>0</v>
      </c>
      <c r="W96" s="43"/>
      <c r="X96" s="95"/>
      <c r="Y96" s="95">
        <f t="shared" si="17"/>
        <v>0</v>
      </c>
      <c r="Z96" s="95">
        <f t="shared" si="18"/>
        <v>0</v>
      </c>
      <c r="AA96" s="237">
        <f t="shared" si="22"/>
        <v>0</v>
      </c>
      <c r="AB96" s="440">
        <f t="shared" si="23"/>
        <v>0</v>
      </c>
      <c r="AC96" s="440">
        <f t="shared" si="24"/>
        <v>0</v>
      </c>
      <c r="AD96" s="441">
        <f t="shared" si="25"/>
        <v>0</v>
      </c>
      <c r="AE96" s="441">
        <f t="shared" si="26"/>
        <v>0</v>
      </c>
      <c r="AF96" s="439">
        <f t="shared" si="27"/>
        <v>0</v>
      </c>
      <c r="AG96" s="442">
        <f t="shared" si="28"/>
        <v>0</v>
      </c>
      <c r="AH96" s="238">
        <f t="shared" si="29"/>
        <v>0</v>
      </c>
      <c r="AI96" s="238">
        <f t="shared" si="19"/>
        <v>0</v>
      </c>
      <c r="AJ96" s="95"/>
      <c r="AK96" s="59"/>
      <c r="AL96" s="59"/>
      <c r="AM96" s="51"/>
      <c r="AN96" s="51"/>
      <c r="AO96" s="51"/>
      <c r="AP96" s="51"/>
      <c r="AQ96" s="51"/>
      <c r="AR96" s="51"/>
      <c r="AS96" s="51"/>
      <c r="AT96" s="51"/>
    </row>
    <row r="97" spans="2:46" x14ac:dyDescent="0.3">
      <c r="B97" s="178"/>
      <c r="C97" s="177"/>
      <c r="D97" s="86">
        <v>78</v>
      </c>
      <c r="E97" s="46"/>
      <c r="F97" s="40"/>
      <c r="G97" s="87"/>
      <c r="H97" s="40"/>
      <c r="I97" s="40"/>
      <c r="J97" s="87"/>
      <c r="K97" s="40"/>
      <c r="L97" s="42"/>
      <c r="M97" s="93" t="str">
        <f t="shared" si="15"/>
        <v/>
      </c>
      <c r="N97" s="42" t="s">
        <v>15</v>
      </c>
      <c r="O97" s="435"/>
      <c r="P97" s="436"/>
      <c r="Q97" s="434"/>
      <c r="R97" s="434"/>
      <c r="S97" s="471">
        <f t="shared" si="20"/>
        <v>0</v>
      </c>
      <c r="T97" s="42"/>
      <c r="U97" s="93">
        <f t="shared" si="21"/>
        <v>0</v>
      </c>
      <c r="V97" s="39">
        <f t="shared" si="16"/>
        <v>0</v>
      </c>
      <c r="W97" s="43"/>
      <c r="X97" s="95"/>
      <c r="Y97" s="95">
        <f t="shared" si="17"/>
        <v>0</v>
      </c>
      <c r="Z97" s="95">
        <f t="shared" si="18"/>
        <v>0</v>
      </c>
      <c r="AA97" s="237">
        <f t="shared" si="22"/>
        <v>0</v>
      </c>
      <c r="AB97" s="440">
        <f t="shared" si="23"/>
        <v>0</v>
      </c>
      <c r="AC97" s="440">
        <f t="shared" si="24"/>
        <v>0</v>
      </c>
      <c r="AD97" s="441">
        <f t="shared" si="25"/>
        <v>0</v>
      </c>
      <c r="AE97" s="441">
        <f t="shared" si="26"/>
        <v>0</v>
      </c>
      <c r="AF97" s="439">
        <f t="shared" si="27"/>
        <v>0</v>
      </c>
      <c r="AG97" s="442">
        <f t="shared" si="28"/>
        <v>0</v>
      </c>
      <c r="AH97" s="238">
        <f t="shared" si="29"/>
        <v>0</v>
      </c>
      <c r="AI97" s="238">
        <f t="shared" si="19"/>
        <v>0</v>
      </c>
      <c r="AJ97" s="95"/>
      <c r="AK97" s="59"/>
      <c r="AL97" s="59"/>
      <c r="AM97" s="51"/>
      <c r="AN97" s="51"/>
      <c r="AO97" s="51"/>
      <c r="AP97" s="51"/>
      <c r="AQ97" s="51"/>
      <c r="AR97" s="51"/>
      <c r="AS97" s="51"/>
      <c r="AT97" s="51"/>
    </row>
    <row r="98" spans="2:46" x14ac:dyDescent="0.3">
      <c r="B98" s="178"/>
      <c r="C98" s="177"/>
      <c r="D98" s="86">
        <v>79</v>
      </c>
      <c r="E98" s="46"/>
      <c r="F98" s="40"/>
      <c r="G98" s="87"/>
      <c r="H98" s="40"/>
      <c r="I98" s="40"/>
      <c r="J98" s="87"/>
      <c r="K98" s="40"/>
      <c r="L98" s="42"/>
      <c r="M98" s="93" t="str">
        <f t="shared" si="15"/>
        <v/>
      </c>
      <c r="N98" s="42" t="s">
        <v>15</v>
      </c>
      <c r="O98" s="435"/>
      <c r="P98" s="436"/>
      <c r="Q98" s="434"/>
      <c r="R98" s="434"/>
      <c r="S98" s="471">
        <f t="shared" si="20"/>
        <v>0</v>
      </c>
      <c r="T98" s="42"/>
      <c r="U98" s="93">
        <f t="shared" si="21"/>
        <v>0</v>
      </c>
      <c r="V98" s="39">
        <f t="shared" si="16"/>
        <v>0</v>
      </c>
      <c r="W98" s="43"/>
      <c r="X98" s="95"/>
      <c r="Y98" s="95">
        <f t="shared" si="17"/>
        <v>0</v>
      </c>
      <c r="Z98" s="95">
        <f t="shared" si="18"/>
        <v>0</v>
      </c>
      <c r="AA98" s="237">
        <f t="shared" si="22"/>
        <v>0</v>
      </c>
      <c r="AB98" s="440">
        <f t="shared" si="23"/>
        <v>0</v>
      </c>
      <c r="AC98" s="440">
        <f t="shared" si="24"/>
        <v>0</v>
      </c>
      <c r="AD98" s="441">
        <f t="shared" si="25"/>
        <v>0</v>
      </c>
      <c r="AE98" s="441">
        <f t="shared" si="26"/>
        <v>0</v>
      </c>
      <c r="AF98" s="439">
        <f t="shared" si="27"/>
        <v>0</v>
      </c>
      <c r="AG98" s="442">
        <f t="shared" si="28"/>
        <v>0</v>
      </c>
      <c r="AH98" s="238">
        <f t="shared" si="29"/>
        <v>0</v>
      </c>
      <c r="AI98" s="238">
        <f t="shared" si="19"/>
        <v>0</v>
      </c>
      <c r="AJ98" s="95"/>
      <c r="AK98" s="59"/>
      <c r="AL98" s="59"/>
      <c r="AM98" s="51"/>
      <c r="AN98" s="51"/>
      <c r="AO98" s="51"/>
      <c r="AP98" s="51"/>
      <c r="AQ98" s="51"/>
      <c r="AR98" s="51"/>
      <c r="AS98" s="51"/>
      <c r="AT98" s="51"/>
    </row>
    <row r="99" spans="2:46" x14ac:dyDescent="0.3">
      <c r="B99" s="178"/>
      <c r="C99" s="177"/>
      <c r="D99" s="86">
        <v>80</v>
      </c>
      <c r="E99" s="46"/>
      <c r="F99" s="40"/>
      <c r="G99" s="87"/>
      <c r="H99" s="40"/>
      <c r="I99" s="40"/>
      <c r="J99" s="87"/>
      <c r="K99" s="40"/>
      <c r="L99" s="42"/>
      <c r="M99" s="93" t="str">
        <f t="shared" si="15"/>
        <v/>
      </c>
      <c r="N99" s="42" t="s">
        <v>15</v>
      </c>
      <c r="O99" s="435"/>
      <c r="P99" s="436"/>
      <c r="Q99" s="434"/>
      <c r="R99" s="434"/>
      <c r="S99" s="471">
        <f t="shared" si="20"/>
        <v>0</v>
      </c>
      <c r="T99" s="42"/>
      <c r="U99" s="93">
        <f t="shared" si="21"/>
        <v>0</v>
      </c>
      <c r="V99" s="39">
        <f t="shared" si="16"/>
        <v>0</v>
      </c>
      <c r="W99" s="43"/>
      <c r="X99" s="95"/>
      <c r="Y99" s="95">
        <f t="shared" si="17"/>
        <v>0</v>
      </c>
      <c r="Z99" s="95">
        <f t="shared" si="18"/>
        <v>0</v>
      </c>
      <c r="AA99" s="237">
        <f t="shared" si="22"/>
        <v>0</v>
      </c>
      <c r="AB99" s="440">
        <f t="shared" si="23"/>
        <v>0</v>
      </c>
      <c r="AC99" s="440">
        <f t="shared" si="24"/>
        <v>0</v>
      </c>
      <c r="AD99" s="441">
        <f t="shared" si="25"/>
        <v>0</v>
      </c>
      <c r="AE99" s="441">
        <f t="shared" si="26"/>
        <v>0</v>
      </c>
      <c r="AF99" s="439">
        <f t="shared" si="27"/>
        <v>0</v>
      </c>
      <c r="AG99" s="442">
        <f t="shared" si="28"/>
        <v>0</v>
      </c>
      <c r="AH99" s="238">
        <f t="shared" si="29"/>
        <v>0</v>
      </c>
      <c r="AI99" s="238">
        <f t="shared" si="19"/>
        <v>0</v>
      </c>
      <c r="AJ99" s="95"/>
      <c r="AK99" s="59"/>
      <c r="AL99" s="59"/>
      <c r="AM99" s="51"/>
      <c r="AN99" s="51"/>
      <c r="AO99" s="51"/>
      <c r="AP99" s="51"/>
      <c r="AQ99" s="51"/>
      <c r="AR99" s="51"/>
      <c r="AS99" s="51"/>
      <c r="AT99" s="51"/>
    </row>
    <row r="100" spans="2:46" x14ac:dyDescent="0.3">
      <c r="B100" s="178"/>
      <c r="C100" s="177"/>
      <c r="D100" s="86">
        <v>81</v>
      </c>
      <c r="E100" s="46"/>
      <c r="F100" s="40"/>
      <c r="G100" s="87"/>
      <c r="H100" s="40"/>
      <c r="I100" s="40"/>
      <c r="J100" s="87"/>
      <c r="K100" s="40"/>
      <c r="L100" s="42"/>
      <c r="M100" s="93" t="str">
        <f t="shared" si="15"/>
        <v/>
      </c>
      <c r="N100" s="42" t="s">
        <v>15</v>
      </c>
      <c r="O100" s="435"/>
      <c r="P100" s="436"/>
      <c r="Q100" s="434"/>
      <c r="R100" s="434"/>
      <c r="S100" s="471">
        <f t="shared" si="20"/>
        <v>0</v>
      </c>
      <c r="T100" s="42"/>
      <c r="U100" s="93">
        <f t="shared" si="21"/>
        <v>0</v>
      </c>
      <c r="V100" s="39">
        <f t="shared" si="16"/>
        <v>0</v>
      </c>
      <c r="W100" s="43"/>
      <c r="X100" s="95"/>
      <c r="Y100" s="95">
        <f t="shared" si="17"/>
        <v>0</v>
      </c>
      <c r="Z100" s="95">
        <f t="shared" si="18"/>
        <v>0</v>
      </c>
      <c r="AA100" s="237">
        <f t="shared" si="22"/>
        <v>0</v>
      </c>
      <c r="AB100" s="440">
        <f t="shared" si="23"/>
        <v>0</v>
      </c>
      <c r="AC100" s="440">
        <f t="shared" si="24"/>
        <v>0</v>
      </c>
      <c r="AD100" s="441">
        <f t="shared" si="25"/>
        <v>0</v>
      </c>
      <c r="AE100" s="441">
        <f t="shared" si="26"/>
        <v>0</v>
      </c>
      <c r="AF100" s="439">
        <f t="shared" si="27"/>
        <v>0</v>
      </c>
      <c r="AG100" s="442">
        <f t="shared" si="28"/>
        <v>0</v>
      </c>
      <c r="AH100" s="238">
        <f t="shared" si="29"/>
        <v>0</v>
      </c>
      <c r="AI100" s="238">
        <f t="shared" si="19"/>
        <v>0</v>
      </c>
      <c r="AJ100" s="95"/>
      <c r="AK100" s="59"/>
      <c r="AL100" s="59"/>
      <c r="AM100" s="51"/>
      <c r="AN100" s="51"/>
      <c r="AO100" s="51"/>
      <c r="AP100" s="51"/>
      <c r="AQ100" s="51"/>
      <c r="AR100" s="51"/>
      <c r="AS100" s="51"/>
      <c r="AT100" s="51"/>
    </row>
    <row r="101" spans="2:46" x14ac:dyDescent="0.3">
      <c r="B101" s="178"/>
      <c r="C101" s="177"/>
      <c r="D101" s="86">
        <v>82</v>
      </c>
      <c r="E101" s="46"/>
      <c r="F101" s="40"/>
      <c r="G101" s="87"/>
      <c r="H101" s="40"/>
      <c r="I101" s="40"/>
      <c r="J101" s="87"/>
      <c r="K101" s="40"/>
      <c r="L101" s="42"/>
      <c r="M101" s="93" t="str">
        <f t="shared" si="15"/>
        <v/>
      </c>
      <c r="N101" s="42" t="s">
        <v>15</v>
      </c>
      <c r="O101" s="435"/>
      <c r="P101" s="436"/>
      <c r="Q101" s="434"/>
      <c r="R101" s="434"/>
      <c r="S101" s="471">
        <f t="shared" si="20"/>
        <v>0</v>
      </c>
      <c r="T101" s="42"/>
      <c r="U101" s="93">
        <f t="shared" si="21"/>
        <v>0</v>
      </c>
      <c r="V101" s="39">
        <f t="shared" si="16"/>
        <v>0</v>
      </c>
      <c r="W101" s="43"/>
      <c r="X101" s="95"/>
      <c r="Y101" s="95">
        <f t="shared" si="17"/>
        <v>0</v>
      </c>
      <c r="Z101" s="95">
        <f t="shared" si="18"/>
        <v>0</v>
      </c>
      <c r="AA101" s="237">
        <f t="shared" si="22"/>
        <v>0</v>
      </c>
      <c r="AB101" s="440">
        <f t="shared" si="23"/>
        <v>0</v>
      </c>
      <c r="AC101" s="440">
        <f t="shared" si="24"/>
        <v>0</v>
      </c>
      <c r="AD101" s="441">
        <f t="shared" si="25"/>
        <v>0</v>
      </c>
      <c r="AE101" s="441">
        <f t="shared" si="26"/>
        <v>0</v>
      </c>
      <c r="AF101" s="439">
        <f t="shared" si="27"/>
        <v>0</v>
      </c>
      <c r="AG101" s="442">
        <f t="shared" si="28"/>
        <v>0</v>
      </c>
      <c r="AH101" s="238">
        <f t="shared" si="29"/>
        <v>0</v>
      </c>
      <c r="AI101" s="238">
        <f t="shared" si="19"/>
        <v>0</v>
      </c>
      <c r="AJ101" s="95"/>
      <c r="AK101" s="59"/>
      <c r="AL101" s="59"/>
      <c r="AM101" s="51"/>
      <c r="AN101" s="51"/>
      <c r="AO101" s="51"/>
      <c r="AP101" s="51"/>
      <c r="AQ101" s="51"/>
      <c r="AR101" s="51"/>
      <c r="AS101" s="51"/>
      <c r="AT101" s="51"/>
    </row>
    <row r="102" spans="2:46" x14ac:dyDescent="0.3">
      <c r="B102" s="178"/>
      <c r="C102" s="177"/>
      <c r="D102" s="86">
        <v>83</v>
      </c>
      <c r="E102" s="46"/>
      <c r="F102" s="40"/>
      <c r="G102" s="87"/>
      <c r="H102" s="40"/>
      <c r="I102" s="40"/>
      <c r="J102" s="87"/>
      <c r="K102" s="40"/>
      <c r="L102" s="42"/>
      <c r="M102" s="93" t="str">
        <f t="shared" si="15"/>
        <v/>
      </c>
      <c r="N102" s="42" t="s">
        <v>15</v>
      </c>
      <c r="O102" s="435"/>
      <c r="P102" s="436"/>
      <c r="Q102" s="434"/>
      <c r="R102" s="434"/>
      <c r="S102" s="471">
        <f t="shared" si="20"/>
        <v>0</v>
      </c>
      <c r="T102" s="42"/>
      <c r="U102" s="93">
        <f t="shared" si="21"/>
        <v>0</v>
      </c>
      <c r="V102" s="39">
        <f t="shared" si="16"/>
        <v>0</v>
      </c>
      <c r="W102" s="43"/>
      <c r="X102" s="95"/>
      <c r="Y102" s="95">
        <f t="shared" si="17"/>
        <v>0</v>
      </c>
      <c r="Z102" s="95">
        <f t="shared" si="18"/>
        <v>0</v>
      </c>
      <c r="AA102" s="237">
        <f t="shared" si="22"/>
        <v>0</v>
      </c>
      <c r="AB102" s="440">
        <f t="shared" si="23"/>
        <v>0</v>
      </c>
      <c r="AC102" s="440">
        <f t="shared" si="24"/>
        <v>0</v>
      </c>
      <c r="AD102" s="441">
        <f t="shared" si="25"/>
        <v>0</v>
      </c>
      <c r="AE102" s="441">
        <f t="shared" si="26"/>
        <v>0</v>
      </c>
      <c r="AF102" s="439">
        <f t="shared" si="27"/>
        <v>0</v>
      </c>
      <c r="AG102" s="442">
        <f t="shared" si="28"/>
        <v>0</v>
      </c>
      <c r="AH102" s="238">
        <f t="shared" si="29"/>
        <v>0</v>
      </c>
      <c r="AI102" s="238">
        <f t="shared" si="19"/>
        <v>0</v>
      </c>
      <c r="AJ102" s="95"/>
      <c r="AK102" s="59"/>
      <c r="AL102" s="59"/>
      <c r="AM102" s="51"/>
      <c r="AN102" s="51"/>
      <c r="AO102" s="51"/>
      <c r="AP102" s="51"/>
      <c r="AQ102" s="51"/>
      <c r="AR102" s="51"/>
      <c r="AS102" s="51"/>
      <c r="AT102" s="51"/>
    </row>
    <row r="103" spans="2:46" x14ac:dyDescent="0.3">
      <c r="B103" s="178"/>
      <c r="C103" s="177"/>
      <c r="D103" s="86">
        <v>84</v>
      </c>
      <c r="E103" s="46"/>
      <c r="F103" s="40"/>
      <c r="G103" s="87"/>
      <c r="H103" s="40"/>
      <c r="I103" s="40"/>
      <c r="J103" s="87"/>
      <c r="K103" s="40"/>
      <c r="L103" s="42"/>
      <c r="M103" s="93" t="str">
        <f t="shared" si="15"/>
        <v/>
      </c>
      <c r="N103" s="42" t="s">
        <v>15</v>
      </c>
      <c r="O103" s="435"/>
      <c r="P103" s="436"/>
      <c r="Q103" s="434"/>
      <c r="R103" s="434"/>
      <c r="S103" s="471">
        <f t="shared" si="20"/>
        <v>0</v>
      </c>
      <c r="T103" s="42"/>
      <c r="U103" s="93">
        <f t="shared" si="21"/>
        <v>0</v>
      </c>
      <c r="V103" s="39">
        <f t="shared" si="16"/>
        <v>0</v>
      </c>
      <c r="W103" s="43"/>
      <c r="X103" s="95"/>
      <c r="Y103" s="95">
        <f t="shared" si="17"/>
        <v>0</v>
      </c>
      <c r="Z103" s="95">
        <f t="shared" si="18"/>
        <v>0</v>
      </c>
      <c r="AA103" s="237">
        <f t="shared" si="22"/>
        <v>0</v>
      </c>
      <c r="AB103" s="440">
        <f t="shared" si="23"/>
        <v>0</v>
      </c>
      <c r="AC103" s="440">
        <f t="shared" si="24"/>
        <v>0</v>
      </c>
      <c r="AD103" s="441">
        <f t="shared" si="25"/>
        <v>0</v>
      </c>
      <c r="AE103" s="441">
        <f t="shared" si="26"/>
        <v>0</v>
      </c>
      <c r="AF103" s="439">
        <f t="shared" si="27"/>
        <v>0</v>
      </c>
      <c r="AG103" s="442">
        <f t="shared" si="28"/>
        <v>0</v>
      </c>
      <c r="AH103" s="238">
        <f t="shared" si="29"/>
        <v>0</v>
      </c>
      <c r="AI103" s="238">
        <f t="shared" si="19"/>
        <v>0</v>
      </c>
      <c r="AJ103" s="95"/>
      <c r="AK103" s="59"/>
      <c r="AL103" s="59"/>
      <c r="AM103" s="51"/>
      <c r="AN103" s="51"/>
      <c r="AO103" s="51"/>
      <c r="AP103" s="51"/>
      <c r="AQ103" s="51"/>
      <c r="AR103" s="51"/>
      <c r="AS103" s="51"/>
      <c r="AT103" s="51"/>
    </row>
    <row r="104" spans="2:46" x14ac:dyDescent="0.3">
      <c r="B104" s="178"/>
      <c r="C104" s="177"/>
      <c r="D104" s="86">
        <v>85</v>
      </c>
      <c r="E104" s="46"/>
      <c r="F104" s="40"/>
      <c r="G104" s="87"/>
      <c r="H104" s="40"/>
      <c r="I104" s="40"/>
      <c r="J104" s="87"/>
      <c r="K104" s="40"/>
      <c r="L104" s="42"/>
      <c r="M104" s="93" t="str">
        <f t="shared" si="15"/>
        <v/>
      </c>
      <c r="N104" s="42" t="s">
        <v>15</v>
      </c>
      <c r="O104" s="435"/>
      <c r="P104" s="436"/>
      <c r="Q104" s="434"/>
      <c r="R104" s="434"/>
      <c r="S104" s="471">
        <f t="shared" si="20"/>
        <v>0</v>
      </c>
      <c r="T104" s="42"/>
      <c r="U104" s="93">
        <f t="shared" si="21"/>
        <v>0</v>
      </c>
      <c r="V104" s="39">
        <f t="shared" si="16"/>
        <v>0</v>
      </c>
      <c r="W104" s="43"/>
      <c r="X104" s="95"/>
      <c r="Y104" s="95">
        <f t="shared" si="17"/>
        <v>0</v>
      </c>
      <c r="Z104" s="95">
        <f t="shared" si="18"/>
        <v>0</v>
      </c>
      <c r="AA104" s="237">
        <f t="shared" si="22"/>
        <v>0</v>
      </c>
      <c r="AB104" s="440">
        <f t="shared" si="23"/>
        <v>0</v>
      </c>
      <c r="AC104" s="440">
        <f t="shared" si="24"/>
        <v>0</v>
      </c>
      <c r="AD104" s="441">
        <f t="shared" si="25"/>
        <v>0</v>
      </c>
      <c r="AE104" s="441">
        <f t="shared" si="26"/>
        <v>0</v>
      </c>
      <c r="AF104" s="439">
        <f t="shared" si="27"/>
        <v>0</v>
      </c>
      <c r="AG104" s="442">
        <f t="shared" si="28"/>
        <v>0</v>
      </c>
      <c r="AH104" s="238">
        <f t="shared" si="29"/>
        <v>0</v>
      </c>
      <c r="AI104" s="238">
        <f t="shared" si="19"/>
        <v>0</v>
      </c>
      <c r="AJ104" s="95"/>
      <c r="AK104" s="59"/>
      <c r="AL104" s="59"/>
      <c r="AM104" s="51"/>
      <c r="AN104" s="51"/>
      <c r="AO104" s="51"/>
      <c r="AP104" s="51"/>
      <c r="AQ104" s="51"/>
      <c r="AR104" s="51"/>
      <c r="AS104" s="51"/>
      <c r="AT104" s="51"/>
    </row>
    <row r="105" spans="2:46" x14ac:dyDescent="0.3">
      <c r="B105" s="178"/>
      <c r="C105" s="177"/>
      <c r="D105" s="86">
        <v>86</v>
      </c>
      <c r="E105" s="46"/>
      <c r="F105" s="40"/>
      <c r="G105" s="87"/>
      <c r="H105" s="40"/>
      <c r="I105" s="40"/>
      <c r="J105" s="87"/>
      <c r="K105" s="40"/>
      <c r="L105" s="42"/>
      <c r="M105" s="93" t="str">
        <f t="shared" si="15"/>
        <v/>
      </c>
      <c r="N105" s="42" t="s">
        <v>15</v>
      </c>
      <c r="O105" s="435"/>
      <c r="P105" s="436"/>
      <c r="Q105" s="434"/>
      <c r="R105" s="434"/>
      <c r="S105" s="471">
        <f t="shared" si="20"/>
        <v>0</v>
      </c>
      <c r="T105" s="42"/>
      <c r="U105" s="93">
        <f t="shared" si="21"/>
        <v>0</v>
      </c>
      <c r="V105" s="39">
        <f t="shared" si="16"/>
        <v>0</v>
      </c>
      <c r="W105" s="43"/>
      <c r="X105" s="95"/>
      <c r="Y105" s="95">
        <f t="shared" si="17"/>
        <v>0</v>
      </c>
      <c r="Z105" s="95">
        <f t="shared" si="18"/>
        <v>0</v>
      </c>
      <c r="AA105" s="237">
        <f t="shared" si="22"/>
        <v>0</v>
      </c>
      <c r="AB105" s="440">
        <f t="shared" si="23"/>
        <v>0</v>
      </c>
      <c r="AC105" s="440">
        <f t="shared" si="24"/>
        <v>0</v>
      </c>
      <c r="AD105" s="441">
        <f t="shared" si="25"/>
        <v>0</v>
      </c>
      <c r="AE105" s="441">
        <f t="shared" si="26"/>
        <v>0</v>
      </c>
      <c r="AF105" s="439">
        <f t="shared" si="27"/>
        <v>0</v>
      </c>
      <c r="AG105" s="442">
        <f t="shared" si="28"/>
        <v>0</v>
      </c>
      <c r="AH105" s="238">
        <f t="shared" si="29"/>
        <v>0</v>
      </c>
      <c r="AI105" s="238">
        <f t="shared" si="19"/>
        <v>0</v>
      </c>
      <c r="AJ105" s="95"/>
      <c r="AK105" s="59"/>
      <c r="AL105" s="59"/>
      <c r="AM105" s="51"/>
      <c r="AN105" s="51"/>
      <c r="AO105" s="51"/>
      <c r="AP105" s="51"/>
      <c r="AQ105" s="51"/>
      <c r="AR105" s="51"/>
      <c r="AS105" s="51"/>
      <c r="AT105" s="51"/>
    </row>
    <row r="106" spans="2:46" x14ac:dyDescent="0.3">
      <c r="B106" s="178"/>
      <c r="C106" s="177"/>
      <c r="D106" s="86">
        <v>87</v>
      </c>
      <c r="E106" s="46"/>
      <c r="F106" s="40"/>
      <c r="G106" s="87"/>
      <c r="H106" s="40"/>
      <c r="I106" s="40"/>
      <c r="J106" s="87"/>
      <c r="K106" s="40"/>
      <c r="L106" s="42"/>
      <c r="M106" s="93" t="str">
        <f t="shared" si="15"/>
        <v/>
      </c>
      <c r="N106" s="42" t="s">
        <v>15</v>
      </c>
      <c r="O106" s="435"/>
      <c r="P106" s="436"/>
      <c r="Q106" s="434"/>
      <c r="R106" s="434"/>
      <c r="S106" s="471">
        <f t="shared" si="20"/>
        <v>0</v>
      </c>
      <c r="T106" s="42"/>
      <c r="U106" s="93">
        <f t="shared" si="21"/>
        <v>0</v>
      </c>
      <c r="V106" s="39">
        <f t="shared" si="16"/>
        <v>0</v>
      </c>
      <c r="W106" s="43"/>
      <c r="X106" s="95"/>
      <c r="Y106" s="95">
        <f t="shared" si="17"/>
        <v>0</v>
      </c>
      <c r="Z106" s="95">
        <f t="shared" si="18"/>
        <v>0</v>
      </c>
      <c r="AA106" s="237">
        <f t="shared" si="22"/>
        <v>0</v>
      </c>
      <c r="AB106" s="440">
        <f t="shared" si="23"/>
        <v>0</v>
      </c>
      <c r="AC106" s="440">
        <f t="shared" si="24"/>
        <v>0</v>
      </c>
      <c r="AD106" s="441">
        <f t="shared" si="25"/>
        <v>0</v>
      </c>
      <c r="AE106" s="441">
        <f t="shared" si="26"/>
        <v>0</v>
      </c>
      <c r="AF106" s="439">
        <f t="shared" si="27"/>
        <v>0</v>
      </c>
      <c r="AG106" s="442">
        <f t="shared" si="28"/>
        <v>0</v>
      </c>
      <c r="AH106" s="238">
        <f t="shared" si="29"/>
        <v>0</v>
      </c>
      <c r="AI106" s="238">
        <f t="shared" si="19"/>
        <v>0</v>
      </c>
      <c r="AJ106" s="95"/>
      <c r="AK106" s="59"/>
      <c r="AL106" s="59"/>
      <c r="AM106" s="51"/>
      <c r="AN106" s="51"/>
      <c r="AO106" s="51"/>
      <c r="AP106" s="51"/>
      <c r="AQ106" s="51"/>
      <c r="AR106" s="51"/>
      <c r="AS106" s="51"/>
      <c r="AT106" s="51"/>
    </row>
    <row r="107" spans="2:46" x14ac:dyDescent="0.3">
      <c r="B107" s="178"/>
      <c r="C107" s="177"/>
      <c r="D107" s="86">
        <v>88</v>
      </c>
      <c r="E107" s="46"/>
      <c r="F107" s="40"/>
      <c r="G107" s="87"/>
      <c r="H107" s="40"/>
      <c r="I107" s="40"/>
      <c r="J107" s="87"/>
      <c r="K107" s="40"/>
      <c r="L107" s="42"/>
      <c r="M107" s="93" t="str">
        <f t="shared" si="15"/>
        <v/>
      </c>
      <c r="N107" s="42" t="s">
        <v>15</v>
      </c>
      <c r="O107" s="435"/>
      <c r="P107" s="436"/>
      <c r="Q107" s="434"/>
      <c r="R107" s="434"/>
      <c r="S107" s="471">
        <f t="shared" si="20"/>
        <v>0</v>
      </c>
      <c r="T107" s="42"/>
      <c r="U107" s="93">
        <f t="shared" si="21"/>
        <v>0</v>
      </c>
      <c r="V107" s="39">
        <f t="shared" si="16"/>
        <v>0</v>
      </c>
      <c r="W107" s="43"/>
      <c r="X107" s="95"/>
      <c r="Y107" s="95">
        <f t="shared" si="17"/>
        <v>0</v>
      </c>
      <c r="Z107" s="95">
        <f t="shared" si="18"/>
        <v>0</v>
      </c>
      <c r="AA107" s="237">
        <f t="shared" si="22"/>
        <v>0</v>
      </c>
      <c r="AB107" s="440">
        <f t="shared" si="23"/>
        <v>0</v>
      </c>
      <c r="AC107" s="440">
        <f t="shared" si="24"/>
        <v>0</v>
      </c>
      <c r="AD107" s="441">
        <f t="shared" si="25"/>
        <v>0</v>
      </c>
      <c r="AE107" s="441">
        <f t="shared" si="26"/>
        <v>0</v>
      </c>
      <c r="AF107" s="439">
        <f t="shared" si="27"/>
        <v>0</v>
      </c>
      <c r="AG107" s="442">
        <f t="shared" si="28"/>
        <v>0</v>
      </c>
      <c r="AH107" s="238">
        <f t="shared" si="29"/>
        <v>0</v>
      </c>
      <c r="AI107" s="238">
        <f t="shared" si="19"/>
        <v>0</v>
      </c>
      <c r="AJ107" s="95"/>
      <c r="AK107" s="59"/>
      <c r="AL107" s="59"/>
      <c r="AM107" s="51"/>
      <c r="AN107" s="51"/>
      <c r="AO107" s="51"/>
      <c r="AP107" s="51"/>
      <c r="AQ107" s="51"/>
      <c r="AR107" s="51"/>
      <c r="AS107" s="51"/>
      <c r="AT107" s="51"/>
    </row>
    <row r="108" spans="2:46" x14ac:dyDescent="0.3">
      <c r="B108" s="178"/>
      <c r="C108" s="177"/>
      <c r="D108" s="86">
        <v>89</v>
      </c>
      <c r="E108" s="46"/>
      <c r="F108" s="40"/>
      <c r="G108" s="87"/>
      <c r="H108" s="40"/>
      <c r="I108" s="40"/>
      <c r="J108" s="87"/>
      <c r="K108" s="40"/>
      <c r="L108" s="42"/>
      <c r="M108" s="93" t="str">
        <f t="shared" si="15"/>
        <v/>
      </c>
      <c r="N108" s="42" t="s">
        <v>15</v>
      </c>
      <c r="O108" s="435"/>
      <c r="P108" s="436"/>
      <c r="Q108" s="434"/>
      <c r="R108" s="434"/>
      <c r="S108" s="471">
        <f t="shared" si="20"/>
        <v>0</v>
      </c>
      <c r="T108" s="42"/>
      <c r="U108" s="93">
        <f t="shared" si="21"/>
        <v>0</v>
      </c>
      <c r="V108" s="39">
        <f t="shared" si="16"/>
        <v>0</v>
      </c>
      <c r="W108" s="43"/>
      <c r="X108" s="95"/>
      <c r="Y108" s="95">
        <f t="shared" si="17"/>
        <v>0</v>
      </c>
      <c r="Z108" s="95">
        <f t="shared" si="18"/>
        <v>0</v>
      </c>
      <c r="AA108" s="237">
        <f t="shared" si="22"/>
        <v>0</v>
      </c>
      <c r="AB108" s="440">
        <f t="shared" si="23"/>
        <v>0</v>
      </c>
      <c r="AC108" s="440">
        <f t="shared" si="24"/>
        <v>0</v>
      </c>
      <c r="AD108" s="441">
        <f t="shared" si="25"/>
        <v>0</v>
      </c>
      <c r="AE108" s="441">
        <f t="shared" si="26"/>
        <v>0</v>
      </c>
      <c r="AF108" s="439">
        <f t="shared" si="27"/>
        <v>0</v>
      </c>
      <c r="AG108" s="442">
        <f t="shared" si="28"/>
        <v>0</v>
      </c>
      <c r="AH108" s="238">
        <f t="shared" si="29"/>
        <v>0</v>
      </c>
      <c r="AI108" s="238">
        <f t="shared" si="19"/>
        <v>0</v>
      </c>
      <c r="AJ108" s="95"/>
      <c r="AK108" s="59"/>
      <c r="AL108" s="59"/>
      <c r="AM108" s="51"/>
      <c r="AN108" s="51"/>
      <c r="AO108" s="51"/>
      <c r="AP108" s="51"/>
      <c r="AQ108" s="51"/>
      <c r="AR108" s="51"/>
      <c r="AS108" s="51"/>
      <c r="AT108" s="51"/>
    </row>
    <row r="109" spans="2:46" x14ac:dyDescent="0.3">
      <c r="B109" s="178"/>
      <c r="C109" s="177"/>
      <c r="D109" s="86">
        <v>90</v>
      </c>
      <c r="E109" s="46"/>
      <c r="F109" s="40"/>
      <c r="G109" s="87"/>
      <c r="H109" s="40"/>
      <c r="I109" s="40"/>
      <c r="J109" s="87"/>
      <c r="K109" s="40"/>
      <c r="L109" s="42"/>
      <c r="M109" s="93" t="str">
        <f t="shared" si="15"/>
        <v/>
      </c>
      <c r="N109" s="42" t="s">
        <v>15</v>
      </c>
      <c r="O109" s="435"/>
      <c r="P109" s="436"/>
      <c r="Q109" s="434"/>
      <c r="R109" s="434"/>
      <c r="S109" s="471">
        <f t="shared" si="20"/>
        <v>0</v>
      </c>
      <c r="T109" s="42"/>
      <c r="U109" s="93">
        <f t="shared" si="21"/>
        <v>0</v>
      </c>
      <c r="V109" s="39">
        <f t="shared" si="16"/>
        <v>0</v>
      </c>
      <c r="W109" s="43"/>
      <c r="X109" s="95"/>
      <c r="Y109" s="95">
        <f t="shared" si="17"/>
        <v>0</v>
      </c>
      <c r="Z109" s="95">
        <f t="shared" si="18"/>
        <v>0</v>
      </c>
      <c r="AA109" s="237">
        <f t="shared" si="22"/>
        <v>0</v>
      </c>
      <c r="AB109" s="440">
        <f t="shared" si="23"/>
        <v>0</v>
      </c>
      <c r="AC109" s="440">
        <f t="shared" si="24"/>
        <v>0</v>
      </c>
      <c r="AD109" s="441">
        <f t="shared" si="25"/>
        <v>0</v>
      </c>
      <c r="AE109" s="441">
        <f t="shared" si="26"/>
        <v>0</v>
      </c>
      <c r="AF109" s="439">
        <f t="shared" si="27"/>
        <v>0</v>
      </c>
      <c r="AG109" s="442">
        <f t="shared" si="28"/>
        <v>0</v>
      </c>
      <c r="AH109" s="238">
        <f t="shared" si="29"/>
        <v>0</v>
      </c>
      <c r="AI109" s="238">
        <f t="shared" si="19"/>
        <v>0</v>
      </c>
      <c r="AJ109" s="95"/>
      <c r="AK109" s="59"/>
      <c r="AL109" s="59"/>
      <c r="AM109" s="51"/>
      <c r="AN109" s="51"/>
      <c r="AO109" s="51"/>
      <c r="AP109" s="51"/>
      <c r="AQ109" s="51"/>
      <c r="AR109" s="51"/>
      <c r="AS109" s="51"/>
      <c r="AT109" s="51"/>
    </row>
    <row r="110" spans="2:46" x14ac:dyDescent="0.3">
      <c r="B110" s="178"/>
      <c r="C110" s="177"/>
      <c r="D110" s="86">
        <v>91</v>
      </c>
      <c r="E110" s="46"/>
      <c r="F110" s="40"/>
      <c r="G110" s="87"/>
      <c r="H110" s="40"/>
      <c r="I110" s="40"/>
      <c r="J110" s="87"/>
      <c r="K110" s="40"/>
      <c r="L110" s="42"/>
      <c r="M110" s="93" t="str">
        <f t="shared" si="15"/>
        <v/>
      </c>
      <c r="N110" s="42" t="s">
        <v>15</v>
      </c>
      <c r="O110" s="435"/>
      <c r="P110" s="436"/>
      <c r="Q110" s="434"/>
      <c r="R110" s="434"/>
      <c r="S110" s="471">
        <f t="shared" si="20"/>
        <v>0</v>
      </c>
      <c r="T110" s="42"/>
      <c r="U110" s="93">
        <f t="shared" si="21"/>
        <v>0</v>
      </c>
      <c r="V110" s="39">
        <f t="shared" si="16"/>
        <v>0</v>
      </c>
      <c r="W110" s="43"/>
      <c r="X110" s="95"/>
      <c r="Y110" s="95">
        <f t="shared" si="17"/>
        <v>0</v>
      </c>
      <c r="Z110" s="95">
        <f t="shared" si="18"/>
        <v>0</v>
      </c>
      <c r="AA110" s="237">
        <f t="shared" si="22"/>
        <v>0</v>
      </c>
      <c r="AB110" s="440">
        <f t="shared" si="23"/>
        <v>0</v>
      </c>
      <c r="AC110" s="440">
        <f t="shared" si="24"/>
        <v>0</v>
      </c>
      <c r="AD110" s="441">
        <f t="shared" si="25"/>
        <v>0</v>
      </c>
      <c r="AE110" s="441">
        <f t="shared" si="26"/>
        <v>0</v>
      </c>
      <c r="AF110" s="439">
        <f t="shared" si="27"/>
        <v>0</v>
      </c>
      <c r="AG110" s="442">
        <f t="shared" si="28"/>
        <v>0</v>
      </c>
      <c r="AH110" s="238">
        <f t="shared" si="29"/>
        <v>0</v>
      </c>
      <c r="AI110" s="238">
        <f t="shared" si="19"/>
        <v>0</v>
      </c>
      <c r="AJ110" s="95"/>
      <c r="AK110" s="59"/>
      <c r="AL110" s="59"/>
      <c r="AM110" s="51"/>
      <c r="AN110" s="51"/>
      <c r="AO110" s="51"/>
      <c r="AP110" s="51"/>
      <c r="AQ110" s="51"/>
      <c r="AR110" s="51"/>
      <c r="AS110" s="51"/>
      <c r="AT110" s="51"/>
    </row>
    <row r="111" spans="2:46" x14ac:dyDescent="0.3">
      <c r="B111" s="178"/>
      <c r="C111" s="177"/>
      <c r="D111" s="86">
        <v>92</v>
      </c>
      <c r="E111" s="46"/>
      <c r="F111" s="40"/>
      <c r="G111" s="87"/>
      <c r="H111" s="40"/>
      <c r="I111" s="40"/>
      <c r="J111" s="87"/>
      <c r="K111" s="40"/>
      <c r="L111" s="42"/>
      <c r="M111" s="93" t="str">
        <f t="shared" si="15"/>
        <v/>
      </c>
      <c r="N111" s="42" t="s">
        <v>15</v>
      </c>
      <c r="O111" s="435"/>
      <c r="P111" s="436"/>
      <c r="Q111" s="434"/>
      <c r="R111" s="434"/>
      <c r="S111" s="471">
        <f t="shared" si="20"/>
        <v>0</v>
      </c>
      <c r="T111" s="42"/>
      <c r="U111" s="93">
        <f t="shared" si="21"/>
        <v>0</v>
      </c>
      <c r="V111" s="39">
        <f t="shared" si="16"/>
        <v>0</v>
      </c>
      <c r="W111" s="43"/>
      <c r="X111" s="95"/>
      <c r="Y111" s="95">
        <f t="shared" si="17"/>
        <v>0</v>
      </c>
      <c r="Z111" s="95">
        <f t="shared" si="18"/>
        <v>0</v>
      </c>
      <c r="AA111" s="237">
        <f t="shared" si="22"/>
        <v>0</v>
      </c>
      <c r="AB111" s="440">
        <f t="shared" si="23"/>
        <v>0</v>
      </c>
      <c r="AC111" s="440">
        <f t="shared" si="24"/>
        <v>0</v>
      </c>
      <c r="AD111" s="441">
        <f t="shared" si="25"/>
        <v>0</v>
      </c>
      <c r="AE111" s="441">
        <f t="shared" si="26"/>
        <v>0</v>
      </c>
      <c r="AF111" s="439">
        <f t="shared" si="27"/>
        <v>0</v>
      </c>
      <c r="AG111" s="442">
        <f t="shared" si="28"/>
        <v>0</v>
      </c>
      <c r="AH111" s="238">
        <f t="shared" si="29"/>
        <v>0</v>
      </c>
      <c r="AI111" s="238">
        <f t="shared" si="19"/>
        <v>0</v>
      </c>
      <c r="AJ111" s="95"/>
      <c r="AK111" s="59"/>
      <c r="AL111" s="59"/>
      <c r="AM111" s="51"/>
      <c r="AN111" s="51"/>
      <c r="AO111" s="51"/>
      <c r="AP111" s="51"/>
      <c r="AQ111" s="51"/>
      <c r="AR111" s="51"/>
      <c r="AS111" s="51"/>
      <c r="AT111" s="51"/>
    </row>
    <row r="112" spans="2:46" x14ac:dyDescent="0.3">
      <c r="B112" s="178"/>
      <c r="C112" s="177"/>
      <c r="D112" s="86">
        <v>93</v>
      </c>
      <c r="E112" s="46"/>
      <c r="F112" s="40"/>
      <c r="G112" s="87"/>
      <c r="H112" s="40"/>
      <c r="I112" s="40"/>
      <c r="J112" s="87"/>
      <c r="K112" s="40"/>
      <c r="L112" s="42"/>
      <c r="M112" s="93" t="str">
        <f t="shared" si="15"/>
        <v/>
      </c>
      <c r="N112" s="42" t="s">
        <v>15</v>
      </c>
      <c r="O112" s="435"/>
      <c r="P112" s="436"/>
      <c r="Q112" s="434"/>
      <c r="R112" s="434"/>
      <c r="S112" s="471">
        <f t="shared" si="20"/>
        <v>0</v>
      </c>
      <c r="T112" s="42"/>
      <c r="U112" s="93">
        <f t="shared" si="21"/>
        <v>0</v>
      </c>
      <c r="V112" s="39">
        <f t="shared" si="16"/>
        <v>0</v>
      </c>
      <c r="W112" s="43"/>
      <c r="X112" s="95"/>
      <c r="Y112" s="95">
        <f t="shared" si="17"/>
        <v>0</v>
      </c>
      <c r="Z112" s="95">
        <f t="shared" si="18"/>
        <v>0</v>
      </c>
      <c r="AA112" s="237">
        <f t="shared" si="22"/>
        <v>0</v>
      </c>
      <c r="AB112" s="440">
        <f t="shared" si="23"/>
        <v>0</v>
      </c>
      <c r="AC112" s="440">
        <f t="shared" si="24"/>
        <v>0</v>
      </c>
      <c r="AD112" s="441">
        <f t="shared" si="25"/>
        <v>0</v>
      </c>
      <c r="AE112" s="441">
        <f t="shared" si="26"/>
        <v>0</v>
      </c>
      <c r="AF112" s="439">
        <f t="shared" si="27"/>
        <v>0</v>
      </c>
      <c r="AG112" s="442">
        <f t="shared" si="28"/>
        <v>0</v>
      </c>
      <c r="AH112" s="238">
        <f t="shared" si="29"/>
        <v>0</v>
      </c>
      <c r="AI112" s="238">
        <f t="shared" si="19"/>
        <v>0</v>
      </c>
      <c r="AJ112" s="95"/>
      <c r="AK112" s="59"/>
      <c r="AL112" s="59"/>
      <c r="AM112" s="51"/>
      <c r="AN112" s="51"/>
      <c r="AO112" s="51"/>
      <c r="AP112" s="51"/>
      <c r="AQ112" s="51"/>
      <c r="AR112" s="51"/>
      <c r="AS112" s="51"/>
      <c r="AT112" s="51"/>
    </row>
    <row r="113" spans="2:46" x14ac:dyDescent="0.3">
      <c r="B113" s="178"/>
      <c r="C113" s="177"/>
      <c r="D113" s="86">
        <v>94</v>
      </c>
      <c r="E113" s="46"/>
      <c r="F113" s="40"/>
      <c r="G113" s="87"/>
      <c r="H113" s="40"/>
      <c r="I113" s="40"/>
      <c r="J113" s="87"/>
      <c r="K113" s="40"/>
      <c r="L113" s="42"/>
      <c r="M113" s="93" t="str">
        <f t="shared" si="15"/>
        <v/>
      </c>
      <c r="N113" s="42" t="s">
        <v>15</v>
      </c>
      <c r="O113" s="435"/>
      <c r="P113" s="436"/>
      <c r="Q113" s="434"/>
      <c r="R113" s="434"/>
      <c r="S113" s="471">
        <f t="shared" si="20"/>
        <v>0</v>
      </c>
      <c r="T113" s="42"/>
      <c r="U113" s="93">
        <f t="shared" si="21"/>
        <v>0</v>
      </c>
      <c r="V113" s="39">
        <f t="shared" si="16"/>
        <v>0</v>
      </c>
      <c r="W113" s="43"/>
      <c r="X113" s="95"/>
      <c r="Y113" s="95">
        <f t="shared" si="17"/>
        <v>0</v>
      </c>
      <c r="Z113" s="95">
        <f t="shared" si="18"/>
        <v>0</v>
      </c>
      <c r="AA113" s="237">
        <f t="shared" si="22"/>
        <v>0</v>
      </c>
      <c r="AB113" s="440">
        <f t="shared" si="23"/>
        <v>0</v>
      </c>
      <c r="AC113" s="440">
        <f t="shared" si="24"/>
        <v>0</v>
      </c>
      <c r="AD113" s="441">
        <f t="shared" si="25"/>
        <v>0</v>
      </c>
      <c r="AE113" s="441">
        <f t="shared" si="26"/>
        <v>0</v>
      </c>
      <c r="AF113" s="439">
        <f t="shared" si="27"/>
        <v>0</v>
      </c>
      <c r="AG113" s="442">
        <f t="shared" si="28"/>
        <v>0</v>
      </c>
      <c r="AH113" s="238">
        <f t="shared" si="29"/>
        <v>0</v>
      </c>
      <c r="AI113" s="238">
        <f t="shared" si="19"/>
        <v>0</v>
      </c>
      <c r="AJ113" s="95"/>
      <c r="AK113" s="59"/>
      <c r="AL113" s="59"/>
      <c r="AM113" s="51"/>
      <c r="AN113" s="51"/>
      <c r="AO113" s="51"/>
      <c r="AP113" s="51"/>
      <c r="AQ113" s="51"/>
      <c r="AR113" s="51"/>
      <c r="AS113" s="51"/>
      <c r="AT113" s="51"/>
    </row>
    <row r="114" spans="2:46" x14ac:dyDescent="0.3">
      <c r="B114" s="178"/>
      <c r="C114" s="177"/>
      <c r="D114" s="86">
        <v>95</v>
      </c>
      <c r="E114" s="46"/>
      <c r="F114" s="40"/>
      <c r="G114" s="87"/>
      <c r="H114" s="40"/>
      <c r="I114" s="40"/>
      <c r="J114" s="87"/>
      <c r="K114" s="40"/>
      <c r="L114" s="42"/>
      <c r="M114" s="93" t="str">
        <f t="shared" si="15"/>
        <v/>
      </c>
      <c r="N114" s="42" t="s">
        <v>15</v>
      </c>
      <c r="O114" s="435"/>
      <c r="P114" s="436"/>
      <c r="Q114" s="434"/>
      <c r="R114" s="434"/>
      <c r="S114" s="471">
        <f t="shared" si="20"/>
        <v>0</v>
      </c>
      <c r="T114" s="42"/>
      <c r="U114" s="93">
        <f t="shared" si="21"/>
        <v>0</v>
      </c>
      <c r="V114" s="39">
        <f t="shared" si="16"/>
        <v>0</v>
      </c>
      <c r="W114" s="43"/>
      <c r="X114" s="95"/>
      <c r="Y114" s="95">
        <f t="shared" si="17"/>
        <v>0</v>
      </c>
      <c r="Z114" s="95">
        <f t="shared" si="18"/>
        <v>0</v>
      </c>
      <c r="AA114" s="237">
        <f t="shared" si="22"/>
        <v>0</v>
      </c>
      <c r="AB114" s="440">
        <f t="shared" si="23"/>
        <v>0</v>
      </c>
      <c r="AC114" s="440">
        <f t="shared" si="24"/>
        <v>0</v>
      </c>
      <c r="AD114" s="441">
        <f t="shared" si="25"/>
        <v>0</v>
      </c>
      <c r="AE114" s="441">
        <f t="shared" si="26"/>
        <v>0</v>
      </c>
      <c r="AF114" s="439">
        <f t="shared" si="27"/>
        <v>0</v>
      </c>
      <c r="AG114" s="442">
        <f t="shared" si="28"/>
        <v>0</v>
      </c>
      <c r="AH114" s="238">
        <f t="shared" si="29"/>
        <v>0</v>
      </c>
      <c r="AI114" s="238">
        <f t="shared" si="19"/>
        <v>0</v>
      </c>
      <c r="AJ114" s="95"/>
      <c r="AK114" s="59"/>
      <c r="AL114" s="59"/>
      <c r="AM114" s="51"/>
      <c r="AN114" s="51"/>
      <c r="AO114" s="51"/>
      <c r="AP114" s="51"/>
      <c r="AQ114" s="51"/>
      <c r="AR114" s="51"/>
      <c r="AS114" s="51"/>
      <c r="AT114" s="51"/>
    </row>
    <row r="115" spans="2:46" x14ac:dyDescent="0.3">
      <c r="B115" s="178"/>
      <c r="C115" s="177"/>
      <c r="D115" s="86">
        <v>96</v>
      </c>
      <c r="E115" s="46"/>
      <c r="F115" s="40"/>
      <c r="G115" s="87"/>
      <c r="H115" s="40"/>
      <c r="I115" s="40"/>
      <c r="J115" s="87"/>
      <c r="K115" s="40"/>
      <c r="L115" s="42"/>
      <c r="M115" s="93" t="str">
        <f t="shared" si="15"/>
        <v/>
      </c>
      <c r="N115" s="42" t="s">
        <v>15</v>
      </c>
      <c r="O115" s="435"/>
      <c r="P115" s="436"/>
      <c r="Q115" s="434"/>
      <c r="R115" s="434"/>
      <c r="S115" s="471">
        <f t="shared" si="20"/>
        <v>0</v>
      </c>
      <c r="T115" s="42"/>
      <c r="U115" s="93">
        <f t="shared" si="21"/>
        <v>0</v>
      </c>
      <c r="V115" s="39">
        <f t="shared" si="16"/>
        <v>0</v>
      </c>
      <c r="W115" s="43"/>
      <c r="X115" s="95"/>
      <c r="Y115" s="95">
        <f t="shared" si="17"/>
        <v>0</v>
      </c>
      <c r="Z115" s="95">
        <f t="shared" si="18"/>
        <v>0</v>
      </c>
      <c r="AA115" s="237">
        <f t="shared" si="22"/>
        <v>0</v>
      </c>
      <c r="AB115" s="440">
        <f t="shared" si="23"/>
        <v>0</v>
      </c>
      <c r="AC115" s="440">
        <f t="shared" si="24"/>
        <v>0</v>
      </c>
      <c r="AD115" s="441">
        <f t="shared" si="25"/>
        <v>0</v>
      </c>
      <c r="AE115" s="441">
        <f t="shared" si="26"/>
        <v>0</v>
      </c>
      <c r="AF115" s="439">
        <f t="shared" si="27"/>
        <v>0</v>
      </c>
      <c r="AG115" s="442">
        <f t="shared" si="28"/>
        <v>0</v>
      </c>
      <c r="AH115" s="238">
        <f t="shared" si="29"/>
        <v>0</v>
      </c>
      <c r="AI115" s="238">
        <f t="shared" si="19"/>
        <v>0</v>
      </c>
      <c r="AJ115" s="95"/>
      <c r="AK115" s="59"/>
      <c r="AL115" s="59"/>
      <c r="AM115" s="51"/>
      <c r="AN115" s="51"/>
      <c r="AO115" s="51"/>
      <c r="AP115" s="51"/>
      <c r="AQ115" s="51"/>
      <c r="AR115" s="51"/>
      <c r="AS115" s="51"/>
      <c r="AT115" s="51"/>
    </row>
    <row r="116" spans="2:46" x14ac:dyDescent="0.3">
      <c r="B116" s="178"/>
      <c r="C116" s="177"/>
      <c r="D116" s="86">
        <v>97</v>
      </c>
      <c r="E116" s="46"/>
      <c r="F116" s="40"/>
      <c r="G116" s="87"/>
      <c r="H116" s="40"/>
      <c r="I116" s="40"/>
      <c r="J116" s="87"/>
      <c r="K116" s="40"/>
      <c r="L116" s="42"/>
      <c r="M116" s="93" t="str">
        <f t="shared" si="15"/>
        <v/>
      </c>
      <c r="N116" s="42" t="s">
        <v>15</v>
      </c>
      <c r="O116" s="435"/>
      <c r="P116" s="436"/>
      <c r="Q116" s="434"/>
      <c r="R116" s="434"/>
      <c r="S116" s="471">
        <f t="shared" si="20"/>
        <v>0</v>
      </c>
      <c r="T116" s="42"/>
      <c r="U116" s="93">
        <f t="shared" si="21"/>
        <v>0</v>
      </c>
      <c r="V116" s="39">
        <f t="shared" si="16"/>
        <v>0</v>
      </c>
      <c r="W116" s="43"/>
      <c r="X116" s="95"/>
      <c r="Y116" s="95">
        <f t="shared" si="17"/>
        <v>0</v>
      </c>
      <c r="Z116" s="95">
        <f t="shared" si="18"/>
        <v>0</v>
      </c>
      <c r="AA116" s="237">
        <f t="shared" si="22"/>
        <v>0</v>
      </c>
      <c r="AB116" s="440">
        <f t="shared" si="23"/>
        <v>0</v>
      </c>
      <c r="AC116" s="440">
        <f t="shared" si="24"/>
        <v>0</v>
      </c>
      <c r="AD116" s="441">
        <f t="shared" si="25"/>
        <v>0</v>
      </c>
      <c r="AE116" s="441">
        <f t="shared" si="26"/>
        <v>0</v>
      </c>
      <c r="AF116" s="439">
        <f t="shared" si="27"/>
        <v>0</v>
      </c>
      <c r="AG116" s="442">
        <f t="shared" si="28"/>
        <v>0</v>
      </c>
      <c r="AH116" s="238">
        <f t="shared" si="29"/>
        <v>0</v>
      </c>
      <c r="AI116" s="238">
        <f t="shared" si="19"/>
        <v>0</v>
      </c>
      <c r="AJ116" s="95"/>
      <c r="AK116" s="59"/>
      <c r="AL116" s="59"/>
      <c r="AM116" s="51"/>
      <c r="AN116" s="51"/>
      <c r="AO116" s="51"/>
      <c r="AP116" s="51"/>
      <c r="AQ116" s="51"/>
      <c r="AR116" s="51"/>
      <c r="AS116" s="51"/>
      <c r="AT116" s="51"/>
    </row>
    <row r="117" spans="2:46" x14ac:dyDescent="0.3">
      <c r="B117" s="178"/>
      <c r="C117" s="177"/>
      <c r="D117" s="86">
        <v>98</v>
      </c>
      <c r="E117" s="46"/>
      <c r="F117" s="40"/>
      <c r="G117" s="87"/>
      <c r="H117" s="40"/>
      <c r="I117" s="40"/>
      <c r="J117" s="87"/>
      <c r="K117" s="40"/>
      <c r="L117" s="42"/>
      <c r="M117" s="93" t="str">
        <f t="shared" si="15"/>
        <v/>
      </c>
      <c r="N117" s="42" t="s">
        <v>15</v>
      </c>
      <c r="O117" s="435"/>
      <c r="P117" s="436"/>
      <c r="Q117" s="434"/>
      <c r="R117" s="434"/>
      <c r="S117" s="471">
        <f t="shared" si="20"/>
        <v>0</v>
      </c>
      <c r="T117" s="42"/>
      <c r="U117" s="93">
        <f t="shared" si="21"/>
        <v>0</v>
      </c>
      <c r="V117" s="39">
        <f t="shared" si="16"/>
        <v>0</v>
      </c>
      <c r="W117" s="43"/>
      <c r="X117" s="95"/>
      <c r="Y117" s="95">
        <f t="shared" si="17"/>
        <v>0</v>
      </c>
      <c r="Z117" s="95">
        <f t="shared" si="18"/>
        <v>0</v>
      </c>
      <c r="AA117" s="237">
        <f t="shared" si="22"/>
        <v>0</v>
      </c>
      <c r="AB117" s="440">
        <f t="shared" si="23"/>
        <v>0</v>
      </c>
      <c r="AC117" s="440">
        <f t="shared" si="24"/>
        <v>0</v>
      </c>
      <c r="AD117" s="441">
        <f t="shared" si="25"/>
        <v>0</v>
      </c>
      <c r="AE117" s="441">
        <f t="shared" si="26"/>
        <v>0</v>
      </c>
      <c r="AF117" s="439">
        <f t="shared" si="27"/>
        <v>0</v>
      </c>
      <c r="AG117" s="442">
        <f t="shared" si="28"/>
        <v>0</v>
      </c>
      <c r="AH117" s="238">
        <f t="shared" si="29"/>
        <v>0</v>
      </c>
      <c r="AI117" s="238">
        <f t="shared" si="19"/>
        <v>0</v>
      </c>
      <c r="AJ117" s="95"/>
      <c r="AK117" s="59"/>
      <c r="AL117" s="59"/>
      <c r="AM117" s="51"/>
      <c r="AN117" s="51"/>
      <c r="AO117" s="51"/>
      <c r="AP117" s="51"/>
      <c r="AQ117" s="51"/>
      <c r="AR117" s="51"/>
      <c r="AS117" s="51"/>
      <c r="AT117" s="51"/>
    </row>
    <row r="118" spans="2:46" x14ac:dyDescent="0.3">
      <c r="B118" s="178"/>
      <c r="C118" s="177"/>
      <c r="D118" s="86">
        <v>99</v>
      </c>
      <c r="E118" s="46"/>
      <c r="F118" s="40"/>
      <c r="G118" s="87"/>
      <c r="H118" s="40"/>
      <c r="I118" s="40"/>
      <c r="J118" s="87"/>
      <c r="K118" s="40"/>
      <c r="L118" s="42"/>
      <c r="M118" s="93" t="str">
        <f t="shared" si="15"/>
        <v/>
      </c>
      <c r="N118" s="42" t="s">
        <v>15</v>
      </c>
      <c r="O118" s="435"/>
      <c r="P118" s="436"/>
      <c r="Q118" s="434"/>
      <c r="R118" s="434"/>
      <c r="S118" s="471">
        <f t="shared" si="20"/>
        <v>0</v>
      </c>
      <c r="T118" s="42"/>
      <c r="U118" s="93">
        <f t="shared" si="21"/>
        <v>0</v>
      </c>
      <c r="V118" s="39">
        <f t="shared" si="16"/>
        <v>0</v>
      </c>
      <c r="W118" s="43"/>
      <c r="X118" s="95"/>
      <c r="Y118" s="95">
        <f t="shared" si="17"/>
        <v>0</v>
      </c>
      <c r="Z118" s="95">
        <f t="shared" si="18"/>
        <v>0</v>
      </c>
      <c r="AA118" s="237">
        <f t="shared" si="22"/>
        <v>0</v>
      </c>
      <c r="AB118" s="440">
        <f t="shared" si="23"/>
        <v>0</v>
      </c>
      <c r="AC118" s="440">
        <f t="shared" si="24"/>
        <v>0</v>
      </c>
      <c r="AD118" s="441">
        <f t="shared" si="25"/>
        <v>0</v>
      </c>
      <c r="AE118" s="441">
        <f t="shared" si="26"/>
        <v>0</v>
      </c>
      <c r="AF118" s="439">
        <f t="shared" si="27"/>
        <v>0</v>
      </c>
      <c r="AG118" s="442">
        <f t="shared" si="28"/>
        <v>0</v>
      </c>
      <c r="AH118" s="238">
        <f t="shared" si="29"/>
        <v>0</v>
      </c>
      <c r="AI118" s="238">
        <f t="shared" si="19"/>
        <v>0</v>
      </c>
      <c r="AJ118" s="95"/>
      <c r="AK118" s="59"/>
      <c r="AL118" s="59"/>
      <c r="AM118" s="51"/>
      <c r="AN118" s="51"/>
      <c r="AO118" s="51"/>
      <c r="AP118" s="51"/>
      <c r="AQ118" s="51"/>
      <c r="AR118" s="51"/>
      <c r="AS118" s="51"/>
      <c r="AT118" s="51"/>
    </row>
    <row r="119" spans="2:46" x14ac:dyDescent="0.3">
      <c r="B119" s="178"/>
      <c r="C119" s="177"/>
      <c r="D119" s="86">
        <v>100</v>
      </c>
      <c r="E119" s="46"/>
      <c r="F119" s="40"/>
      <c r="G119" s="87"/>
      <c r="H119" s="40"/>
      <c r="I119" s="40"/>
      <c r="J119" s="87"/>
      <c r="K119" s="40"/>
      <c r="L119" s="42"/>
      <c r="M119" s="93" t="str">
        <f t="shared" si="15"/>
        <v/>
      </c>
      <c r="N119" s="42" t="s">
        <v>15</v>
      </c>
      <c r="O119" s="435"/>
      <c r="P119" s="436"/>
      <c r="Q119" s="434"/>
      <c r="R119" s="434"/>
      <c r="S119" s="471">
        <f t="shared" si="20"/>
        <v>0</v>
      </c>
      <c r="T119" s="42"/>
      <c r="U119" s="93">
        <f t="shared" si="21"/>
        <v>0</v>
      </c>
      <c r="V119" s="39">
        <f t="shared" si="16"/>
        <v>0</v>
      </c>
      <c r="W119" s="43"/>
      <c r="X119" s="95"/>
      <c r="Y119" s="95">
        <f t="shared" si="17"/>
        <v>0</v>
      </c>
      <c r="Z119" s="95">
        <f t="shared" si="18"/>
        <v>0</v>
      </c>
      <c r="AA119" s="237">
        <f t="shared" si="22"/>
        <v>0</v>
      </c>
      <c r="AB119" s="440">
        <f t="shared" si="23"/>
        <v>0</v>
      </c>
      <c r="AC119" s="440">
        <f t="shared" si="24"/>
        <v>0</v>
      </c>
      <c r="AD119" s="441">
        <f t="shared" si="25"/>
        <v>0</v>
      </c>
      <c r="AE119" s="441">
        <f t="shared" si="26"/>
        <v>0</v>
      </c>
      <c r="AF119" s="439">
        <f t="shared" si="27"/>
        <v>0</v>
      </c>
      <c r="AG119" s="442">
        <f t="shared" si="28"/>
        <v>0</v>
      </c>
      <c r="AH119" s="238">
        <f t="shared" si="29"/>
        <v>0</v>
      </c>
      <c r="AI119" s="238">
        <f t="shared" si="19"/>
        <v>0</v>
      </c>
      <c r="AJ119" s="95"/>
      <c r="AK119" s="59"/>
      <c r="AL119" s="59"/>
      <c r="AM119" s="51"/>
      <c r="AN119" s="51"/>
      <c r="AO119" s="51"/>
      <c r="AP119" s="51"/>
      <c r="AQ119" s="51"/>
      <c r="AR119" s="51"/>
      <c r="AS119" s="51"/>
      <c r="AT119" s="51"/>
    </row>
    <row r="120" spans="2:46" x14ac:dyDescent="0.3">
      <c r="B120" s="178"/>
      <c r="C120" s="177"/>
      <c r="D120" s="86">
        <v>101</v>
      </c>
      <c r="E120" s="46"/>
      <c r="F120" s="40"/>
      <c r="G120" s="87"/>
      <c r="H120" s="40"/>
      <c r="I120" s="40"/>
      <c r="J120" s="87"/>
      <c r="K120" s="40"/>
      <c r="L120" s="42"/>
      <c r="M120" s="93" t="str">
        <f t="shared" si="15"/>
        <v/>
      </c>
      <c r="N120" s="42" t="s">
        <v>15</v>
      </c>
      <c r="O120" s="435"/>
      <c r="P120" s="436"/>
      <c r="Q120" s="434"/>
      <c r="R120" s="434"/>
      <c r="S120" s="471">
        <f t="shared" si="20"/>
        <v>0</v>
      </c>
      <c r="T120" s="42"/>
      <c r="U120" s="93">
        <f t="shared" si="21"/>
        <v>0</v>
      </c>
      <c r="V120" s="39">
        <f t="shared" si="16"/>
        <v>0</v>
      </c>
      <c r="W120" s="43"/>
      <c r="X120" s="95"/>
      <c r="Y120" s="95">
        <f t="shared" si="17"/>
        <v>0</v>
      </c>
      <c r="Z120" s="95">
        <f t="shared" si="18"/>
        <v>0</v>
      </c>
      <c r="AA120" s="237">
        <f t="shared" si="22"/>
        <v>0</v>
      </c>
      <c r="AB120" s="440">
        <f t="shared" si="23"/>
        <v>0</v>
      </c>
      <c r="AC120" s="440">
        <f t="shared" si="24"/>
        <v>0</v>
      </c>
      <c r="AD120" s="441">
        <f t="shared" si="25"/>
        <v>0</v>
      </c>
      <c r="AE120" s="441">
        <f t="shared" si="26"/>
        <v>0</v>
      </c>
      <c r="AF120" s="439">
        <f t="shared" si="27"/>
        <v>0</v>
      </c>
      <c r="AG120" s="442">
        <f t="shared" si="28"/>
        <v>0</v>
      </c>
      <c r="AH120" s="238">
        <f t="shared" si="29"/>
        <v>0</v>
      </c>
      <c r="AI120" s="238">
        <f t="shared" si="19"/>
        <v>0</v>
      </c>
      <c r="AJ120" s="95"/>
      <c r="AK120" s="59"/>
      <c r="AL120" s="59"/>
      <c r="AM120" s="51"/>
      <c r="AN120" s="51"/>
      <c r="AO120" s="51"/>
      <c r="AP120" s="51"/>
      <c r="AQ120" s="51"/>
      <c r="AR120" s="51"/>
      <c r="AS120" s="51"/>
      <c r="AT120" s="51"/>
    </row>
    <row r="121" spans="2:46" x14ac:dyDescent="0.3">
      <c r="B121" s="178"/>
      <c r="C121" s="177"/>
      <c r="D121" s="86">
        <v>102</v>
      </c>
      <c r="E121" s="46"/>
      <c r="F121" s="40"/>
      <c r="G121" s="87"/>
      <c r="H121" s="40"/>
      <c r="I121" s="40"/>
      <c r="J121" s="87"/>
      <c r="K121" s="40"/>
      <c r="L121" s="42"/>
      <c r="M121" s="93" t="str">
        <f t="shared" si="15"/>
        <v/>
      </c>
      <c r="N121" s="42" t="s">
        <v>15</v>
      </c>
      <c r="O121" s="435"/>
      <c r="P121" s="436"/>
      <c r="Q121" s="434"/>
      <c r="R121" s="434"/>
      <c r="S121" s="471">
        <f t="shared" si="20"/>
        <v>0</v>
      </c>
      <c r="T121" s="42"/>
      <c r="U121" s="93">
        <f t="shared" si="21"/>
        <v>0</v>
      </c>
      <c r="V121" s="39">
        <f t="shared" si="16"/>
        <v>0</v>
      </c>
      <c r="W121" s="43"/>
      <c r="X121" s="95"/>
      <c r="Y121" s="95">
        <f t="shared" si="17"/>
        <v>0</v>
      </c>
      <c r="Z121" s="95">
        <f t="shared" si="18"/>
        <v>0</v>
      </c>
      <c r="AA121" s="237">
        <f t="shared" si="22"/>
        <v>0</v>
      </c>
      <c r="AB121" s="440">
        <f t="shared" si="23"/>
        <v>0</v>
      </c>
      <c r="AC121" s="440">
        <f t="shared" si="24"/>
        <v>0</v>
      </c>
      <c r="AD121" s="441">
        <f t="shared" si="25"/>
        <v>0</v>
      </c>
      <c r="AE121" s="441">
        <f t="shared" si="26"/>
        <v>0</v>
      </c>
      <c r="AF121" s="439">
        <f t="shared" si="27"/>
        <v>0</v>
      </c>
      <c r="AG121" s="442">
        <f t="shared" si="28"/>
        <v>0</v>
      </c>
      <c r="AH121" s="238">
        <f t="shared" si="29"/>
        <v>0</v>
      </c>
      <c r="AI121" s="238">
        <f t="shared" si="19"/>
        <v>0</v>
      </c>
      <c r="AJ121" s="95"/>
      <c r="AK121" s="59"/>
      <c r="AL121" s="59"/>
      <c r="AM121" s="51"/>
      <c r="AN121" s="51"/>
      <c r="AO121" s="51"/>
      <c r="AP121" s="51"/>
      <c r="AQ121" s="51"/>
      <c r="AR121" s="51"/>
      <c r="AS121" s="51"/>
      <c r="AT121" s="51"/>
    </row>
    <row r="122" spans="2:46" x14ac:dyDescent="0.3">
      <c r="B122" s="178"/>
      <c r="C122" s="177"/>
      <c r="D122" s="86">
        <v>103</v>
      </c>
      <c r="E122" s="46"/>
      <c r="F122" s="40"/>
      <c r="G122" s="87"/>
      <c r="H122" s="40"/>
      <c r="I122" s="40"/>
      <c r="J122" s="87"/>
      <c r="K122" s="40"/>
      <c r="L122" s="42"/>
      <c r="M122" s="93" t="str">
        <f t="shared" si="15"/>
        <v/>
      </c>
      <c r="N122" s="42" t="s">
        <v>15</v>
      </c>
      <c r="O122" s="435"/>
      <c r="P122" s="436"/>
      <c r="Q122" s="434"/>
      <c r="R122" s="434"/>
      <c r="S122" s="471">
        <f t="shared" si="20"/>
        <v>0</v>
      </c>
      <c r="T122" s="42"/>
      <c r="U122" s="93">
        <f t="shared" si="21"/>
        <v>0</v>
      </c>
      <c r="V122" s="39">
        <f t="shared" si="16"/>
        <v>0</v>
      </c>
      <c r="W122" s="43"/>
      <c r="X122" s="95"/>
      <c r="Y122" s="95">
        <f t="shared" si="17"/>
        <v>0</v>
      </c>
      <c r="Z122" s="95">
        <f t="shared" si="18"/>
        <v>0</v>
      </c>
      <c r="AA122" s="237">
        <f t="shared" si="22"/>
        <v>0</v>
      </c>
      <c r="AB122" s="440">
        <f t="shared" si="23"/>
        <v>0</v>
      </c>
      <c r="AC122" s="440">
        <f t="shared" si="24"/>
        <v>0</v>
      </c>
      <c r="AD122" s="441">
        <f t="shared" si="25"/>
        <v>0</v>
      </c>
      <c r="AE122" s="441">
        <f t="shared" si="26"/>
        <v>0</v>
      </c>
      <c r="AF122" s="439">
        <f t="shared" si="27"/>
        <v>0</v>
      </c>
      <c r="AG122" s="442">
        <f t="shared" si="28"/>
        <v>0</v>
      </c>
      <c r="AH122" s="238">
        <f t="shared" si="29"/>
        <v>0</v>
      </c>
      <c r="AI122" s="238">
        <f t="shared" si="19"/>
        <v>0</v>
      </c>
      <c r="AJ122" s="95"/>
      <c r="AK122" s="59"/>
      <c r="AL122" s="59"/>
      <c r="AM122" s="51"/>
      <c r="AN122" s="51"/>
      <c r="AO122" s="51"/>
      <c r="AP122" s="51"/>
      <c r="AQ122" s="51"/>
      <c r="AR122" s="51"/>
      <c r="AS122" s="51"/>
      <c r="AT122" s="51"/>
    </row>
    <row r="123" spans="2:46" x14ac:dyDescent="0.3">
      <c r="B123" s="178"/>
      <c r="C123" s="177"/>
      <c r="D123" s="86">
        <v>104</v>
      </c>
      <c r="E123" s="46"/>
      <c r="F123" s="40"/>
      <c r="G123" s="87"/>
      <c r="H123" s="40"/>
      <c r="I123" s="40"/>
      <c r="J123" s="87"/>
      <c r="K123" s="40"/>
      <c r="L123" s="42"/>
      <c r="M123" s="93" t="str">
        <f t="shared" si="15"/>
        <v/>
      </c>
      <c r="N123" s="42" t="s">
        <v>15</v>
      </c>
      <c r="O123" s="435"/>
      <c r="P123" s="436"/>
      <c r="Q123" s="434"/>
      <c r="R123" s="434"/>
      <c r="S123" s="471">
        <f t="shared" si="20"/>
        <v>0</v>
      </c>
      <c r="T123" s="42"/>
      <c r="U123" s="93">
        <f t="shared" si="21"/>
        <v>0</v>
      </c>
      <c r="V123" s="39">
        <f t="shared" si="16"/>
        <v>0</v>
      </c>
      <c r="W123" s="43"/>
      <c r="X123" s="95"/>
      <c r="Y123" s="95">
        <f t="shared" si="17"/>
        <v>0</v>
      </c>
      <c r="Z123" s="95">
        <f t="shared" si="18"/>
        <v>0</v>
      </c>
      <c r="AA123" s="237">
        <f t="shared" si="22"/>
        <v>0</v>
      </c>
      <c r="AB123" s="440">
        <f t="shared" si="23"/>
        <v>0</v>
      </c>
      <c r="AC123" s="440">
        <f t="shared" si="24"/>
        <v>0</v>
      </c>
      <c r="AD123" s="441">
        <f t="shared" si="25"/>
        <v>0</v>
      </c>
      <c r="AE123" s="441">
        <f t="shared" si="26"/>
        <v>0</v>
      </c>
      <c r="AF123" s="439">
        <f t="shared" si="27"/>
        <v>0</v>
      </c>
      <c r="AG123" s="442">
        <f t="shared" si="28"/>
        <v>0</v>
      </c>
      <c r="AH123" s="238">
        <f t="shared" si="29"/>
        <v>0</v>
      </c>
      <c r="AI123" s="238">
        <f t="shared" si="19"/>
        <v>0</v>
      </c>
      <c r="AJ123" s="95"/>
      <c r="AK123" s="59"/>
      <c r="AL123" s="59"/>
      <c r="AM123" s="51"/>
      <c r="AN123" s="51"/>
      <c r="AO123" s="51"/>
      <c r="AP123" s="51"/>
      <c r="AQ123" s="51"/>
      <c r="AR123" s="51"/>
      <c r="AS123" s="51"/>
      <c r="AT123" s="51"/>
    </row>
    <row r="124" spans="2:46" x14ac:dyDescent="0.3">
      <c r="B124" s="178"/>
      <c r="C124" s="177"/>
      <c r="D124" s="86">
        <v>105</v>
      </c>
      <c r="E124" s="46"/>
      <c r="F124" s="40"/>
      <c r="G124" s="87"/>
      <c r="H124" s="40"/>
      <c r="I124" s="40"/>
      <c r="J124" s="87"/>
      <c r="K124" s="40"/>
      <c r="L124" s="42"/>
      <c r="M124" s="93" t="str">
        <f t="shared" si="15"/>
        <v/>
      </c>
      <c r="N124" s="42" t="s">
        <v>15</v>
      </c>
      <c r="O124" s="435"/>
      <c r="P124" s="436"/>
      <c r="Q124" s="434"/>
      <c r="R124" s="434"/>
      <c r="S124" s="471">
        <f t="shared" si="20"/>
        <v>0</v>
      </c>
      <c r="T124" s="42"/>
      <c r="U124" s="93">
        <f t="shared" si="21"/>
        <v>0</v>
      </c>
      <c r="V124" s="39">
        <f t="shared" si="16"/>
        <v>0</v>
      </c>
      <c r="W124" s="43"/>
      <c r="X124" s="95"/>
      <c r="Y124" s="95">
        <f t="shared" si="17"/>
        <v>0</v>
      </c>
      <c r="Z124" s="95">
        <f t="shared" si="18"/>
        <v>0</v>
      </c>
      <c r="AA124" s="237">
        <f t="shared" si="22"/>
        <v>0</v>
      </c>
      <c r="AB124" s="440">
        <f t="shared" si="23"/>
        <v>0</v>
      </c>
      <c r="AC124" s="440">
        <f t="shared" si="24"/>
        <v>0</v>
      </c>
      <c r="AD124" s="441">
        <f t="shared" si="25"/>
        <v>0</v>
      </c>
      <c r="AE124" s="441">
        <f t="shared" si="26"/>
        <v>0</v>
      </c>
      <c r="AF124" s="439">
        <f t="shared" si="27"/>
        <v>0</v>
      </c>
      <c r="AG124" s="442">
        <f t="shared" si="28"/>
        <v>0</v>
      </c>
      <c r="AH124" s="238">
        <f t="shared" si="29"/>
        <v>0</v>
      </c>
      <c r="AI124" s="238">
        <f t="shared" si="19"/>
        <v>0</v>
      </c>
      <c r="AJ124" s="95"/>
      <c r="AK124" s="59"/>
      <c r="AL124" s="59"/>
      <c r="AM124" s="51"/>
      <c r="AN124" s="51"/>
      <c r="AO124" s="51"/>
      <c r="AP124" s="51"/>
      <c r="AQ124" s="51"/>
      <c r="AR124" s="51"/>
      <c r="AS124" s="51"/>
      <c r="AT124" s="51"/>
    </row>
    <row r="125" spans="2:46" x14ac:dyDescent="0.3">
      <c r="B125" s="178"/>
      <c r="C125" s="177"/>
      <c r="D125" s="86">
        <v>106</v>
      </c>
      <c r="E125" s="46"/>
      <c r="F125" s="40"/>
      <c r="G125" s="87"/>
      <c r="H125" s="40"/>
      <c r="I125" s="40"/>
      <c r="J125" s="87"/>
      <c r="K125" s="40"/>
      <c r="L125" s="42"/>
      <c r="M125" s="93" t="str">
        <f t="shared" si="15"/>
        <v/>
      </c>
      <c r="N125" s="42" t="s">
        <v>15</v>
      </c>
      <c r="O125" s="435"/>
      <c r="P125" s="436"/>
      <c r="Q125" s="434"/>
      <c r="R125" s="434"/>
      <c r="S125" s="471">
        <f t="shared" si="20"/>
        <v>0</v>
      </c>
      <c r="T125" s="42"/>
      <c r="U125" s="93">
        <f t="shared" si="21"/>
        <v>0</v>
      </c>
      <c r="V125" s="39">
        <f t="shared" si="16"/>
        <v>0</v>
      </c>
      <c r="W125" s="43"/>
      <c r="X125" s="95"/>
      <c r="Y125" s="95">
        <f t="shared" si="17"/>
        <v>0</v>
      </c>
      <c r="Z125" s="95">
        <f t="shared" si="18"/>
        <v>0</v>
      </c>
      <c r="AA125" s="237">
        <f t="shared" si="22"/>
        <v>0</v>
      </c>
      <c r="AB125" s="440">
        <f t="shared" si="23"/>
        <v>0</v>
      </c>
      <c r="AC125" s="440">
        <f t="shared" si="24"/>
        <v>0</v>
      </c>
      <c r="AD125" s="441">
        <f t="shared" si="25"/>
        <v>0</v>
      </c>
      <c r="AE125" s="441">
        <f t="shared" si="26"/>
        <v>0</v>
      </c>
      <c r="AF125" s="439">
        <f t="shared" si="27"/>
        <v>0</v>
      </c>
      <c r="AG125" s="442">
        <f t="shared" si="28"/>
        <v>0</v>
      </c>
      <c r="AH125" s="238">
        <f t="shared" si="29"/>
        <v>0</v>
      </c>
      <c r="AI125" s="238">
        <f t="shared" si="19"/>
        <v>0</v>
      </c>
      <c r="AJ125" s="95"/>
      <c r="AK125" s="59"/>
      <c r="AL125" s="59"/>
      <c r="AM125" s="51"/>
      <c r="AN125" s="51"/>
      <c r="AO125" s="51"/>
      <c r="AP125" s="51"/>
      <c r="AQ125" s="51"/>
      <c r="AR125" s="51"/>
      <c r="AS125" s="51"/>
      <c r="AT125" s="51"/>
    </row>
    <row r="126" spans="2:46" x14ac:dyDescent="0.3">
      <c r="B126" s="178"/>
      <c r="C126" s="177"/>
      <c r="D126" s="86">
        <v>107</v>
      </c>
      <c r="E126" s="46"/>
      <c r="F126" s="40"/>
      <c r="G126" s="87"/>
      <c r="H126" s="40"/>
      <c r="I126" s="40"/>
      <c r="J126" s="87"/>
      <c r="K126" s="40"/>
      <c r="L126" s="42"/>
      <c r="M126" s="93" t="str">
        <f t="shared" si="15"/>
        <v/>
      </c>
      <c r="N126" s="42" t="s">
        <v>15</v>
      </c>
      <c r="O126" s="435"/>
      <c r="P126" s="436"/>
      <c r="Q126" s="434"/>
      <c r="R126" s="434"/>
      <c r="S126" s="471">
        <f t="shared" si="20"/>
        <v>0</v>
      </c>
      <c r="T126" s="42"/>
      <c r="U126" s="93">
        <f t="shared" si="21"/>
        <v>0</v>
      </c>
      <c r="V126" s="39">
        <f t="shared" si="16"/>
        <v>0</v>
      </c>
      <c r="W126" s="43"/>
      <c r="X126" s="95"/>
      <c r="Y126" s="95">
        <f t="shared" si="17"/>
        <v>0</v>
      </c>
      <c r="Z126" s="95">
        <f t="shared" si="18"/>
        <v>0</v>
      </c>
      <c r="AA126" s="237">
        <f t="shared" si="22"/>
        <v>0</v>
      </c>
      <c r="AB126" s="440">
        <f t="shared" si="23"/>
        <v>0</v>
      </c>
      <c r="AC126" s="440">
        <f t="shared" si="24"/>
        <v>0</v>
      </c>
      <c r="AD126" s="441">
        <f t="shared" si="25"/>
        <v>0</v>
      </c>
      <c r="AE126" s="441">
        <f t="shared" si="26"/>
        <v>0</v>
      </c>
      <c r="AF126" s="439">
        <f t="shared" si="27"/>
        <v>0</v>
      </c>
      <c r="AG126" s="442">
        <f t="shared" si="28"/>
        <v>0</v>
      </c>
      <c r="AH126" s="238">
        <f t="shared" si="29"/>
        <v>0</v>
      </c>
      <c r="AI126" s="238">
        <f t="shared" si="19"/>
        <v>0</v>
      </c>
      <c r="AJ126" s="95"/>
      <c r="AK126" s="59"/>
      <c r="AL126" s="59"/>
      <c r="AM126" s="51"/>
      <c r="AN126" s="51"/>
      <c r="AO126" s="51"/>
      <c r="AP126" s="51"/>
      <c r="AQ126" s="51"/>
      <c r="AR126" s="51"/>
      <c r="AS126" s="51"/>
      <c r="AT126" s="51"/>
    </row>
    <row r="127" spans="2:46" x14ac:dyDescent="0.3">
      <c r="B127" s="178"/>
      <c r="C127" s="177"/>
      <c r="D127" s="86">
        <v>108</v>
      </c>
      <c r="E127" s="46"/>
      <c r="F127" s="40"/>
      <c r="G127" s="87"/>
      <c r="H127" s="40"/>
      <c r="I127" s="40"/>
      <c r="J127" s="87"/>
      <c r="K127" s="40"/>
      <c r="L127" s="42"/>
      <c r="M127" s="93" t="str">
        <f t="shared" si="15"/>
        <v/>
      </c>
      <c r="N127" s="42" t="s">
        <v>15</v>
      </c>
      <c r="O127" s="435"/>
      <c r="P127" s="436"/>
      <c r="Q127" s="434"/>
      <c r="R127" s="434"/>
      <c r="S127" s="471">
        <f t="shared" si="20"/>
        <v>0</v>
      </c>
      <c r="T127" s="42"/>
      <c r="U127" s="93">
        <f t="shared" si="21"/>
        <v>0</v>
      </c>
      <c r="V127" s="39">
        <f t="shared" si="16"/>
        <v>0</v>
      </c>
      <c r="W127" s="43"/>
      <c r="X127" s="95"/>
      <c r="Y127" s="95">
        <f t="shared" si="17"/>
        <v>0</v>
      </c>
      <c r="Z127" s="95">
        <f t="shared" si="18"/>
        <v>0</v>
      </c>
      <c r="AA127" s="237">
        <f t="shared" si="22"/>
        <v>0</v>
      </c>
      <c r="AB127" s="440">
        <f t="shared" si="23"/>
        <v>0</v>
      </c>
      <c r="AC127" s="440">
        <f t="shared" si="24"/>
        <v>0</v>
      </c>
      <c r="AD127" s="441">
        <f t="shared" si="25"/>
        <v>0</v>
      </c>
      <c r="AE127" s="441">
        <f t="shared" si="26"/>
        <v>0</v>
      </c>
      <c r="AF127" s="439">
        <f t="shared" si="27"/>
        <v>0</v>
      </c>
      <c r="AG127" s="442">
        <f t="shared" si="28"/>
        <v>0</v>
      </c>
      <c r="AH127" s="238">
        <f t="shared" si="29"/>
        <v>0</v>
      </c>
      <c r="AI127" s="238">
        <f t="shared" si="19"/>
        <v>0</v>
      </c>
      <c r="AJ127" s="95"/>
      <c r="AK127" s="59"/>
      <c r="AL127" s="59"/>
      <c r="AM127" s="51"/>
      <c r="AN127" s="51"/>
      <c r="AO127" s="51"/>
      <c r="AP127" s="51"/>
      <c r="AQ127" s="51"/>
      <c r="AR127" s="51"/>
      <c r="AS127" s="51"/>
      <c r="AT127" s="51"/>
    </row>
    <row r="128" spans="2:46" x14ac:dyDescent="0.3">
      <c r="B128" s="178"/>
      <c r="C128" s="177"/>
      <c r="D128" s="86">
        <v>109</v>
      </c>
      <c r="E128" s="46"/>
      <c r="F128" s="40"/>
      <c r="G128" s="87"/>
      <c r="H128" s="40"/>
      <c r="I128" s="40"/>
      <c r="J128" s="87"/>
      <c r="K128" s="40"/>
      <c r="L128" s="42"/>
      <c r="M128" s="93" t="str">
        <f t="shared" si="15"/>
        <v/>
      </c>
      <c r="N128" s="42" t="s">
        <v>15</v>
      </c>
      <c r="O128" s="435"/>
      <c r="P128" s="436"/>
      <c r="Q128" s="434"/>
      <c r="R128" s="434"/>
      <c r="S128" s="471">
        <f t="shared" si="20"/>
        <v>0</v>
      </c>
      <c r="T128" s="42"/>
      <c r="U128" s="93">
        <f t="shared" si="21"/>
        <v>0</v>
      </c>
      <c r="V128" s="39">
        <f t="shared" si="16"/>
        <v>0</v>
      </c>
      <c r="W128" s="43"/>
      <c r="X128" s="95"/>
      <c r="Y128" s="95">
        <f t="shared" si="17"/>
        <v>0</v>
      </c>
      <c r="Z128" s="95">
        <f t="shared" si="18"/>
        <v>0</v>
      </c>
      <c r="AA128" s="237">
        <f t="shared" si="22"/>
        <v>0</v>
      </c>
      <c r="AB128" s="440">
        <f t="shared" si="23"/>
        <v>0</v>
      </c>
      <c r="AC128" s="440">
        <f t="shared" si="24"/>
        <v>0</v>
      </c>
      <c r="AD128" s="441">
        <f t="shared" si="25"/>
        <v>0</v>
      </c>
      <c r="AE128" s="441">
        <f t="shared" si="26"/>
        <v>0</v>
      </c>
      <c r="AF128" s="439">
        <f t="shared" si="27"/>
        <v>0</v>
      </c>
      <c r="AG128" s="442">
        <f t="shared" si="28"/>
        <v>0</v>
      </c>
      <c r="AH128" s="238">
        <f t="shared" si="29"/>
        <v>0</v>
      </c>
      <c r="AI128" s="238">
        <f t="shared" si="19"/>
        <v>0</v>
      </c>
      <c r="AJ128" s="95"/>
      <c r="AK128" s="59"/>
      <c r="AL128" s="59"/>
      <c r="AM128" s="51"/>
      <c r="AN128" s="51"/>
      <c r="AO128" s="51"/>
      <c r="AP128" s="51"/>
      <c r="AQ128" s="51"/>
      <c r="AR128" s="51"/>
      <c r="AS128" s="51"/>
      <c r="AT128" s="51"/>
    </row>
    <row r="129" spans="2:46" x14ac:dyDescent="0.3">
      <c r="B129" s="178"/>
      <c r="C129" s="177"/>
      <c r="D129" s="86">
        <v>110</v>
      </c>
      <c r="E129" s="46"/>
      <c r="F129" s="40"/>
      <c r="G129" s="87"/>
      <c r="H129" s="40"/>
      <c r="I129" s="40"/>
      <c r="J129" s="87"/>
      <c r="K129" s="40"/>
      <c r="L129" s="42"/>
      <c r="M129" s="93" t="str">
        <f t="shared" si="15"/>
        <v/>
      </c>
      <c r="N129" s="42" t="s">
        <v>15</v>
      </c>
      <c r="O129" s="435"/>
      <c r="P129" s="436"/>
      <c r="Q129" s="434"/>
      <c r="R129" s="434"/>
      <c r="S129" s="471">
        <f t="shared" si="20"/>
        <v>0</v>
      </c>
      <c r="T129" s="42"/>
      <c r="U129" s="93">
        <f t="shared" si="21"/>
        <v>0</v>
      </c>
      <c r="V129" s="39">
        <f t="shared" si="16"/>
        <v>0</v>
      </c>
      <c r="W129" s="43"/>
      <c r="X129" s="95"/>
      <c r="Y129" s="95">
        <f t="shared" si="17"/>
        <v>0</v>
      </c>
      <c r="Z129" s="95">
        <f t="shared" si="18"/>
        <v>0</v>
      </c>
      <c r="AA129" s="237">
        <f t="shared" si="22"/>
        <v>0</v>
      </c>
      <c r="AB129" s="440">
        <f t="shared" si="23"/>
        <v>0</v>
      </c>
      <c r="AC129" s="440">
        <f t="shared" si="24"/>
        <v>0</v>
      </c>
      <c r="AD129" s="441">
        <f t="shared" si="25"/>
        <v>0</v>
      </c>
      <c r="AE129" s="441">
        <f t="shared" si="26"/>
        <v>0</v>
      </c>
      <c r="AF129" s="439">
        <f t="shared" si="27"/>
        <v>0</v>
      </c>
      <c r="AG129" s="442">
        <f t="shared" si="28"/>
        <v>0</v>
      </c>
      <c r="AH129" s="238">
        <f t="shared" si="29"/>
        <v>0</v>
      </c>
      <c r="AI129" s="238">
        <f t="shared" si="19"/>
        <v>0</v>
      </c>
      <c r="AJ129" s="95"/>
      <c r="AK129" s="59"/>
      <c r="AL129" s="59"/>
      <c r="AM129" s="51"/>
      <c r="AN129" s="51"/>
      <c r="AO129" s="51"/>
      <c r="AP129" s="51"/>
      <c r="AQ129" s="51"/>
      <c r="AR129" s="51"/>
      <c r="AS129" s="51"/>
      <c r="AT129" s="51"/>
    </row>
    <row r="130" spans="2:46" x14ac:dyDescent="0.3">
      <c r="B130" s="178"/>
      <c r="C130" s="177"/>
      <c r="D130" s="86">
        <v>111</v>
      </c>
      <c r="E130" s="46"/>
      <c r="F130" s="40"/>
      <c r="G130" s="87"/>
      <c r="H130" s="40"/>
      <c r="I130" s="40"/>
      <c r="J130" s="87"/>
      <c r="K130" s="40"/>
      <c r="L130" s="42"/>
      <c r="M130" s="93" t="str">
        <f t="shared" si="15"/>
        <v/>
      </c>
      <c r="N130" s="42" t="s">
        <v>15</v>
      </c>
      <c r="O130" s="435"/>
      <c r="P130" s="436"/>
      <c r="Q130" s="434"/>
      <c r="R130" s="434"/>
      <c r="S130" s="471">
        <f t="shared" si="20"/>
        <v>0</v>
      </c>
      <c r="T130" s="42"/>
      <c r="U130" s="93">
        <f t="shared" si="21"/>
        <v>0</v>
      </c>
      <c r="V130" s="39">
        <f t="shared" si="16"/>
        <v>0</v>
      </c>
      <c r="W130" s="43"/>
      <c r="X130" s="95"/>
      <c r="Y130" s="95">
        <f t="shared" si="17"/>
        <v>0</v>
      </c>
      <c r="Z130" s="95">
        <f t="shared" si="18"/>
        <v>0</v>
      </c>
      <c r="AA130" s="237">
        <f t="shared" si="22"/>
        <v>0</v>
      </c>
      <c r="AB130" s="440">
        <f t="shared" si="23"/>
        <v>0</v>
      </c>
      <c r="AC130" s="440">
        <f t="shared" si="24"/>
        <v>0</v>
      </c>
      <c r="AD130" s="441">
        <f t="shared" si="25"/>
        <v>0</v>
      </c>
      <c r="AE130" s="441">
        <f t="shared" si="26"/>
        <v>0</v>
      </c>
      <c r="AF130" s="439">
        <f t="shared" si="27"/>
        <v>0</v>
      </c>
      <c r="AG130" s="442">
        <f t="shared" si="28"/>
        <v>0</v>
      </c>
      <c r="AH130" s="238">
        <f t="shared" si="29"/>
        <v>0</v>
      </c>
      <c r="AI130" s="238">
        <f t="shared" si="19"/>
        <v>0</v>
      </c>
      <c r="AJ130" s="95"/>
      <c r="AK130" s="59"/>
      <c r="AL130" s="59"/>
      <c r="AM130" s="51"/>
      <c r="AN130" s="51"/>
      <c r="AO130" s="51"/>
      <c r="AP130" s="51"/>
      <c r="AQ130" s="51"/>
      <c r="AR130" s="51"/>
      <c r="AS130" s="51"/>
      <c r="AT130" s="51"/>
    </row>
    <row r="131" spans="2:46" x14ac:dyDescent="0.3">
      <c r="B131" s="178"/>
      <c r="C131" s="177"/>
      <c r="D131" s="86">
        <v>112</v>
      </c>
      <c r="E131" s="46"/>
      <c r="F131" s="40"/>
      <c r="G131" s="87"/>
      <c r="H131" s="40"/>
      <c r="I131" s="40"/>
      <c r="J131" s="87"/>
      <c r="K131" s="40"/>
      <c r="L131" s="42"/>
      <c r="M131" s="93" t="str">
        <f t="shared" si="15"/>
        <v/>
      </c>
      <c r="N131" s="42" t="s">
        <v>15</v>
      </c>
      <c r="O131" s="435"/>
      <c r="P131" s="436"/>
      <c r="Q131" s="434"/>
      <c r="R131" s="434"/>
      <c r="S131" s="471">
        <f t="shared" si="20"/>
        <v>0</v>
      </c>
      <c r="T131" s="42"/>
      <c r="U131" s="93">
        <f t="shared" si="21"/>
        <v>0</v>
      </c>
      <c r="V131" s="39">
        <f t="shared" si="16"/>
        <v>0</v>
      </c>
      <c r="W131" s="43"/>
      <c r="X131" s="95"/>
      <c r="Y131" s="95">
        <f t="shared" si="17"/>
        <v>0</v>
      </c>
      <c r="Z131" s="95">
        <f t="shared" si="18"/>
        <v>0</v>
      </c>
      <c r="AA131" s="237">
        <f t="shared" si="22"/>
        <v>0</v>
      </c>
      <c r="AB131" s="440">
        <f t="shared" si="23"/>
        <v>0</v>
      </c>
      <c r="AC131" s="440">
        <f t="shared" si="24"/>
        <v>0</v>
      </c>
      <c r="AD131" s="441">
        <f t="shared" si="25"/>
        <v>0</v>
      </c>
      <c r="AE131" s="441">
        <f t="shared" si="26"/>
        <v>0</v>
      </c>
      <c r="AF131" s="439">
        <f t="shared" si="27"/>
        <v>0</v>
      </c>
      <c r="AG131" s="442">
        <f t="shared" si="28"/>
        <v>0</v>
      </c>
      <c r="AH131" s="238">
        <f t="shared" si="29"/>
        <v>0</v>
      </c>
      <c r="AI131" s="238">
        <f t="shared" si="19"/>
        <v>0</v>
      </c>
      <c r="AJ131" s="95"/>
      <c r="AK131" s="59"/>
      <c r="AL131" s="59"/>
      <c r="AM131" s="51"/>
      <c r="AN131" s="51"/>
      <c r="AO131" s="51"/>
      <c r="AP131" s="51"/>
      <c r="AQ131" s="51"/>
      <c r="AR131" s="51"/>
      <c r="AS131" s="51"/>
      <c r="AT131" s="51"/>
    </row>
    <row r="132" spans="2:46" x14ac:dyDescent="0.3">
      <c r="B132" s="178"/>
      <c r="C132" s="177"/>
      <c r="D132" s="86">
        <v>113</v>
      </c>
      <c r="E132" s="46"/>
      <c r="F132" s="40"/>
      <c r="G132" s="87"/>
      <c r="H132" s="40"/>
      <c r="I132" s="40"/>
      <c r="J132" s="87"/>
      <c r="K132" s="40"/>
      <c r="L132" s="42"/>
      <c r="M132" s="93" t="str">
        <f t="shared" si="15"/>
        <v/>
      </c>
      <c r="N132" s="42" t="s">
        <v>15</v>
      </c>
      <c r="O132" s="435"/>
      <c r="P132" s="436"/>
      <c r="Q132" s="434"/>
      <c r="R132" s="434"/>
      <c r="S132" s="471">
        <f t="shared" si="20"/>
        <v>0</v>
      </c>
      <c r="T132" s="42"/>
      <c r="U132" s="93">
        <f t="shared" si="21"/>
        <v>0</v>
      </c>
      <c r="V132" s="39">
        <f t="shared" si="16"/>
        <v>0</v>
      </c>
      <c r="W132" s="43"/>
      <c r="X132" s="95"/>
      <c r="Y132" s="95">
        <f t="shared" si="17"/>
        <v>0</v>
      </c>
      <c r="Z132" s="95">
        <f t="shared" si="18"/>
        <v>0</v>
      </c>
      <c r="AA132" s="237">
        <f t="shared" si="22"/>
        <v>0</v>
      </c>
      <c r="AB132" s="440">
        <f t="shared" si="23"/>
        <v>0</v>
      </c>
      <c r="AC132" s="440">
        <f t="shared" si="24"/>
        <v>0</v>
      </c>
      <c r="AD132" s="441">
        <f t="shared" si="25"/>
        <v>0</v>
      </c>
      <c r="AE132" s="441">
        <f t="shared" si="26"/>
        <v>0</v>
      </c>
      <c r="AF132" s="439">
        <f t="shared" si="27"/>
        <v>0</v>
      </c>
      <c r="AG132" s="442">
        <f t="shared" si="28"/>
        <v>0</v>
      </c>
      <c r="AH132" s="238">
        <f t="shared" si="29"/>
        <v>0</v>
      </c>
      <c r="AI132" s="238">
        <f t="shared" si="19"/>
        <v>0</v>
      </c>
      <c r="AJ132" s="95"/>
      <c r="AK132" s="59"/>
      <c r="AL132" s="59"/>
      <c r="AM132" s="51"/>
      <c r="AN132" s="51"/>
      <c r="AO132" s="51"/>
      <c r="AP132" s="51"/>
      <c r="AQ132" s="51"/>
      <c r="AR132" s="51"/>
      <c r="AS132" s="51"/>
      <c r="AT132" s="51"/>
    </row>
    <row r="133" spans="2:46" x14ac:dyDescent="0.3">
      <c r="B133" s="178"/>
      <c r="C133" s="177"/>
      <c r="D133" s="86">
        <v>114</v>
      </c>
      <c r="E133" s="46"/>
      <c r="F133" s="40"/>
      <c r="G133" s="87"/>
      <c r="H133" s="40"/>
      <c r="I133" s="40"/>
      <c r="J133" s="87"/>
      <c r="K133" s="40"/>
      <c r="L133" s="42"/>
      <c r="M133" s="93" t="str">
        <f t="shared" si="15"/>
        <v/>
      </c>
      <c r="N133" s="42" t="s">
        <v>15</v>
      </c>
      <c r="O133" s="435"/>
      <c r="P133" s="436"/>
      <c r="Q133" s="434"/>
      <c r="R133" s="434"/>
      <c r="S133" s="471">
        <f t="shared" si="20"/>
        <v>0</v>
      </c>
      <c r="T133" s="42"/>
      <c r="U133" s="93">
        <f t="shared" si="21"/>
        <v>0</v>
      </c>
      <c r="V133" s="39">
        <f t="shared" si="16"/>
        <v>0</v>
      </c>
      <c r="W133" s="43"/>
      <c r="X133" s="95"/>
      <c r="Y133" s="95">
        <f t="shared" si="17"/>
        <v>0</v>
      </c>
      <c r="Z133" s="95">
        <f t="shared" si="18"/>
        <v>0</v>
      </c>
      <c r="AA133" s="237">
        <f t="shared" si="22"/>
        <v>0</v>
      </c>
      <c r="AB133" s="440">
        <f t="shared" si="23"/>
        <v>0</v>
      </c>
      <c r="AC133" s="440">
        <f t="shared" si="24"/>
        <v>0</v>
      </c>
      <c r="AD133" s="441">
        <f t="shared" si="25"/>
        <v>0</v>
      </c>
      <c r="AE133" s="441">
        <f t="shared" si="26"/>
        <v>0</v>
      </c>
      <c r="AF133" s="439">
        <f t="shared" si="27"/>
        <v>0</v>
      </c>
      <c r="AG133" s="442">
        <f t="shared" si="28"/>
        <v>0</v>
      </c>
      <c r="AH133" s="238">
        <f t="shared" si="29"/>
        <v>0</v>
      </c>
      <c r="AI133" s="238">
        <f t="shared" si="19"/>
        <v>0</v>
      </c>
      <c r="AJ133" s="95"/>
      <c r="AK133" s="59"/>
      <c r="AL133" s="59"/>
      <c r="AM133" s="51"/>
      <c r="AN133" s="51"/>
      <c r="AO133" s="51"/>
      <c r="AP133" s="51"/>
      <c r="AQ133" s="51"/>
      <c r="AR133" s="51"/>
      <c r="AS133" s="51"/>
      <c r="AT133" s="51"/>
    </row>
    <row r="134" spans="2:46" x14ac:dyDescent="0.3">
      <c r="B134" s="178"/>
      <c r="C134" s="177"/>
      <c r="D134" s="86">
        <v>115</v>
      </c>
      <c r="E134" s="46"/>
      <c r="F134" s="40"/>
      <c r="G134" s="87"/>
      <c r="H134" s="40"/>
      <c r="I134" s="40"/>
      <c r="J134" s="87"/>
      <c r="K134" s="40"/>
      <c r="L134" s="42"/>
      <c r="M134" s="93" t="str">
        <f t="shared" si="15"/>
        <v/>
      </c>
      <c r="N134" s="42" t="s">
        <v>15</v>
      </c>
      <c r="O134" s="435"/>
      <c r="P134" s="436"/>
      <c r="Q134" s="434"/>
      <c r="R134" s="434"/>
      <c r="S134" s="471">
        <f t="shared" si="20"/>
        <v>0</v>
      </c>
      <c r="T134" s="42"/>
      <c r="U134" s="93">
        <f t="shared" si="21"/>
        <v>0</v>
      </c>
      <c r="V134" s="39">
        <f t="shared" si="16"/>
        <v>0</v>
      </c>
      <c r="W134" s="43"/>
      <c r="X134" s="95"/>
      <c r="Y134" s="95">
        <f t="shared" si="17"/>
        <v>0</v>
      </c>
      <c r="Z134" s="95">
        <f t="shared" si="18"/>
        <v>0</v>
      </c>
      <c r="AA134" s="237">
        <f t="shared" si="22"/>
        <v>0</v>
      </c>
      <c r="AB134" s="440">
        <f t="shared" si="23"/>
        <v>0</v>
      </c>
      <c r="AC134" s="440">
        <f t="shared" si="24"/>
        <v>0</v>
      </c>
      <c r="AD134" s="441">
        <f t="shared" si="25"/>
        <v>0</v>
      </c>
      <c r="AE134" s="441">
        <f t="shared" si="26"/>
        <v>0</v>
      </c>
      <c r="AF134" s="439">
        <f t="shared" si="27"/>
        <v>0</v>
      </c>
      <c r="AG134" s="442">
        <f t="shared" si="28"/>
        <v>0</v>
      </c>
      <c r="AH134" s="238">
        <f t="shared" si="29"/>
        <v>0</v>
      </c>
      <c r="AI134" s="238">
        <f t="shared" si="19"/>
        <v>0</v>
      </c>
      <c r="AJ134" s="95"/>
      <c r="AK134" s="59"/>
      <c r="AL134" s="59"/>
      <c r="AM134" s="51"/>
      <c r="AN134" s="51"/>
      <c r="AO134" s="51"/>
      <c r="AP134" s="51"/>
      <c r="AQ134" s="51"/>
      <c r="AR134" s="51"/>
      <c r="AS134" s="51"/>
      <c r="AT134" s="51"/>
    </row>
    <row r="135" spans="2:46" x14ac:dyDescent="0.3">
      <c r="B135" s="178"/>
      <c r="C135" s="177"/>
      <c r="D135" s="86">
        <v>116</v>
      </c>
      <c r="E135" s="46"/>
      <c r="F135" s="40"/>
      <c r="G135" s="87"/>
      <c r="H135" s="40"/>
      <c r="I135" s="40"/>
      <c r="J135" s="87"/>
      <c r="K135" s="40"/>
      <c r="L135" s="42"/>
      <c r="M135" s="93" t="str">
        <f t="shared" si="15"/>
        <v/>
      </c>
      <c r="N135" s="42" t="s">
        <v>15</v>
      </c>
      <c r="O135" s="435"/>
      <c r="P135" s="436"/>
      <c r="Q135" s="434"/>
      <c r="R135" s="434"/>
      <c r="S135" s="471">
        <f t="shared" si="20"/>
        <v>0</v>
      </c>
      <c r="T135" s="42"/>
      <c r="U135" s="93">
        <f t="shared" si="21"/>
        <v>0</v>
      </c>
      <c r="V135" s="39">
        <f t="shared" si="16"/>
        <v>0</v>
      </c>
      <c r="W135" s="43"/>
      <c r="X135" s="95"/>
      <c r="Y135" s="95">
        <f t="shared" si="17"/>
        <v>0</v>
      </c>
      <c r="Z135" s="95">
        <f t="shared" si="18"/>
        <v>0</v>
      </c>
      <c r="AA135" s="237">
        <f t="shared" si="22"/>
        <v>0</v>
      </c>
      <c r="AB135" s="440">
        <f t="shared" si="23"/>
        <v>0</v>
      </c>
      <c r="AC135" s="440">
        <f t="shared" si="24"/>
        <v>0</v>
      </c>
      <c r="AD135" s="441">
        <f t="shared" si="25"/>
        <v>0</v>
      </c>
      <c r="AE135" s="441">
        <f t="shared" si="26"/>
        <v>0</v>
      </c>
      <c r="AF135" s="439">
        <f t="shared" si="27"/>
        <v>0</v>
      </c>
      <c r="AG135" s="442">
        <f t="shared" si="28"/>
        <v>0</v>
      </c>
      <c r="AH135" s="238">
        <f t="shared" si="29"/>
        <v>0</v>
      </c>
      <c r="AI135" s="238">
        <f t="shared" si="19"/>
        <v>0</v>
      </c>
      <c r="AJ135" s="95"/>
      <c r="AK135" s="59"/>
      <c r="AL135" s="59"/>
      <c r="AM135" s="51"/>
      <c r="AN135" s="51"/>
      <c r="AO135" s="51"/>
      <c r="AP135" s="51"/>
      <c r="AQ135" s="51"/>
      <c r="AR135" s="51"/>
      <c r="AS135" s="51"/>
      <c r="AT135" s="51"/>
    </row>
    <row r="136" spans="2:46" x14ac:dyDescent="0.3">
      <c r="B136" s="178"/>
      <c r="C136" s="177"/>
      <c r="D136" s="86">
        <v>117</v>
      </c>
      <c r="E136" s="46"/>
      <c r="F136" s="40"/>
      <c r="G136" s="87"/>
      <c r="H136" s="40"/>
      <c r="I136" s="40"/>
      <c r="J136" s="87"/>
      <c r="K136" s="40"/>
      <c r="L136" s="42"/>
      <c r="M136" s="93" t="str">
        <f t="shared" si="15"/>
        <v/>
      </c>
      <c r="N136" s="42" t="s">
        <v>15</v>
      </c>
      <c r="O136" s="435"/>
      <c r="P136" s="436"/>
      <c r="Q136" s="434"/>
      <c r="R136" s="434"/>
      <c r="S136" s="471">
        <f t="shared" si="20"/>
        <v>0</v>
      </c>
      <c r="T136" s="42"/>
      <c r="U136" s="93">
        <f t="shared" si="21"/>
        <v>0</v>
      </c>
      <c r="V136" s="39">
        <f t="shared" si="16"/>
        <v>0</v>
      </c>
      <c r="W136" s="43"/>
      <c r="X136" s="95"/>
      <c r="Y136" s="95">
        <f t="shared" si="17"/>
        <v>0</v>
      </c>
      <c r="Z136" s="95">
        <f t="shared" si="18"/>
        <v>0</v>
      </c>
      <c r="AA136" s="237">
        <f t="shared" si="22"/>
        <v>0</v>
      </c>
      <c r="AB136" s="440">
        <f t="shared" si="23"/>
        <v>0</v>
      </c>
      <c r="AC136" s="440">
        <f t="shared" si="24"/>
        <v>0</v>
      </c>
      <c r="AD136" s="441">
        <f t="shared" si="25"/>
        <v>0</v>
      </c>
      <c r="AE136" s="441">
        <f t="shared" si="26"/>
        <v>0</v>
      </c>
      <c r="AF136" s="439">
        <f t="shared" si="27"/>
        <v>0</v>
      </c>
      <c r="AG136" s="442">
        <f t="shared" si="28"/>
        <v>0</v>
      </c>
      <c r="AH136" s="238">
        <f t="shared" si="29"/>
        <v>0</v>
      </c>
      <c r="AI136" s="238">
        <f t="shared" si="19"/>
        <v>0</v>
      </c>
      <c r="AJ136" s="95"/>
      <c r="AK136" s="59"/>
      <c r="AL136" s="59"/>
      <c r="AM136" s="51"/>
      <c r="AN136" s="51"/>
      <c r="AO136" s="51"/>
      <c r="AP136" s="51"/>
      <c r="AQ136" s="51"/>
      <c r="AR136" s="51"/>
      <c r="AS136" s="51"/>
      <c r="AT136" s="51"/>
    </row>
    <row r="137" spans="2:46" x14ac:dyDescent="0.3">
      <c r="B137" s="178"/>
      <c r="C137" s="177"/>
      <c r="D137" s="86">
        <v>118</v>
      </c>
      <c r="E137" s="46"/>
      <c r="F137" s="40"/>
      <c r="G137" s="87"/>
      <c r="H137" s="40"/>
      <c r="I137" s="40"/>
      <c r="J137" s="87"/>
      <c r="K137" s="40"/>
      <c r="L137" s="42"/>
      <c r="M137" s="93" t="str">
        <f t="shared" si="15"/>
        <v/>
      </c>
      <c r="N137" s="42" t="s">
        <v>15</v>
      </c>
      <c r="O137" s="435"/>
      <c r="P137" s="436"/>
      <c r="Q137" s="434"/>
      <c r="R137" s="434"/>
      <c r="S137" s="471">
        <f t="shared" si="20"/>
        <v>0</v>
      </c>
      <c r="T137" s="42"/>
      <c r="U137" s="93">
        <f t="shared" si="21"/>
        <v>0</v>
      </c>
      <c r="V137" s="39">
        <f t="shared" si="16"/>
        <v>0</v>
      </c>
      <c r="W137" s="43"/>
      <c r="X137" s="95"/>
      <c r="Y137" s="95">
        <f t="shared" si="17"/>
        <v>0</v>
      </c>
      <c r="Z137" s="95">
        <f t="shared" si="18"/>
        <v>0</v>
      </c>
      <c r="AA137" s="237">
        <f t="shared" si="22"/>
        <v>0</v>
      </c>
      <c r="AB137" s="440">
        <f t="shared" si="23"/>
        <v>0</v>
      </c>
      <c r="AC137" s="440">
        <f t="shared" si="24"/>
        <v>0</v>
      </c>
      <c r="AD137" s="441">
        <f t="shared" si="25"/>
        <v>0</v>
      </c>
      <c r="AE137" s="441">
        <f t="shared" si="26"/>
        <v>0</v>
      </c>
      <c r="AF137" s="439">
        <f t="shared" si="27"/>
        <v>0</v>
      </c>
      <c r="AG137" s="442">
        <f t="shared" si="28"/>
        <v>0</v>
      </c>
      <c r="AH137" s="238">
        <f t="shared" si="29"/>
        <v>0</v>
      </c>
      <c r="AI137" s="238">
        <f t="shared" si="19"/>
        <v>0</v>
      </c>
      <c r="AJ137" s="95"/>
      <c r="AK137" s="59"/>
      <c r="AL137" s="59"/>
      <c r="AM137" s="51"/>
      <c r="AN137" s="51"/>
      <c r="AO137" s="51"/>
      <c r="AP137" s="51"/>
      <c r="AQ137" s="51"/>
      <c r="AR137" s="51"/>
      <c r="AS137" s="51"/>
      <c r="AT137" s="51"/>
    </row>
    <row r="138" spans="2:46" x14ac:dyDescent="0.3">
      <c r="B138" s="178"/>
      <c r="C138" s="177"/>
      <c r="D138" s="86">
        <v>119</v>
      </c>
      <c r="E138" s="46"/>
      <c r="F138" s="40"/>
      <c r="G138" s="87"/>
      <c r="H138" s="40"/>
      <c r="I138" s="40"/>
      <c r="J138" s="87"/>
      <c r="K138" s="40"/>
      <c r="L138" s="42"/>
      <c r="M138" s="93" t="str">
        <f t="shared" si="15"/>
        <v/>
      </c>
      <c r="N138" s="42" t="s">
        <v>15</v>
      </c>
      <c r="O138" s="435"/>
      <c r="P138" s="436"/>
      <c r="Q138" s="434"/>
      <c r="R138" s="434"/>
      <c r="S138" s="471">
        <f t="shared" si="20"/>
        <v>0</v>
      </c>
      <c r="T138" s="42"/>
      <c r="U138" s="93">
        <f t="shared" si="21"/>
        <v>0</v>
      </c>
      <c r="V138" s="39">
        <f t="shared" si="16"/>
        <v>0</v>
      </c>
      <c r="W138" s="43"/>
      <c r="X138" s="95"/>
      <c r="Y138" s="95">
        <f t="shared" si="17"/>
        <v>0</v>
      </c>
      <c r="Z138" s="95">
        <f t="shared" si="18"/>
        <v>0</v>
      </c>
      <c r="AA138" s="237">
        <f t="shared" si="22"/>
        <v>0</v>
      </c>
      <c r="AB138" s="440">
        <f t="shared" si="23"/>
        <v>0</v>
      </c>
      <c r="AC138" s="440">
        <f t="shared" si="24"/>
        <v>0</v>
      </c>
      <c r="AD138" s="441">
        <f t="shared" si="25"/>
        <v>0</v>
      </c>
      <c r="AE138" s="441">
        <f t="shared" si="26"/>
        <v>0</v>
      </c>
      <c r="AF138" s="439">
        <f t="shared" si="27"/>
        <v>0</v>
      </c>
      <c r="AG138" s="442">
        <f t="shared" si="28"/>
        <v>0</v>
      </c>
      <c r="AH138" s="238">
        <f t="shared" si="29"/>
        <v>0</v>
      </c>
      <c r="AI138" s="238">
        <f t="shared" si="19"/>
        <v>0</v>
      </c>
      <c r="AJ138" s="95"/>
      <c r="AK138" s="59"/>
      <c r="AL138" s="59"/>
      <c r="AM138" s="51"/>
      <c r="AN138" s="51"/>
      <c r="AO138" s="51"/>
      <c r="AP138" s="51"/>
      <c r="AQ138" s="51"/>
      <c r="AR138" s="51"/>
      <c r="AS138" s="51"/>
      <c r="AT138" s="51"/>
    </row>
    <row r="139" spans="2:46" x14ac:dyDescent="0.3">
      <c r="B139" s="178"/>
      <c r="C139" s="177"/>
      <c r="D139" s="86">
        <v>120</v>
      </c>
      <c r="E139" s="46"/>
      <c r="F139" s="40"/>
      <c r="G139" s="87"/>
      <c r="H139" s="40"/>
      <c r="I139" s="40"/>
      <c r="J139" s="87"/>
      <c r="K139" s="40"/>
      <c r="L139" s="42"/>
      <c r="M139" s="93" t="str">
        <f t="shared" si="15"/>
        <v/>
      </c>
      <c r="N139" s="42" t="s">
        <v>15</v>
      </c>
      <c r="O139" s="435"/>
      <c r="P139" s="436"/>
      <c r="Q139" s="434"/>
      <c r="R139" s="434"/>
      <c r="S139" s="471">
        <f t="shared" si="20"/>
        <v>0</v>
      </c>
      <c r="T139" s="42"/>
      <c r="U139" s="93">
        <f t="shared" si="21"/>
        <v>0</v>
      </c>
      <c r="V139" s="39">
        <f t="shared" si="16"/>
        <v>0</v>
      </c>
      <c r="W139" s="43"/>
      <c r="X139" s="95"/>
      <c r="Y139" s="95">
        <f t="shared" si="17"/>
        <v>0</v>
      </c>
      <c r="Z139" s="95">
        <f t="shared" si="18"/>
        <v>0</v>
      </c>
      <c r="AA139" s="237">
        <f t="shared" si="22"/>
        <v>0</v>
      </c>
      <c r="AB139" s="440">
        <f t="shared" si="23"/>
        <v>0</v>
      </c>
      <c r="AC139" s="440">
        <f t="shared" si="24"/>
        <v>0</v>
      </c>
      <c r="AD139" s="441">
        <f t="shared" si="25"/>
        <v>0</v>
      </c>
      <c r="AE139" s="441">
        <f t="shared" si="26"/>
        <v>0</v>
      </c>
      <c r="AF139" s="439">
        <f t="shared" si="27"/>
        <v>0</v>
      </c>
      <c r="AG139" s="442">
        <f t="shared" si="28"/>
        <v>0</v>
      </c>
      <c r="AH139" s="238">
        <f t="shared" si="29"/>
        <v>0</v>
      </c>
      <c r="AI139" s="238">
        <f t="shared" si="19"/>
        <v>0</v>
      </c>
      <c r="AJ139" s="95"/>
      <c r="AK139" s="59"/>
      <c r="AL139" s="59"/>
      <c r="AM139" s="51"/>
      <c r="AN139" s="51"/>
      <c r="AO139" s="51"/>
      <c r="AP139" s="51"/>
      <c r="AQ139" s="51"/>
      <c r="AR139" s="51"/>
      <c r="AS139" s="51"/>
      <c r="AT139" s="51"/>
    </row>
    <row r="140" spans="2:46" x14ac:dyDescent="0.3">
      <c r="B140" s="178"/>
      <c r="C140" s="177"/>
      <c r="D140" s="86">
        <v>121</v>
      </c>
      <c r="E140" s="46"/>
      <c r="F140" s="40"/>
      <c r="G140" s="87"/>
      <c r="H140" s="40"/>
      <c r="I140" s="40"/>
      <c r="J140" s="87"/>
      <c r="K140" s="40"/>
      <c r="L140" s="42"/>
      <c r="M140" s="93" t="str">
        <f t="shared" si="15"/>
        <v/>
      </c>
      <c r="N140" s="42" t="s">
        <v>15</v>
      </c>
      <c r="O140" s="435"/>
      <c r="P140" s="436"/>
      <c r="Q140" s="434"/>
      <c r="R140" s="434"/>
      <c r="S140" s="471">
        <f t="shared" si="20"/>
        <v>0</v>
      </c>
      <c r="T140" s="42"/>
      <c r="U140" s="93">
        <f t="shared" si="21"/>
        <v>0</v>
      </c>
      <c r="V140" s="39">
        <f t="shared" si="16"/>
        <v>0</v>
      </c>
      <c r="W140" s="43"/>
      <c r="X140" s="95"/>
      <c r="Y140" s="95">
        <f t="shared" si="17"/>
        <v>0</v>
      </c>
      <c r="Z140" s="95">
        <f t="shared" si="18"/>
        <v>0</v>
      </c>
      <c r="AA140" s="237">
        <f t="shared" si="22"/>
        <v>0</v>
      </c>
      <c r="AB140" s="440">
        <f t="shared" si="23"/>
        <v>0</v>
      </c>
      <c r="AC140" s="440">
        <f t="shared" si="24"/>
        <v>0</v>
      </c>
      <c r="AD140" s="441">
        <f t="shared" si="25"/>
        <v>0</v>
      </c>
      <c r="AE140" s="441">
        <f t="shared" si="26"/>
        <v>0</v>
      </c>
      <c r="AF140" s="439">
        <f t="shared" si="27"/>
        <v>0</v>
      </c>
      <c r="AG140" s="442">
        <f t="shared" si="28"/>
        <v>0</v>
      </c>
      <c r="AH140" s="238">
        <f t="shared" si="29"/>
        <v>0</v>
      </c>
      <c r="AI140" s="238">
        <f t="shared" si="19"/>
        <v>0</v>
      </c>
      <c r="AJ140" s="95"/>
      <c r="AK140" s="59"/>
      <c r="AL140" s="59"/>
      <c r="AM140" s="51"/>
      <c r="AN140" s="51"/>
      <c r="AO140" s="51"/>
      <c r="AP140" s="51"/>
      <c r="AQ140" s="51"/>
      <c r="AR140" s="51"/>
      <c r="AS140" s="51"/>
      <c r="AT140" s="51"/>
    </row>
    <row r="141" spans="2:46" x14ac:dyDescent="0.3">
      <c r="B141" s="178"/>
      <c r="C141" s="177"/>
      <c r="D141" s="86">
        <v>122</v>
      </c>
      <c r="E141" s="46"/>
      <c r="F141" s="40"/>
      <c r="G141" s="87"/>
      <c r="H141" s="40"/>
      <c r="I141" s="40"/>
      <c r="J141" s="87"/>
      <c r="K141" s="40"/>
      <c r="L141" s="42"/>
      <c r="M141" s="93" t="str">
        <f t="shared" si="15"/>
        <v/>
      </c>
      <c r="N141" s="42" t="s">
        <v>15</v>
      </c>
      <c r="O141" s="435"/>
      <c r="P141" s="436"/>
      <c r="Q141" s="434"/>
      <c r="R141" s="434"/>
      <c r="S141" s="471">
        <f t="shared" si="20"/>
        <v>0</v>
      </c>
      <c r="T141" s="42"/>
      <c r="U141" s="93">
        <f t="shared" si="21"/>
        <v>0</v>
      </c>
      <c r="V141" s="39">
        <f t="shared" si="16"/>
        <v>0</v>
      </c>
      <c r="W141" s="43"/>
      <c r="X141" s="95"/>
      <c r="Y141" s="95">
        <f t="shared" si="17"/>
        <v>0</v>
      </c>
      <c r="Z141" s="95">
        <f t="shared" si="18"/>
        <v>0</v>
      </c>
      <c r="AA141" s="237">
        <f t="shared" si="22"/>
        <v>0</v>
      </c>
      <c r="AB141" s="440">
        <f t="shared" si="23"/>
        <v>0</v>
      </c>
      <c r="AC141" s="440">
        <f t="shared" si="24"/>
        <v>0</v>
      </c>
      <c r="AD141" s="441">
        <f t="shared" si="25"/>
        <v>0</v>
      </c>
      <c r="AE141" s="441">
        <f t="shared" si="26"/>
        <v>0</v>
      </c>
      <c r="AF141" s="439">
        <f t="shared" si="27"/>
        <v>0</v>
      </c>
      <c r="AG141" s="442">
        <f t="shared" si="28"/>
        <v>0</v>
      </c>
      <c r="AH141" s="238">
        <f t="shared" si="29"/>
        <v>0</v>
      </c>
      <c r="AI141" s="238">
        <f t="shared" si="19"/>
        <v>0</v>
      </c>
      <c r="AJ141" s="95"/>
      <c r="AK141" s="59"/>
      <c r="AL141" s="59"/>
      <c r="AM141" s="51"/>
      <c r="AN141" s="51"/>
      <c r="AO141" s="51"/>
      <c r="AP141" s="51"/>
      <c r="AQ141" s="51"/>
      <c r="AR141" s="51"/>
      <c r="AS141" s="51"/>
      <c r="AT141" s="51"/>
    </row>
    <row r="142" spans="2:46" x14ac:dyDescent="0.3">
      <c r="B142" s="177"/>
      <c r="C142" s="177"/>
      <c r="D142" s="86">
        <v>123</v>
      </c>
      <c r="E142" s="46"/>
      <c r="F142" s="40"/>
      <c r="G142" s="87"/>
      <c r="H142" s="40"/>
      <c r="I142" s="40"/>
      <c r="J142" s="87"/>
      <c r="K142" s="40"/>
      <c r="L142" s="42"/>
      <c r="M142" s="93" t="str">
        <f t="shared" si="15"/>
        <v/>
      </c>
      <c r="N142" s="42" t="s">
        <v>15</v>
      </c>
      <c r="O142" s="435"/>
      <c r="P142" s="436"/>
      <c r="Q142" s="434"/>
      <c r="R142" s="434"/>
      <c r="S142" s="471">
        <f t="shared" si="20"/>
        <v>0</v>
      </c>
      <c r="T142" s="42"/>
      <c r="U142" s="93">
        <f t="shared" si="21"/>
        <v>0</v>
      </c>
      <c r="V142" s="39">
        <f t="shared" si="16"/>
        <v>0</v>
      </c>
      <c r="W142" s="43"/>
      <c r="X142" s="95"/>
      <c r="Y142" s="95">
        <f t="shared" si="17"/>
        <v>0</v>
      </c>
      <c r="Z142" s="95">
        <f t="shared" si="18"/>
        <v>0</v>
      </c>
      <c r="AA142" s="237">
        <f t="shared" si="22"/>
        <v>0</v>
      </c>
      <c r="AB142" s="440">
        <f t="shared" si="23"/>
        <v>0</v>
      </c>
      <c r="AC142" s="440">
        <f t="shared" si="24"/>
        <v>0</v>
      </c>
      <c r="AD142" s="441">
        <f t="shared" si="25"/>
        <v>0</v>
      </c>
      <c r="AE142" s="441">
        <f t="shared" si="26"/>
        <v>0</v>
      </c>
      <c r="AF142" s="439">
        <f t="shared" si="27"/>
        <v>0</v>
      </c>
      <c r="AG142" s="442">
        <f t="shared" si="28"/>
        <v>0</v>
      </c>
      <c r="AH142" s="238">
        <f t="shared" si="29"/>
        <v>0</v>
      </c>
      <c r="AI142" s="238">
        <f t="shared" si="19"/>
        <v>0</v>
      </c>
      <c r="AJ142" s="95"/>
      <c r="AK142" s="59"/>
      <c r="AL142" s="59"/>
      <c r="AM142" s="51"/>
      <c r="AN142" s="51"/>
      <c r="AO142" s="51"/>
      <c r="AP142" s="51"/>
      <c r="AQ142" s="51"/>
      <c r="AR142" s="51"/>
      <c r="AS142" s="51"/>
      <c r="AT142" s="51"/>
    </row>
    <row r="143" spans="2:46" x14ac:dyDescent="0.3">
      <c r="B143" s="177"/>
      <c r="C143" s="177"/>
      <c r="D143" s="86">
        <v>124</v>
      </c>
      <c r="E143" s="46"/>
      <c r="F143" s="40"/>
      <c r="G143" s="87"/>
      <c r="H143" s="40"/>
      <c r="I143" s="40"/>
      <c r="J143" s="87"/>
      <c r="K143" s="40"/>
      <c r="L143" s="42"/>
      <c r="M143" s="93" t="str">
        <f t="shared" si="15"/>
        <v/>
      </c>
      <c r="N143" s="42" t="s">
        <v>15</v>
      </c>
      <c r="O143" s="435"/>
      <c r="P143" s="436"/>
      <c r="Q143" s="434"/>
      <c r="R143" s="434"/>
      <c r="S143" s="471">
        <f t="shared" si="20"/>
        <v>0</v>
      </c>
      <c r="T143" s="42"/>
      <c r="U143" s="93">
        <f t="shared" si="21"/>
        <v>0</v>
      </c>
      <c r="V143" s="39">
        <f t="shared" si="16"/>
        <v>0</v>
      </c>
      <c r="W143" s="43"/>
      <c r="X143" s="95"/>
      <c r="Y143" s="95">
        <f t="shared" si="17"/>
        <v>0</v>
      </c>
      <c r="Z143" s="95">
        <f t="shared" si="18"/>
        <v>0</v>
      </c>
      <c r="AA143" s="237">
        <f t="shared" si="22"/>
        <v>0</v>
      </c>
      <c r="AB143" s="440">
        <f t="shared" si="23"/>
        <v>0</v>
      </c>
      <c r="AC143" s="440">
        <f t="shared" si="24"/>
        <v>0</v>
      </c>
      <c r="AD143" s="441">
        <f t="shared" si="25"/>
        <v>0</v>
      </c>
      <c r="AE143" s="441">
        <f t="shared" si="26"/>
        <v>0</v>
      </c>
      <c r="AF143" s="439">
        <f t="shared" si="27"/>
        <v>0</v>
      </c>
      <c r="AG143" s="442">
        <f t="shared" si="28"/>
        <v>0</v>
      </c>
      <c r="AH143" s="238">
        <f t="shared" si="29"/>
        <v>0</v>
      </c>
      <c r="AI143" s="238">
        <f t="shared" si="19"/>
        <v>0</v>
      </c>
      <c r="AJ143" s="95"/>
      <c r="AK143" s="59"/>
      <c r="AL143" s="59"/>
      <c r="AM143" s="51"/>
      <c r="AN143" s="51"/>
      <c r="AO143" s="51"/>
      <c r="AP143" s="51"/>
      <c r="AQ143" s="51"/>
      <c r="AR143" s="51"/>
      <c r="AS143" s="51"/>
      <c r="AT143" s="51"/>
    </row>
    <row r="144" spans="2:46" x14ac:dyDescent="0.3">
      <c r="B144" s="177"/>
      <c r="C144" s="177"/>
      <c r="D144" s="86">
        <v>125</v>
      </c>
      <c r="E144" s="46"/>
      <c r="F144" s="40"/>
      <c r="G144" s="87"/>
      <c r="H144" s="40"/>
      <c r="I144" s="40"/>
      <c r="J144" s="87"/>
      <c r="K144" s="40"/>
      <c r="L144" s="42"/>
      <c r="M144" s="93" t="str">
        <f t="shared" si="15"/>
        <v/>
      </c>
      <c r="N144" s="42" t="s">
        <v>15</v>
      </c>
      <c r="O144" s="435"/>
      <c r="P144" s="436"/>
      <c r="Q144" s="434"/>
      <c r="R144" s="434"/>
      <c r="S144" s="471">
        <f t="shared" si="20"/>
        <v>0</v>
      </c>
      <c r="T144" s="42"/>
      <c r="U144" s="93">
        <f t="shared" si="21"/>
        <v>0</v>
      </c>
      <c r="V144" s="39">
        <f t="shared" si="16"/>
        <v>0</v>
      </c>
      <c r="W144" s="43"/>
      <c r="X144" s="95"/>
      <c r="Y144" s="95">
        <f t="shared" si="17"/>
        <v>0</v>
      </c>
      <c r="Z144" s="95">
        <f t="shared" si="18"/>
        <v>0</v>
      </c>
      <c r="AA144" s="237">
        <f t="shared" si="22"/>
        <v>0</v>
      </c>
      <c r="AB144" s="440">
        <f t="shared" si="23"/>
        <v>0</v>
      </c>
      <c r="AC144" s="440">
        <f t="shared" si="24"/>
        <v>0</v>
      </c>
      <c r="AD144" s="441">
        <f t="shared" si="25"/>
        <v>0</v>
      </c>
      <c r="AE144" s="441">
        <f t="shared" si="26"/>
        <v>0</v>
      </c>
      <c r="AF144" s="439">
        <f t="shared" si="27"/>
        <v>0</v>
      </c>
      <c r="AG144" s="442">
        <f t="shared" si="28"/>
        <v>0</v>
      </c>
      <c r="AH144" s="238">
        <f t="shared" si="29"/>
        <v>0</v>
      </c>
      <c r="AI144" s="238">
        <f t="shared" si="19"/>
        <v>0</v>
      </c>
      <c r="AJ144" s="95"/>
      <c r="AK144" s="59"/>
      <c r="AL144" s="59"/>
      <c r="AM144" s="51"/>
      <c r="AN144" s="51"/>
      <c r="AO144" s="51"/>
      <c r="AP144" s="51"/>
      <c r="AQ144" s="51"/>
      <c r="AR144" s="51"/>
      <c r="AS144" s="51"/>
      <c r="AT144" s="51"/>
    </row>
    <row r="145" spans="2:46" x14ac:dyDescent="0.3">
      <c r="B145" s="177"/>
      <c r="C145" s="177"/>
      <c r="D145" s="86">
        <v>126</v>
      </c>
      <c r="E145" s="46"/>
      <c r="F145" s="40"/>
      <c r="G145" s="87"/>
      <c r="H145" s="40"/>
      <c r="I145" s="40"/>
      <c r="J145" s="87"/>
      <c r="K145" s="40"/>
      <c r="L145" s="42"/>
      <c r="M145" s="93" t="str">
        <f t="shared" si="15"/>
        <v/>
      </c>
      <c r="N145" s="42" t="s">
        <v>15</v>
      </c>
      <c r="O145" s="435"/>
      <c r="P145" s="436"/>
      <c r="Q145" s="434"/>
      <c r="R145" s="434"/>
      <c r="S145" s="471">
        <f t="shared" si="20"/>
        <v>0</v>
      </c>
      <c r="T145" s="42"/>
      <c r="U145" s="93">
        <f t="shared" si="21"/>
        <v>0</v>
      </c>
      <c r="V145" s="39">
        <f t="shared" si="16"/>
        <v>0</v>
      </c>
      <c r="W145" s="43"/>
      <c r="X145" s="95"/>
      <c r="Y145" s="95">
        <f t="shared" si="17"/>
        <v>0</v>
      </c>
      <c r="Z145" s="95">
        <f t="shared" si="18"/>
        <v>0</v>
      </c>
      <c r="AA145" s="237">
        <f t="shared" si="22"/>
        <v>0</v>
      </c>
      <c r="AB145" s="440">
        <f t="shared" si="23"/>
        <v>0</v>
      </c>
      <c r="AC145" s="440">
        <f t="shared" si="24"/>
        <v>0</v>
      </c>
      <c r="AD145" s="441">
        <f t="shared" si="25"/>
        <v>0</v>
      </c>
      <c r="AE145" s="441">
        <f t="shared" si="26"/>
        <v>0</v>
      </c>
      <c r="AF145" s="439">
        <f t="shared" si="27"/>
        <v>0</v>
      </c>
      <c r="AG145" s="442">
        <f t="shared" si="28"/>
        <v>0</v>
      </c>
      <c r="AH145" s="238">
        <f t="shared" si="29"/>
        <v>0</v>
      </c>
      <c r="AI145" s="238">
        <f t="shared" si="19"/>
        <v>0</v>
      </c>
      <c r="AJ145" s="95"/>
      <c r="AK145" s="59"/>
      <c r="AL145" s="59"/>
      <c r="AM145" s="51"/>
      <c r="AN145" s="51"/>
      <c r="AO145" s="51"/>
      <c r="AP145" s="51"/>
      <c r="AQ145" s="51"/>
      <c r="AR145" s="51"/>
      <c r="AS145" s="51"/>
      <c r="AT145" s="51"/>
    </row>
    <row r="146" spans="2:46" x14ac:dyDescent="0.3">
      <c r="B146" s="177"/>
      <c r="C146" s="177"/>
      <c r="D146" s="86">
        <v>127</v>
      </c>
      <c r="E146" s="46"/>
      <c r="F146" s="40"/>
      <c r="G146" s="87"/>
      <c r="H146" s="40"/>
      <c r="I146" s="40"/>
      <c r="J146" s="87"/>
      <c r="K146" s="40"/>
      <c r="L146" s="42"/>
      <c r="M146" s="93" t="str">
        <f t="shared" si="15"/>
        <v/>
      </c>
      <c r="N146" s="42" t="s">
        <v>15</v>
      </c>
      <c r="O146" s="435"/>
      <c r="P146" s="436"/>
      <c r="Q146" s="434"/>
      <c r="R146" s="434"/>
      <c r="S146" s="471">
        <f t="shared" si="20"/>
        <v>0</v>
      </c>
      <c r="T146" s="42"/>
      <c r="U146" s="93">
        <f t="shared" si="21"/>
        <v>0</v>
      </c>
      <c r="V146" s="39">
        <f t="shared" si="16"/>
        <v>0</v>
      </c>
      <c r="W146" s="43"/>
      <c r="X146" s="95"/>
      <c r="Y146" s="95">
        <f t="shared" si="17"/>
        <v>0</v>
      </c>
      <c r="Z146" s="95">
        <f t="shared" si="18"/>
        <v>0</v>
      </c>
      <c r="AA146" s="237">
        <f t="shared" si="22"/>
        <v>0</v>
      </c>
      <c r="AB146" s="440">
        <f t="shared" si="23"/>
        <v>0</v>
      </c>
      <c r="AC146" s="440">
        <f t="shared" si="24"/>
        <v>0</v>
      </c>
      <c r="AD146" s="441">
        <f t="shared" si="25"/>
        <v>0</v>
      </c>
      <c r="AE146" s="441">
        <f t="shared" si="26"/>
        <v>0</v>
      </c>
      <c r="AF146" s="439">
        <f t="shared" si="27"/>
        <v>0</v>
      </c>
      <c r="AG146" s="442">
        <f t="shared" si="28"/>
        <v>0</v>
      </c>
      <c r="AH146" s="238">
        <f t="shared" si="29"/>
        <v>0</v>
      </c>
      <c r="AI146" s="238">
        <f t="shared" si="19"/>
        <v>0</v>
      </c>
      <c r="AJ146" s="95"/>
      <c r="AK146" s="59"/>
      <c r="AL146" s="59"/>
      <c r="AM146" s="51"/>
      <c r="AN146" s="51"/>
      <c r="AO146" s="51"/>
      <c r="AP146" s="51"/>
      <c r="AQ146" s="51"/>
      <c r="AR146" s="51"/>
      <c r="AS146" s="51"/>
      <c r="AT146" s="51"/>
    </row>
    <row r="147" spans="2:46" x14ac:dyDescent="0.3">
      <c r="B147" s="177"/>
      <c r="C147" s="177"/>
      <c r="D147" s="86">
        <v>128</v>
      </c>
      <c r="E147" s="46"/>
      <c r="F147" s="40"/>
      <c r="G147" s="87"/>
      <c r="H147" s="40"/>
      <c r="I147" s="40"/>
      <c r="J147" s="87"/>
      <c r="K147" s="40"/>
      <c r="L147" s="42"/>
      <c r="M147" s="93" t="str">
        <f t="shared" si="15"/>
        <v/>
      </c>
      <c r="N147" s="42" t="s">
        <v>15</v>
      </c>
      <c r="O147" s="435"/>
      <c r="P147" s="436"/>
      <c r="Q147" s="434"/>
      <c r="R147" s="434"/>
      <c r="S147" s="471">
        <f t="shared" si="20"/>
        <v>0</v>
      </c>
      <c r="T147" s="42"/>
      <c r="U147" s="93">
        <f t="shared" si="21"/>
        <v>0</v>
      </c>
      <c r="V147" s="39">
        <f t="shared" si="16"/>
        <v>0</v>
      </c>
      <c r="W147" s="43"/>
      <c r="X147" s="95"/>
      <c r="Y147" s="95">
        <f t="shared" si="17"/>
        <v>0</v>
      </c>
      <c r="Z147" s="95">
        <f t="shared" si="18"/>
        <v>0</v>
      </c>
      <c r="AA147" s="237">
        <f t="shared" si="22"/>
        <v>0</v>
      </c>
      <c r="AB147" s="440">
        <f t="shared" si="23"/>
        <v>0</v>
      </c>
      <c r="AC147" s="440">
        <f t="shared" si="24"/>
        <v>0</v>
      </c>
      <c r="AD147" s="441">
        <f t="shared" si="25"/>
        <v>0</v>
      </c>
      <c r="AE147" s="441">
        <f t="shared" si="26"/>
        <v>0</v>
      </c>
      <c r="AF147" s="439">
        <f t="shared" si="27"/>
        <v>0</v>
      </c>
      <c r="AG147" s="442">
        <f t="shared" si="28"/>
        <v>0</v>
      </c>
      <c r="AH147" s="238">
        <f t="shared" si="29"/>
        <v>0</v>
      </c>
      <c r="AI147" s="238">
        <f t="shared" si="19"/>
        <v>0</v>
      </c>
      <c r="AJ147" s="95"/>
      <c r="AK147" s="59"/>
      <c r="AL147" s="59"/>
      <c r="AM147" s="51"/>
      <c r="AN147" s="51"/>
      <c r="AO147" s="51"/>
      <c r="AP147" s="51"/>
      <c r="AQ147" s="51"/>
      <c r="AR147" s="51"/>
      <c r="AS147" s="51"/>
      <c r="AT147" s="51"/>
    </row>
    <row r="148" spans="2:46" x14ac:dyDescent="0.3">
      <c r="B148" s="177"/>
      <c r="C148" s="177"/>
      <c r="D148" s="86">
        <v>129</v>
      </c>
      <c r="E148" s="46"/>
      <c r="F148" s="40"/>
      <c r="G148" s="87"/>
      <c r="H148" s="40"/>
      <c r="I148" s="40"/>
      <c r="J148" s="87"/>
      <c r="K148" s="40"/>
      <c r="L148" s="42"/>
      <c r="M148" s="93" t="str">
        <f t="shared" ref="M148:M211" si="30">IF(K148="","",IF(L148="","",IF(K148="managementvennootschap",100,IF(K148="zelfstandige",IF(L148&gt;$Y$3,100,IF(L148&gt;=0,L148/1720)),IF(L148&gt;$Y$1,100,IF(L148&gt;=0,L148*0.012,""))))))</f>
        <v/>
      </c>
      <c r="N148" s="42" t="s">
        <v>15</v>
      </c>
      <c r="O148" s="435"/>
      <c r="P148" s="436"/>
      <c r="Q148" s="434"/>
      <c r="R148" s="434"/>
      <c r="S148" s="471">
        <f t="shared" si="20"/>
        <v>0</v>
      </c>
      <c r="T148" s="42"/>
      <c r="U148" s="93">
        <f t="shared" si="21"/>
        <v>0</v>
      </c>
      <c r="V148" s="39">
        <f t="shared" ref="V148:V211" si="31">IF(OR(K148="",L148=""),0,IF(U148&gt;0,M148*U148,0))</f>
        <v>0</v>
      </c>
      <c r="W148" s="43"/>
      <c r="X148" s="95"/>
      <c r="Y148" s="95">
        <f t="shared" ref="Y148:Y211" si="32">K148</f>
        <v>0</v>
      </c>
      <c r="Z148" s="95">
        <f t="shared" ref="Z148:Z211" si="33">L148</f>
        <v>0</v>
      </c>
      <c r="AA148" s="237">
        <f t="shared" si="22"/>
        <v>0</v>
      </c>
      <c r="AB148" s="440">
        <f t="shared" si="23"/>
        <v>0</v>
      </c>
      <c r="AC148" s="440">
        <f t="shared" si="24"/>
        <v>0</v>
      </c>
      <c r="AD148" s="441">
        <f t="shared" si="25"/>
        <v>0</v>
      </c>
      <c r="AE148" s="441">
        <f t="shared" si="26"/>
        <v>0</v>
      </c>
      <c r="AF148" s="439">
        <f t="shared" si="27"/>
        <v>0</v>
      </c>
      <c r="AG148" s="442">
        <f t="shared" si="28"/>
        <v>0</v>
      </c>
      <c r="AH148" s="238">
        <f t="shared" si="29"/>
        <v>0</v>
      </c>
      <c r="AI148" s="238">
        <f t="shared" ref="AI148:AI211" si="34">IF(OR(Y148="",Z148=""),0,IF(AH148&gt;0,AA148*AH148,0))</f>
        <v>0</v>
      </c>
      <c r="AJ148" s="95"/>
      <c r="AK148" s="59"/>
      <c r="AL148" s="59"/>
      <c r="AM148" s="51"/>
      <c r="AN148" s="51"/>
      <c r="AO148" s="51"/>
      <c r="AP148" s="51"/>
      <c r="AQ148" s="51"/>
      <c r="AR148" s="51"/>
      <c r="AS148" s="51"/>
      <c r="AT148" s="51"/>
    </row>
    <row r="149" spans="2:46" x14ac:dyDescent="0.3">
      <c r="B149" s="177"/>
      <c r="C149" s="177"/>
      <c r="D149" s="86">
        <v>130</v>
      </c>
      <c r="E149" s="46"/>
      <c r="F149" s="40"/>
      <c r="G149" s="87"/>
      <c r="H149" s="40"/>
      <c r="I149" s="40"/>
      <c r="J149" s="87"/>
      <c r="K149" s="40"/>
      <c r="L149" s="42"/>
      <c r="M149" s="93" t="str">
        <f t="shared" si="30"/>
        <v/>
      </c>
      <c r="N149" s="42" t="s">
        <v>15</v>
      </c>
      <c r="O149" s="435"/>
      <c r="P149" s="436"/>
      <c r="Q149" s="434"/>
      <c r="R149" s="434"/>
      <c r="S149" s="471">
        <f t="shared" ref="S149:S212" si="35">IF(OR(N149="nee",M149="",O149="",P149="",Q149="",R149=""),0,(DATEDIF(Q149,R149+1,"m")*1720/12+DATEDIF(Q149,R149+1,"md")*1720/365)*O149*P149)</f>
        <v>0</v>
      </c>
      <c r="T149" s="42"/>
      <c r="U149" s="93">
        <f t="shared" ref="U149:U212" si="36">IF(AND(S149="",T149=""),0,S149+T149)</f>
        <v>0</v>
      </c>
      <c r="V149" s="39">
        <f t="shared" si="31"/>
        <v>0</v>
      </c>
      <c r="W149" s="43"/>
      <c r="X149" s="95"/>
      <c r="Y149" s="95">
        <f t="shared" si="32"/>
        <v>0</v>
      </c>
      <c r="Z149" s="95">
        <f t="shared" si="33"/>
        <v>0</v>
      </c>
      <c r="AA149" s="237">
        <f t="shared" ref="AA149:AA212" si="37">IF(Y149="","",IF(Z149="","",IF(Y149="managementvennootschap",100,IF(Y149="zelfstandige",IF(Z149&gt;$Y$3,100,IF(Z149&gt;=0,Z149/1720)),IF(Z149&gt;$Y$1,100,IF(Z149&gt;=0,Z149*0.012,""))))))</f>
        <v>0</v>
      </c>
      <c r="AB149" s="440">
        <f t="shared" ref="AB149:AB212" si="38">O149</f>
        <v>0</v>
      </c>
      <c r="AC149" s="440">
        <f t="shared" ref="AC149:AC212" si="39">P149</f>
        <v>0</v>
      </c>
      <c r="AD149" s="441">
        <f t="shared" ref="AD149:AD212" si="40">Q149</f>
        <v>0</v>
      </c>
      <c r="AE149" s="441">
        <f t="shared" ref="AE149:AE212" si="41">R149</f>
        <v>0</v>
      </c>
      <c r="AF149" s="439">
        <f t="shared" ref="AF149:AF212" si="42">(DATEDIF(AD149,AE149+1,"m")*1720/12+DATEDIF(AD149,AE149+1,"md")*1720/365)*AB149*AC149</f>
        <v>0</v>
      </c>
      <c r="AG149" s="442">
        <f t="shared" ref="AG149:AG212" si="43">T149</f>
        <v>0</v>
      </c>
      <c r="AH149" s="238">
        <f t="shared" ref="AH149:AH212" si="44">AF149+AG149</f>
        <v>0</v>
      </c>
      <c r="AI149" s="238">
        <f t="shared" si="34"/>
        <v>0</v>
      </c>
      <c r="AJ149" s="95"/>
      <c r="AK149" s="59"/>
      <c r="AL149" s="59"/>
      <c r="AM149" s="51"/>
      <c r="AN149" s="51"/>
      <c r="AO149" s="51"/>
      <c r="AP149" s="51"/>
      <c r="AQ149" s="51"/>
      <c r="AR149" s="51"/>
      <c r="AS149" s="51"/>
      <c r="AT149" s="51"/>
    </row>
    <row r="150" spans="2:46" x14ac:dyDescent="0.3">
      <c r="B150" s="177"/>
      <c r="C150" s="177"/>
      <c r="D150" s="86">
        <v>131</v>
      </c>
      <c r="E150" s="46"/>
      <c r="F150" s="40"/>
      <c r="G150" s="87"/>
      <c r="H150" s="40"/>
      <c r="I150" s="40"/>
      <c r="J150" s="87"/>
      <c r="K150" s="40"/>
      <c r="L150" s="42"/>
      <c r="M150" s="93" t="str">
        <f t="shared" si="30"/>
        <v/>
      </c>
      <c r="N150" s="42" t="s">
        <v>15</v>
      </c>
      <c r="O150" s="435"/>
      <c r="P150" s="436"/>
      <c r="Q150" s="434"/>
      <c r="R150" s="434"/>
      <c r="S150" s="471">
        <f t="shared" si="35"/>
        <v>0</v>
      </c>
      <c r="T150" s="42"/>
      <c r="U150" s="93">
        <f t="shared" si="36"/>
        <v>0</v>
      </c>
      <c r="V150" s="39">
        <f t="shared" si="31"/>
        <v>0</v>
      </c>
      <c r="W150" s="43"/>
      <c r="X150" s="95"/>
      <c r="Y150" s="95">
        <f t="shared" si="32"/>
        <v>0</v>
      </c>
      <c r="Z150" s="95">
        <f t="shared" si="33"/>
        <v>0</v>
      </c>
      <c r="AA150" s="237">
        <f t="shared" si="37"/>
        <v>0</v>
      </c>
      <c r="AB150" s="440">
        <f t="shared" si="38"/>
        <v>0</v>
      </c>
      <c r="AC150" s="440">
        <f t="shared" si="39"/>
        <v>0</v>
      </c>
      <c r="AD150" s="441">
        <f t="shared" si="40"/>
        <v>0</v>
      </c>
      <c r="AE150" s="441">
        <f t="shared" si="41"/>
        <v>0</v>
      </c>
      <c r="AF150" s="439">
        <f t="shared" si="42"/>
        <v>0</v>
      </c>
      <c r="AG150" s="442">
        <f t="shared" si="43"/>
        <v>0</v>
      </c>
      <c r="AH150" s="238">
        <f t="shared" si="44"/>
        <v>0</v>
      </c>
      <c r="AI150" s="238">
        <f t="shared" si="34"/>
        <v>0</v>
      </c>
      <c r="AJ150" s="95"/>
      <c r="AK150" s="59"/>
      <c r="AL150" s="59"/>
      <c r="AM150" s="51"/>
      <c r="AN150" s="51"/>
      <c r="AO150" s="51"/>
      <c r="AP150" s="51"/>
      <c r="AQ150" s="51"/>
      <c r="AR150" s="51"/>
      <c r="AS150" s="51"/>
      <c r="AT150" s="51"/>
    </row>
    <row r="151" spans="2:46" x14ac:dyDescent="0.3">
      <c r="B151" s="177"/>
      <c r="C151" s="177"/>
      <c r="D151" s="86">
        <v>132</v>
      </c>
      <c r="E151" s="46"/>
      <c r="F151" s="40"/>
      <c r="G151" s="87"/>
      <c r="H151" s="40"/>
      <c r="I151" s="40"/>
      <c r="J151" s="87"/>
      <c r="K151" s="40"/>
      <c r="L151" s="42"/>
      <c r="M151" s="93" t="str">
        <f t="shared" si="30"/>
        <v/>
      </c>
      <c r="N151" s="42" t="s">
        <v>15</v>
      </c>
      <c r="O151" s="435"/>
      <c r="P151" s="436"/>
      <c r="Q151" s="434"/>
      <c r="R151" s="434"/>
      <c r="S151" s="471">
        <f t="shared" si="35"/>
        <v>0</v>
      </c>
      <c r="T151" s="42"/>
      <c r="U151" s="93">
        <f t="shared" si="36"/>
        <v>0</v>
      </c>
      <c r="V151" s="39">
        <f t="shared" si="31"/>
        <v>0</v>
      </c>
      <c r="W151" s="43"/>
      <c r="X151" s="95"/>
      <c r="Y151" s="95">
        <f t="shared" si="32"/>
        <v>0</v>
      </c>
      <c r="Z151" s="95">
        <f t="shared" si="33"/>
        <v>0</v>
      </c>
      <c r="AA151" s="237">
        <f t="shared" si="37"/>
        <v>0</v>
      </c>
      <c r="AB151" s="440">
        <f t="shared" si="38"/>
        <v>0</v>
      </c>
      <c r="AC151" s="440">
        <f t="shared" si="39"/>
        <v>0</v>
      </c>
      <c r="AD151" s="441">
        <f t="shared" si="40"/>
        <v>0</v>
      </c>
      <c r="AE151" s="441">
        <f t="shared" si="41"/>
        <v>0</v>
      </c>
      <c r="AF151" s="439">
        <f t="shared" si="42"/>
        <v>0</v>
      </c>
      <c r="AG151" s="442">
        <f t="shared" si="43"/>
        <v>0</v>
      </c>
      <c r="AH151" s="238">
        <f t="shared" si="44"/>
        <v>0</v>
      </c>
      <c r="AI151" s="238">
        <f t="shared" si="34"/>
        <v>0</v>
      </c>
      <c r="AJ151" s="95"/>
      <c r="AK151" s="59"/>
      <c r="AL151" s="59"/>
      <c r="AM151" s="51"/>
      <c r="AN151" s="51"/>
      <c r="AO151" s="51"/>
      <c r="AP151" s="51"/>
      <c r="AQ151" s="51"/>
      <c r="AR151" s="51"/>
      <c r="AS151" s="51"/>
      <c r="AT151" s="51"/>
    </row>
    <row r="152" spans="2:46" x14ac:dyDescent="0.3">
      <c r="B152" s="177"/>
      <c r="C152" s="177"/>
      <c r="D152" s="86">
        <v>133</v>
      </c>
      <c r="E152" s="46"/>
      <c r="F152" s="40"/>
      <c r="G152" s="87"/>
      <c r="H152" s="40"/>
      <c r="I152" s="40"/>
      <c r="J152" s="87"/>
      <c r="K152" s="40"/>
      <c r="L152" s="42"/>
      <c r="M152" s="93" t="str">
        <f t="shared" si="30"/>
        <v/>
      </c>
      <c r="N152" s="42" t="s">
        <v>15</v>
      </c>
      <c r="O152" s="435"/>
      <c r="P152" s="436"/>
      <c r="Q152" s="434"/>
      <c r="R152" s="434"/>
      <c r="S152" s="471">
        <f t="shared" si="35"/>
        <v>0</v>
      </c>
      <c r="T152" s="42"/>
      <c r="U152" s="93">
        <f t="shared" si="36"/>
        <v>0</v>
      </c>
      <c r="V152" s="39">
        <f t="shared" si="31"/>
        <v>0</v>
      </c>
      <c r="W152" s="43"/>
      <c r="X152" s="95"/>
      <c r="Y152" s="95">
        <f t="shared" si="32"/>
        <v>0</v>
      </c>
      <c r="Z152" s="95">
        <f t="shared" si="33"/>
        <v>0</v>
      </c>
      <c r="AA152" s="237">
        <f t="shared" si="37"/>
        <v>0</v>
      </c>
      <c r="AB152" s="440">
        <f t="shared" si="38"/>
        <v>0</v>
      </c>
      <c r="AC152" s="440">
        <f t="shared" si="39"/>
        <v>0</v>
      </c>
      <c r="AD152" s="441">
        <f t="shared" si="40"/>
        <v>0</v>
      </c>
      <c r="AE152" s="441">
        <f t="shared" si="41"/>
        <v>0</v>
      </c>
      <c r="AF152" s="439">
        <f t="shared" si="42"/>
        <v>0</v>
      </c>
      <c r="AG152" s="442">
        <f t="shared" si="43"/>
        <v>0</v>
      </c>
      <c r="AH152" s="238">
        <f t="shared" si="44"/>
        <v>0</v>
      </c>
      <c r="AI152" s="238">
        <f t="shared" si="34"/>
        <v>0</v>
      </c>
      <c r="AJ152" s="95"/>
      <c r="AK152" s="59"/>
      <c r="AL152" s="59"/>
      <c r="AM152" s="51"/>
      <c r="AN152" s="51"/>
      <c r="AO152" s="51"/>
      <c r="AP152" s="51"/>
      <c r="AQ152" s="51"/>
      <c r="AR152" s="51"/>
      <c r="AS152" s="51"/>
      <c r="AT152" s="51"/>
    </row>
    <row r="153" spans="2:46" x14ac:dyDescent="0.3">
      <c r="B153" s="177"/>
      <c r="C153" s="177"/>
      <c r="D153" s="86">
        <v>134</v>
      </c>
      <c r="E153" s="46"/>
      <c r="F153" s="40"/>
      <c r="G153" s="87"/>
      <c r="H153" s="40"/>
      <c r="I153" s="40"/>
      <c r="J153" s="87"/>
      <c r="K153" s="40"/>
      <c r="L153" s="42"/>
      <c r="M153" s="93" t="str">
        <f t="shared" si="30"/>
        <v/>
      </c>
      <c r="N153" s="42" t="s">
        <v>15</v>
      </c>
      <c r="O153" s="435"/>
      <c r="P153" s="436"/>
      <c r="Q153" s="434"/>
      <c r="R153" s="434"/>
      <c r="S153" s="471">
        <f t="shared" si="35"/>
        <v>0</v>
      </c>
      <c r="T153" s="42"/>
      <c r="U153" s="93">
        <f t="shared" si="36"/>
        <v>0</v>
      </c>
      <c r="V153" s="39">
        <f t="shared" si="31"/>
        <v>0</v>
      </c>
      <c r="W153" s="43"/>
      <c r="X153" s="95"/>
      <c r="Y153" s="95">
        <f t="shared" si="32"/>
        <v>0</v>
      </c>
      <c r="Z153" s="95">
        <f t="shared" si="33"/>
        <v>0</v>
      </c>
      <c r="AA153" s="237">
        <f t="shared" si="37"/>
        <v>0</v>
      </c>
      <c r="AB153" s="440">
        <f t="shared" si="38"/>
        <v>0</v>
      </c>
      <c r="AC153" s="440">
        <f t="shared" si="39"/>
        <v>0</v>
      </c>
      <c r="AD153" s="441">
        <f t="shared" si="40"/>
        <v>0</v>
      </c>
      <c r="AE153" s="441">
        <f t="shared" si="41"/>
        <v>0</v>
      </c>
      <c r="AF153" s="439">
        <f t="shared" si="42"/>
        <v>0</v>
      </c>
      <c r="AG153" s="442">
        <f t="shared" si="43"/>
        <v>0</v>
      </c>
      <c r="AH153" s="238">
        <f t="shared" si="44"/>
        <v>0</v>
      </c>
      <c r="AI153" s="238">
        <f t="shared" si="34"/>
        <v>0</v>
      </c>
      <c r="AJ153" s="95"/>
      <c r="AK153" s="59"/>
      <c r="AL153" s="59"/>
      <c r="AM153" s="51"/>
      <c r="AN153" s="51"/>
      <c r="AO153" s="51"/>
      <c r="AP153" s="51"/>
      <c r="AQ153" s="51"/>
      <c r="AR153" s="51"/>
      <c r="AS153" s="51"/>
      <c r="AT153" s="51"/>
    </row>
    <row r="154" spans="2:46" x14ac:dyDescent="0.3">
      <c r="B154" s="177"/>
      <c r="C154" s="177"/>
      <c r="D154" s="86">
        <v>135</v>
      </c>
      <c r="E154" s="46"/>
      <c r="F154" s="40"/>
      <c r="G154" s="87"/>
      <c r="H154" s="40"/>
      <c r="I154" s="40"/>
      <c r="J154" s="87"/>
      <c r="K154" s="40"/>
      <c r="L154" s="42"/>
      <c r="M154" s="93" t="str">
        <f t="shared" si="30"/>
        <v/>
      </c>
      <c r="N154" s="42" t="s">
        <v>15</v>
      </c>
      <c r="O154" s="435"/>
      <c r="P154" s="436"/>
      <c r="Q154" s="434"/>
      <c r="R154" s="434"/>
      <c r="S154" s="471">
        <f t="shared" si="35"/>
        <v>0</v>
      </c>
      <c r="T154" s="42"/>
      <c r="U154" s="93">
        <f t="shared" si="36"/>
        <v>0</v>
      </c>
      <c r="V154" s="39">
        <f t="shared" si="31"/>
        <v>0</v>
      </c>
      <c r="W154" s="43"/>
      <c r="X154" s="95"/>
      <c r="Y154" s="95">
        <f t="shared" si="32"/>
        <v>0</v>
      </c>
      <c r="Z154" s="95">
        <f t="shared" si="33"/>
        <v>0</v>
      </c>
      <c r="AA154" s="237">
        <f t="shared" si="37"/>
        <v>0</v>
      </c>
      <c r="AB154" s="440">
        <f t="shared" si="38"/>
        <v>0</v>
      </c>
      <c r="AC154" s="440">
        <f t="shared" si="39"/>
        <v>0</v>
      </c>
      <c r="AD154" s="441">
        <f t="shared" si="40"/>
        <v>0</v>
      </c>
      <c r="AE154" s="441">
        <f t="shared" si="41"/>
        <v>0</v>
      </c>
      <c r="AF154" s="439">
        <f t="shared" si="42"/>
        <v>0</v>
      </c>
      <c r="AG154" s="442">
        <f t="shared" si="43"/>
        <v>0</v>
      </c>
      <c r="AH154" s="238">
        <f t="shared" si="44"/>
        <v>0</v>
      </c>
      <c r="AI154" s="238">
        <f t="shared" si="34"/>
        <v>0</v>
      </c>
      <c r="AJ154" s="95"/>
      <c r="AK154" s="59"/>
      <c r="AL154" s="59"/>
      <c r="AM154" s="51"/>
      <c r="AN154" s="51"/>
      <c r="AO154" s="51"/>
      <c r="AP154" s="51"/>
      <c r="AQ154" s="51"/>
      <c r="AR154" s="51"/>
      <c r="AS154" s="51"/>
      <c r="AT154" s="51"/>
    </row>
    <row r="155" spans="2:46" x14ac:dyDescent="0.3">
      <c r="B155" s="177"/>
      <c r="C155" s="177"/>
      <c r="D155" s="86">
        <v>136</v>
      </c>
      <c r="E155" s="46"/>
      <c r="F155" s="40"/>
      <c r="G155" s="87"/>
      <c r="H155" s="40"/>
      <c r="I155" s="40"/>
      <c r="J155" s="87"/>
      <c r="K155" s="40"/>
      <c r="L155" s="42"/>
      <c r="M155" s="93" t="str">
        <f t="shared" si="30"/>
        <v/>
      </c>
      <c r="N155" s="42" t="s">
        <v>15</v>
      </c>
      <c r="O155" s="435"/>
      <c r="P155" s="436"/>
      <c r="Q155" s="434"/>
      <c r="R155" s="434"/>
      <c r="S155" s="471">
        <f t="shared" si="35"/>
        <v>0</v>
      </c>
      <c r="T155" s="42"/>
      <c r="U155" s="93">
        <f t="shared" si="36"/>
        <v>0</v>
      </c>
      <c r="V155" s="39">
        <f t="shared" si="31"/>
        <v>0</v>
      </c>
      <c r="W155" s="43"/>
      <c r="X155" s="95"/>
      <c r="Y155" s="95">
        <f t="shared" si="32"/>
        <v>0</v>
      </c>
      <c r="Z155" s="95">
        <f t="shared" si="33"/>
        <v>0</v>
      </c>
      <c r="AA155" s="237">
        <f t="shared" si="37"/>
        <v>0</v>
      </c>
      <c r="AB155" s="440">
        <f t="shared" si="38"/>
        <v>0</v>
      </c>
      <c r="AC155" s="440">
        <f t="shared" si="39"/>
        <v>0</v>
      </c>
      <c r="AD155" s="441">
        <f t="shared" si="40"/>
        <v>0</v>
      </c>
      <c r="AE155" s="441">
        <f t="shared" si="41"/>
        <v>0</v>
      </c>
      <c r="AF155" s="439">
        <f t="shared" si="42"/>
        <v>0</v>
      </c>
      <c r="AG155" s="442">
        <f t="shared" si="43"/>
        <v>0</v>
      </c>
      <c r="AH155" s="238">
        <f t="shared" si="44"/>
        <v>0</v>
      </c>
      <c r="AI155" s="238">
        <f t="shared" si="34"/>
        <v>0</v>
      </c>
      <c r="AJ155" s="95"/>
      <c r="AK155" s="59"/>
      <c r="AL155" s="59"/>
      <c r="AM155" s="51"/>
      <c r="AN155" s="51"/>
      <c r="AO155" s="51"/>
      <c r="AP155" s="51"/>
      <c r="AQ155" s="51"/>
      <c r="AR155" s="51"/>
      <c r="AS155" s="51"/>
      <c r="AT155" s="51"/>
    </row>
    <row r="156" spans="2:46" x14ac:dyDescent="0.3">
      <c r="B156" s="177"/>
      <c r="C156" s="177"/>
      <c r="D156" s="86">
        <v>137</v>
      </c>
      <c r="E156" s="46"/>
      <c r="F156" s="40"/>
      <c r="G156" s="87"/>
      <c r="H156" s="40"/>
      <c r="I156" s="40"/>
      <c r="J156" s="87"/>
      <c r="K156" s="40"/>
      <c r="L156" s="42"/>
      <c r="M156" s="93" t="str">
        <f t="shared" si="30"/>
        <v/>
      </c>
      <c r="N156" s="42" t="s">
        <v>15</v>
      </c>
      <c r="O156" s="435"/>
      <c r="P156" s="436"/>
      <c r="Q156" s="434"/>
      <c r="R156" s="434"/>
      <c r="S156" s="471">
        <f t="shared" si="35"/>
        <v>0</v>
      </c>
      <c r="T156" s="42"/>
      <c r="U156" s="93">
        <f t="shared" si="36"/>
        <v>0</v>
      </c>
      <c r="V156" s="39">
        <f t="shared" si="31"/>
        <v>0</v>
      </c>
      <c r="W156" s="43"/>
      <c r="X156" s="95"/>
      <c r="Y156" s="95">
        <f t="shared" si="32"/>
        <v>0</v>
      </c>
      <c r="Z156" s="95">
        <f t="shared" si="33"/>
        <v>0</v>
      </c>
      <c r="AA156" s="237">
        <f t="shared" si="37"/>
        <v>0</v>
      </c>
      <c r="AB156" s="440">
        <f t="shared" si="38"/>
        <v>0</v>
      </c>
      <c r="AC156" s="440">
        <f t="shared" si="39"/>
        <v>0</v>
      </c>
      <c r="AD156" s="441">
        <f t="shared" si="40"/>
        <v>0</v>
      </c>
      <c r="AE156" s="441">
        <f t="shared" si="41"/>
        <v>0</v>
      </c>
      <c r="AF156" s="439">
        <f t="shared" si="42"/>
        <v>0</v>
      </c>
      <c r="AG156" s="442">
        <f t="shared" si="43"/>
        <v>0</v>
      </c>
      <c r="AH156" s="238">
        <f t="shared" si="44"/>
        <v>0</v>
      </c>
      <c r="AI156" s="238">
        <f t="shared" si="34"/>
        <v>0</v>
      </c>
      <c r="AJ156" s="95"/>
      <c r="AK156" s="59"/>
      <c r="AL156" s="59"/>
      <c r="AM156" s="51"/>
      <c r="AN156" s="51"/>
      <c r="AO156" s="51"/>
      <c r="AP156" s="51"/>
      <c r="AQ156" s="51"/>
      <c r="AR156" s="51"/>
      <c r="AS156" s="51"/>
      <c r="AT156" s="51"/>
    </row>
    <row r="157" spans="2:46" x14ac:dyDescent="0.3">
      <c r="B157" s="177"/>
      <c r="C157" s="177"/>
      <c r="D157" s="86">
        <v>138</v>
      </c>
      <c r="E157" s="46"/>
      <c r="F157" s="40"/>
      <c r="G157" s="87"/>
      <c r="H157" s="40"/>
      <c r="I157" s="40"/>
      <c r="J157" s="87"/>
      <c r="K157" s="40"/>
      <c r="L157" s="42"/>
      <c r="M157" s="93" t="str">
        <f t="shared" si="30"/>
        <v/>
      </c>
      <c r="N157" s="42" t="s">
        <v>15</v>
      </c>
      <c r="O157" s="435"/>
      <c r="P157" s="436"/>
      <c r="Q157" s="434"/>
      <c r="R157" s="434"/>
      <c r="S157" s="471">
        <f t="shared" si="35"/>
        <v>0</v>
      </c>
      <c r="T157" s="42"/>
      <c r="U157" s="93">
        <f t="shared" si="36"/>
        <v>0</v>
      </c>
      <c r="V157" s="39">
        <f t="shared" si="31"/>
        <v>0</v>
      </c>
      <c r="W157" s="43"/>
      <c r="X157" s="95"/>
      <c r="Y157" s="95">
        <f t="shared" si="32"/>
        <v>0</v>
      </c>
      <c r="Z157" s="95">
        <f t="shared" si="33"/>
        <v>0</v>
      </c>
      <c r="AA157" s="237">
        <f t="shared" si="37"/>
        <v>0</v>
      </c>
      <c r="AB157" s="440">
        <f t="shared" si="38"/>
        <v>0</v>
      </c>
      <c r="AC157" s="440">
        <f t="shared" si="39"/>
        <v>0</v>
      </c>
      <c r="AD157" s="441">
        <f t="shared" si="40"/>
        <v>0</v>
      </c>
      <c r="AE157" s="441">
        <f t="shared" si="41"/>
        <v>0</v>
      </c>
      <c r="AF157" s="439">
        <f t="shared" si="42"/>
        <v>0</v>
      </c>
      <c r="AG157" s="442">
        <f t="shared" si="43"/>
        <v>0</v>
      </c>
      <c r="AH157" s="238">
        <f t="shared" si="44"/>
        <v>0</v>
      </c>
      <c r="AI157" s="238">
        <f t="shared" si="34"/>
        <v>0</v>
      </c>
      <c r="AJ157" s="95"/>
      <c r="AK157" s="59"/>
      <c r="AL157" s="59"/>
      <c r="AM157" s="51"/>
      <c r="AN157" s="51"/>
      <c r="AO157" s="51"/>
      <c r="AP157" s="51"/>
      <c r="AQ157" s="51"/>
      <c r="AR157" s="51"/>
      <c r="AS157" s="51"/>
      <c r="AT157" s="51"/>
    </row>
    <row r="158" spans="2:46" x14ac:dyDescent="0.3">
      <c r="B158" s="177"/>
      <c r="C158" s="177"/>
      <c r="D158" s="86">
        <v>139</v>
      </c>
      <c r="E158" s="46"/>
      <c r="F158" s="40"/>
      <c r="G158" s="87"/>
      <c r="H158" s="40"/>
      <c r="I158" s="40"/>
      <c r="J158" s="87"/>
      <c r="K158" s="40"/>
      <c r="L158" s="42"/>
      <c r="M158" s="93" t="str">
        <f t="shared" si="30"/>
        <v/>
      </c>
      <c r="N158" s="42" t="s">
        <v>15</v>
      </c>
      <c r="O158" s="435"/>
      <c r="P158" s="436"/>
      <c r="Q158" s="434"/>
      <c r="R158" s="434"/>
      <c r="S158" s="471">
        <f t="shared" si="35"/>
        <v>0</v>
      </c>
      <c r="T158" s="42"/>
      <c r="U158" s="93">
        <f t="shared" si="36"/>
        <v>0</v>
      </c>
      <c r="V158" s="39">
        <f t="shared" si="31"/>
        <v>0</v>
      </c>
      <c r="W158" s="43"/>
      <c r="X158" s="95"/>
      <c r="Y158" s="95">
        <f t="shared" si="32"/>
        <v>0</v>
      </c>
      <c r="Z158" s="95">
        <f t="shared" si="33"/>
        <v>0</v>
      </c>
      <c r="AA158" s="237">
        <f t="shared" si="37"/>
        <v>0</v>
      </c>
      <c r="AB158" s="440">
        <f t="shared" si="38"/>
        <v>0</v>
      </c>
      <c r="AC158" s="440">
        <f t="shared" si="39"/>
        <v>0</v>
      </c>
      <c r="AD158" s="441">
        <f t="shared" si="40"/>
        <v>0</v>
      </c>
      <c r="AE158" s="441">
        <f t="shared" si="41"/>
        <v>0</v>
      </c>
      <c r="AF158" s="439">
        <f t="shared" si="42"/>
        <v>0</v>
      </c>
      <c r="AG158" s="442">
        <f t="shared" si="43"/>
        <v>0</v>
      </c>
      <c r="AH158" s="238">
        <f t="shared" si="44"/>
        <v>0</v>
      </c>
      <c r="AI158" s="238">
        <f t="shared" si="34"/>
        <v>0</v>
      </c>
      <c r="AJ158" s="95"/>
      <c r="AK158" s="59"/>
      <c r="AL158" s="59"/>
      <c r="AM158" s="51"/>
      <c r="AN158" s="51"/>
      <c r="AO158" s="51"/>
      <c r="AP158" s="51"/>
      <c r="AQ158" s="51"/>
      <c r="AR158" s="51"/>
      <c r="AS158" s="51"/>
      <c r="AT158" s="51"/>
    </row>
    <row r="159" spans="2:46" x14ac:dyDescent="0.3">
      <c r="B159" s="177"/>
      <c r="C159" s="177"/>
      <c r="D159" s="86">
        <v>140</v>
      </c>
      <c r="E159" s="46"/>
      <c r="F159" s="40"/>
      <c r="G159" s="87"/>
      <c r="H159" s="40"/>
      <c r="I159" s="40"/>
      <c r="J159" s="87"/>
      <c r="K159" s="40"/>
      <c r="L159" s="42"/>
      <c r="M159" s="93" t="str">
        <f t="shared" si="30"/>
        <v/>
      </c>
      <c r="N159" s="42" t="s">
        <v>15</v>
      </c>
      <c r="O159" s="435"/>
      <c r="P159" s="436"/>
      <c r="Q159" s="434"/>
      <c r="R159" s="434"/>
      <c r="S159" s="471">
        <f t="shared" si="35"/>
        <v>0</v>
      </c>
      <c r="T159" s="42"/>
      <c r="U159" s="93">
        <f t="shared" si="36"/>
        <v>0</v>
      </c>
      <c r="V159" s="39">
        <f t="shared" si="31"/>
        <v>0</v>
      </c>
      <c r="W159" s="43"/>
      <c r="X159" s="95"/>
      <c r="Y159" s="95">
        <f t="shared" si="32"/>
        <v>0</v>
      </c>
      <c r="Z159" s="95">
        <f t="shared" si="33"/>
        <v>0</v>
      </c>
      <c r="AA159" s="237">
        <f t="shared" si="37"/>
        <v>0</v>
      </c>
      <c r="AB159" s="440">
        <f t="shared" si="38"/>
        <v>0</v>
      </c>
      <c r="AC159" s="440">
        <f t="shared" si="39"/>
        <v>0</v>
      </c>
      <c r="AD159" s="441">
        <f t="shared" si="40"/>
        <v>0</v>
      </c>
      <c r="AE159" s="441">
        <f t="shared" si="41"/>
        <v>0</v>
      </c>
      <c r="AF159" s="439">
        <f t="shared" si="42"/>
        <v>0</v>
      </c>
      <c r="AG159" s="442">
        <f t="shared" si="43"/>
        <v>0</v>
      </c>
      <c r="AH159" s="238">
        <f t="shared" si="44"/>
        <v>0</v>
      </c>
      <c r="AI159" s="238">
        <f t="shared" si="34"/>
        <v>0</v>
      </c>
      <c r="AJ159" s="95"/>
      <c r="AK159" s="59"/>
      <c r="AL159" s="59"/>
      <c r="AM159" s="51"/>
      <c r="AN159" s="51"/>
      <c r="AO159" s="51"/>
      <c r="AP159" s="51"/>
      <c r="AQ159" s="51"/>
      <c r="AR159" s="51"/>
      <c r="AS159" s="51"/>
      <c r="AT159" s="51"/>
    </row>
    <row r="160" spans="2:46" x14ac:dyDescent="0.3">
      <c r="B160" s="177"/>
      <c r="C160" s="177"/>
      <c r="D160" s="86">
        <v>141</v>
      </c>
      <c r="E160" s="46"/>
      <c r="F160" s="40"/>
      <c r="G160" s="87"/>
      <c r="H160" s="40"/>
      <c r="I160" s="40"/>
      <c r="J160" s="87"/>
      <c r="K160" s="40"/>
      <c r="L160" s="42"/>
      <c r="M160" s="93" t="str">
        <f t="shared" si="30"/>
        <v/>
      </c>
      <c r="N160" s="42" t="s">
        <v>15</v>
      </c>
      <c r="O160" s="435"/>
      <c r="P160" s="436"/>
      <c r="Q160" s="434"/>
      <c r="R160" s="434"/>
      <c r="S160" s="471">
        <f t="shared" si="35"/>
        <v>0</v>
      </c>
      <c r="T160" s="42"/>
      <c r="U160" s="93">
        <f t="shared" si="36"/>
        <v>0</v>
      </c>
      <c r="V160" s="39">
        <f t="shared" si="31"/>
        <v>0</v>
      </c>
      <c r="W160" s="43"/>
      <c r="X160" s="95"/>
      <c r="Y160" s="95">
        <f t="shared" si="32"/>
        <v>0</v>
      </c>
      <c r="Z160" s="95">
        <f t="shared" si="33"/>
        <v>0</v>
      </c>
      <c r="AA160" s="237">
        <f t="shared" si="37"/>
        <v>0</v>
      </c>
      <c r="AB160" s="440">
        <f t="shared" si="38"/>
        <v>0</v>
      </c>
      <c r="AC160" s="440">
        <f t="shared" si="39"/>
        <v>0</v>
      </c>
      <c r="AD160" s="441">
        <f t="shared" si="40"/>
        <v>0</v>
      </c>
      <c r="AE160" s="441">
        <f t="shared" si="41"/>
        <v>0</v>
      </c>
      <c r="AF160" s="439">
        <f t="shared" si="42"/>
        <v>0</v>
      </c>
      <c r="AG160" s="442">
        <f t="shared" si="43"/>
        <v>0</v>
      </c>
      <c r="AH160" s="238">
        <f t="shared" si="44"/>
        <v>0</v>
      </c>
      <c r="AI160" s="238">
        <f t="shared" si="34"/>
        <v>0</v>
      </c>
      <c r="AJ160" s="95"/>
      <c r="AK160" s="59"/>
      <c r="AL160" s="59"/>
      <c r="AM160" s="51"/>
      <c r="AN160" s="51"/>
      <c r="AO160" s="51"/>
      <c r="AP160" s="51"/>
      <c r="AQ160" s="51"/>
      <c r="AR160" s="51"/>
      <c r="AS160" s="51"/>
      <c r="AT160" s="51"/>
    </row>
    <row r="161" spans="2:46" x14ac:dyDescent="0.3">
      <c r="B161" s="177"/>
      <c r="C161" s="177"/>
      <c r="D161" s="86">
        <v>142</v>
      </c>
      <c r="E161" s="46"/>
      <c r="F161" s="40"/>
      <c r="G161" s="87"/>
      <c r="H161" s="40"/>
      <c r="I161" s="40"/>
      <c r="J161" s="87"/>
      <c r="K161" s="40"/>
      <c r="L161" s="42"/>
      <c r="M161" s="93" t="str">
        <f t="shared" si="30"/>
        <v/>
      </c>
      <c r="N161" s="42" t="s">
        <v>15</v>
      </c>
      <c r="O161" s="435"/>
      <c r="P161" s="436"/>
      <c r="Q161" s="434"/>
      <c r="R161" s="434"/>
      <c r="S161" s="471">
        <f t="shared" si="35"/>
        <v>0</v>
      </c>
      <c r="T161" s="42"/>
      <c r="U161" s="93">
        <f t="shared" si="36"/>
        <v>0</v>
      </c>
      <c r="V161" s="39">
        <f t="shared" si="31"/>
        <v>0</v>
      </c>
      <c r="W161" s="43"/>
      <c r="X161" s="95"/>
      <c r="Y161" s="95">
        <f t="shared" si="32"/>
        <v>0</v>
      </c>
      <c r="Z161" s="95">
        <f t="shared" si="33"/>
        <v>0</v>
      </c>
      <c r="AA161" s="237">
        <f t="shared" si="37"/>
        <v>0</v>
      </c>
      <c r="AB161" s="440">
        <f t="shared" si="38"/>
        <v>0</v>
      </c>
      <c r="AC161" s="440">
        <f t="shared" si="39"/>
        <v>0</v>
      </c>
      <c r="AD161" s="441">
        <f t="shared" si="40"/>
        <v>0</v>
      </c>
      <c r="AE161" s="441">
        <f t="shared" si="41"/>
        <v>0</v>
      </c>
      <c r="AF161" s="439">
        <f t="shared" si="42"/>
        <v>0</v>
      </c>
      <c r="AG161" s="442">
        <f t="shared" si="43"/>
        <v>0</v>
      </c>
      <c r="AH161" s="238">
        <f t="shared" si="44"/>
        <v>0</v>
      </c>
      <c r="AI161" s="238">
        <f t="shared" si="34"/>
        <v>0</v>
      </c>
      <c r="AJ161" s="95"/>
      <c r="AK161" s="59"/>
      <c r="AL161" s="59"/>
      <c r="AM161" s="51"/>
      <c r="AN161" s="51"/>
      <c r="AO161" s="51"/>
      <c r="AP161" s="51"/>
      <c r="AQ161" s="51"/>
      <c r="AR161" s="51"/>
      <c r="AS161" s="51"/>
      <c r="AT161" s="51"/>
    </row>
    <row r="162" spans="2:46" x14ac:dyDescent="0.3">
      <c r="B162" s="177"/>
      <c r="C162" s="177"/>
      <c r="D162" s="86">
        <v>143</v>
      </c>
      <c r="E162" s="46"/>
      <c r="F162" s="40"/>
      <c r="G162" s="87"/>
      <c r="H162" s="40"/>
      <c r="I162" s="40"/>
      <c r="J162" s="87"/>
      <c r="K162" s="40"/>
      <c r="L162" s="42"/>
      <c r="M162" s="93" t="str">
        <f t="shared" si="30"/>
        <v/>
      </c>
      <c r="N162" s="42" t="s">
        <v>15</v>
      </c>
      <c r="O162" s="435"/>
      <c r="P162" s="436"/>
      <c r="Q162" s="434"/>
      <c r="R162" s="434"/>
      <c r="S162" s="471">
        <f t="shared" si="35"/>
        <v>0</v>
      </c>
      <c r="T162" s="42"/>
      <c r="U162" s="93">
        <f t="shared" si="36"/>
        <v>0</v>
      </c>
      <c r="V162" s="39">
        <f t="shared" si="31"/>
        <v>0</v>
      </c>
      <c r="W162" s="43"/>
      <c r="X162" s="95"/>
      <c r="Y162" s="95">
        <f t="shared" si="32"/>
        <v>0</v>
      </c>
      <c r="Z162" s="95">
        <f t="shared" si="33"/>
        <v>0</v>
      </c>
      <c r="AA162" s="237">
        <f t="shared" si="37"/>
        <v>0</v>
      </c>
      <c r="AB162" s="440">
        <f t="shared" si="38"/>
        <v>0</v>
      </c>
      <c r="AC162" s="440">
        <f t="shared" si="39"/>
        <v>0</v>
      </c>
      <c r="AD162" s="441">
        <f t="shared" si="40"/>
        <v>0</v>
      </c>
      <c r="AE162" s="441">
        <f t="shared" si="41"/>
        <v>0</v>
      </c>
      <c r="AF162" s="439">
        <f t="shared" si="42"/>
        <v>0</v>
      </c>
      <c r="AG162" s="442">
        <f t="shared" si="43"/>
        <v>0</v>
      </c>
      <c r="AH162" s="238">
        <f t="shared" si="44"/>
        <v>0</v>
      </c>
      <c r="AI162" s="238">
        <f t="shared" si="34"/>
        <v>0</v>
      </c>
      <c r="AJ162" s="95"/>
      <c r="AK162" s="59"/>
      <c r="AL162" s="59"/>
      <c r="AM162" s="51"/>
      <c r="AN162" s="51"/>
      <c r="AO162" s="51"/>
      <c r="AP162" s="51"/>
      <c r="AQ162" s="51"/>
      <c r="AR162" s="51"/>
      <c r="AS162" s="51"/>
      <c r="AT162" s="51"/>
    </row>
    <row r="163" spans="2:46" x14ac:dyDescent="0.3">
      <c r="B163" s="177"/>
      <c r="C163" s="177"/>
      <c r="D163" s="86">
        <v>144</v>
      </c>
      <c r="E163" s="46"/>
      <c r="F163" s="40"/>
      <c r="G163" s="87"/>
      <c r="H163" s="40"/>
      <c r="I163" s="40"/>
      <c r="J163" s="87"/>
      <c r="K163" s="40"/>
      <c r="L163" s="42"/>
      <c r="M163" s="93" t="str">
        <f t="shared" si="30"/>
        <v/>
      </c>
      <c r="N163" s="42" t="s">
        <v>15</v>
      </c>
      <c r="O163" s="435"/>
      <c r="P163" s="436"/>
      <c r="Q163" s="434"/>
      <c r="R163" s="434"/>
      <c r="S163" s="471">
        <f t="shared" si="35"/>
        <v>0</v>
      </c>
      <c r="T163" s="42"/>
      <c r="U163" s="93">
        <f t="shared" si="36"/>
        <v>0</v>
      </c>
      <c r="V163" s="39">
        <f t="shared" si="31"/>
        <v>0</v>
      </c>
      <c r="W163" s="43"/>
      <c r="X163" s="95"/>
      <c r="Y163" s="95">
        <f t="shared" si="32"/>
        <v>0</v>
      </c>
      <c r="Z163" s="95">
        <f t="shared" si="33"/>
        <v>0</v>
      </c>
      <c r="AA163" s="237">
        <f t="shared" si="37"/>
        <v>0</v>
      </c>
      <c r="AB163" s="440">
        <f t="shared" si="38"/>
        <v>0</v>
      </c>
      <c r="AC163" s="440">
        <f t="shared" si="39"/>
        <v>0</v>
      </c>
      <c r="AD163" s="441">
        <f t="shared" si="40"/>
        <v>0</v>
      </c>
      <c r="AE163" s="441">
        <f t="shared" si="41"/>
        <v>0</v>
      </c>
      <c r="AF163" s="439">
        <f t="shared" si="42"/>
        <v>0</v>
      </c>
      <c r="AG163" s="442">
        <f t="shared" si="43"/>
        <v>0</v>
      </c>
      <c r="AH163" s="238">
        <f t="shared" si="44"/>
        <v>0</v>
      </c>
      <c r="AI163" s="238">
        <f t="shared" si="34"/>
        <v>0</v>
      </c>
      <c r="AJ163" s="95"/>
      <c r="AK163" s="59"/>
      <c r="AL163" s="59"/>
      <c r="AM163" s="51"/>
      <c r="AN163" s="51"/>
      <c r="AO163" s="51"/>
      <c r="AP163" s="51"/>
      <c r="AQ163" s="51"/>
      <c r="AR163" s="51"/>
      <c r="AS163" s="51"/>
      <c r="AT163" s="51"/>
    </row>
    <row r="164" spans="2:46" x14ac:dyDescent="0.3">
      <c r="B164" s="177"/>
      <c r="C164" s="177"/>
      <c r="D164" s="86">
        <v>145</v>
      </c>
      <c r="E164" s="46"/>
      <c r="F164" s="40"/>
      <c r="G164" s="87"/>
      <c r="H164" s="40"/>
      <c r="I164" s="40"/>
      <c r="J164" s="87"/>
      <c r="K164" s="40"/>
      <c r="L164" s="42"/>
      <c r="M164" s="93" t="str">
        <f t="shared" si="30"/>
        <v/>
      </c>
      <c r="N164" s="42" t="s">
        <v>15</v>
      </c>
      <c r="O164" s="435"/>
      <c r="P164" s="436"/>
      <c r="Q164" s="434"/>
      <c r="R164" s="434"/>
      <c r="S164" s="471">
        <f t="shared" si="35"/>
        <v>0</v>
      </c>
      <c r="T164" s="42"/>
      <c r="U164" s="93">
        <f t="shared" si="36"/>
        <v>0</v>
      </c>
      <c r="V164" s="39">
        <f t="shared" si="31"/>
        <v>0</v>
      </c>
      <c r="W164" s="43"/>
      <c r="X164" s="95"/>
      <c r="Y164" s="95">
        <f t="shared" si="32"/>
        <v>0</v>
      </c>
      <c r="Z164" s="95">
        <f t="shared" si="33"/>
        <v>0</v>
      </c>
      <c r="AA164" s="237">
        <f t="shared" si="37"/>
        <v>0</v>
      </c>
      <c r="AB164" s="440">
        <f t="shared" si="38"/>
        <v>0</v>
      </c>
      <c r="AC164" s="440">
        <f t="shared" si="39"/>
        <v>0</v>
      </c>
      <c r="AD164" s="441">
        <f t="shared" si="40"/>
        <v>0</v>
      </c>
      <c r="AE164" s="441">
        <f t="shared" si="41"/>
        <v>0</v>
      </c>
      <c r="AF164" s="439">
        <f t="shared" si="42"/>
        <v>0</v>
      </c>
      <c r="AG164" s="442">
        <f t="shared" si="43"/>
        <v>0</v>
      </c>
      <c r="AH164" s="238">
        <f t="shared" si="44"/>
        <v>0</v>
      </c>
      <c r="AI164" s="238">
        <f t="shared" si="34"/>
        <v>0</v>
      </c>
      <c r="AJ164" s="95"/>
      <c r="AK164" s="59"/>
      <c r="AL164" s="59"/>
      <c r="AM164" s="51"/>
      <c r="AN164" s="51"/>
      <c r="AO164" s="51"/>
      <c r="AP164" s="51"/>
      <c r="AQ164" s="51"/>
      <c r="AR164" s="51"/>
      <c r="AS164" s="51"/>
      <c r="AT164" s="51"/>
    </row>
    <row r="165" spans="2:46" x14ac:dyDescent="0.3">
      <c r="B165" s="177"/>
      <c r="C165" s="177"/>
      <c r="D165" s="86">
        <v>146</v>
      </c>
      <c r="E165" s="46"/>
      <c r="F165" s="40"/>
      <c r="G165" s="87"/>
      <c r="H165" s="40"/>
      <c r="I165" s="40"/>
      <c r="J165" s="87"/>
      <c r="K165" s="40"/>
      <c r="L165" s="42"/>
      <c r="M165" s="93" t="str">
        <f t="shared" si="30"/>
        <v/>
      </c>
      <c r="N165" s="42" t="s">
        <v>15</v>
      </c>
      <c r="O165" s="435"/>
      <c r="P165" s="436"/>
      <c r="Q165" s="434"/>
      <c r="R165" s="434"/>
      <c r="S165" s="471">
        <f t="shared" si="35"/>
        <v>0</v>
      </c>
      <c r="T165" s="42"/>
      <c r="U165" s="93">
        <f t="shared" si="36"/>
        <v>0</v>
      </c>
      <c r="V165" s="39">
        <f t="shared" si="31"/>
        <v>0</v>
      </c>
      <c r="W165" s="43"/>
      <c r="X165" s="95"/>
      <c r="Y165" s="95">
        <f t="shared" si="32"/>
        <v>0</v>
      </c>
      <c r="Z165" s="95">
        <f t="shared" si="33"/>
        <v>0</v>
      </c>
      <c r="AA165" s="237">
        <f t="shared" si="37"/>
        <v>0</v>
      </c>
      <c r="AB165" s="440">
        <f t="shared" si="38"/>
        <v>0</v>
      </c>
      <c r="AC165" s="440">
        <f t="shared" si="39"/>
        <v>0</v>
      </c>
      <c r="AD165" s="441">
        <f t="shared" si="40"/>
        <v>0</v>
      </c>
      <c r="AE165" s="441">
        <f t="shared" si="41"/>
        <v>0</v>
      </c>
      <c r="AF165" s="439">
        <f t="shared" si="42"/>
        <v>0</v>
      </c>
      <c r="AG165" s="442">
        <f t="shared" si="43"/>
        <v>0</v>
      </c>
      <c r="AH165" s="238">
        <f t="shared" si="44"/>
        <v>0</v>
      </c>
      <c r="AI165" s="238">
        <f t="shared" si="34"/>
        <v>0</v>
      </c>
      <c r="AJ165" s="95"/>
      <c r="AK165" s="59"/>
      <c r="AL165" s="59"/>
      <c r="AM165" s="51"/>
      <c r="AN165" s="51"/>
      <c r="AO165" s="51"/>
      <c r="AP165" s="51"/>
      <c r="AQ165" s="51"/>
      <c r="AR165" s="51"/>
      <c r="AS165" s="51"/>
      <c r="AT165" s="51"/>
    </row>
    <row r="166" spans="2:46" x14ac:dyDescent="0.3">
      <c r="B166" s="177"/>
      <c r="C166" s="177"/>
      <c r="D166" s="86">
        <v>147</v>
      </c>
      <c r="E166" s="46"/>
      <c r="F166" s="40"/>
      <c r="G166" s="87"/>
      <c r="H166" s="40"/>
      <c r="I166" s="40"/>
      <c r="J166" s="87"/>
      <c r="K166" s="40"/>
      <c r="L166" s="42"/>
      <c r="M166" s="93" t="str">
        <f t="shared" si="30"/>
        <v/>
      </c>
      <c r="N166" s="42" t="s">
        <v>15</v>
      </c>
      <c r="O166" s="435"/>
      <c r="P166" s="436"/>
      <c r="Q166" s="434"/>
      <c r="R166" s="434"/>
      <c r="S166" s="471">
        <f t="shared" si="35"/>
        <v>0</v>
      </c>
      <c r="T166" s="42"/>
      <c r="U166" s="93">
        <f t="shared" si="36"/>
        <v>0</v>
      </c>
      <c r="V166" s="39">
        <f t="shared" si="31"/>
        <v>0</v>
      </c>
      <c r="W166" s="43"/>
      <c r="X166" s="95"/>
      <c r="Y166" s="95">
        <f t="shared" si="32"/>
        <v>0</v>
      </c>
      <c r="Z166" s="95">
        <f t="shared" si="33"/>
        <v>0</v>
      </c>
      <c r="AA166" s="237">
        <f t="shared" si="37"/>
        <v>0</v>
      </c>
      <c r="AB166" s="440">
        <f t="shared" si="38"/>
        <v>0</v>
      </c>
      <c r="AC166" s="440">
        <f t="shared" si="39"/>
        <v>0</v>
      </c>
      <c r="AD166" s="441">
        <f t="shared" si="40"/>
        <v>0</v>
      </c>
      <c r="AE166" s="441">
        <f t="shared" si="41"/>
        <v>0</v>
      </c>
      <c r="AF166" s="439">
        <f t="shared" si="42"/>
        <v>0</v>
      </c>
      <c r="AG166" s="442">
        <f t="shared" si="43"/>
        <v>0</v>
      </c>
      <c r="AH166" s="238">
        <f t="shared" si="44"/>
        <v>0</v>
      </c>
      <c r="AI166" s="238">
        <f t="shared" si="34"/>
        <v>0</v>
      </c>
      <c r="AJ166" s="95"/>
      <c r="AK166" s="59"/>
      <c r="AL166" s="59"/>
      <c r="AM166" s="51"/>
      <c r="AN166" s="51"/>
      <c r="AO166" s="51"/>
      <c r="AP166" s="51"/>
      <c r="AQ166" s="51"/>
      <c r="AR166" s="51"/>
      <c r="AS166" s="51"/>
      <c r="AT166" s="51"/>
    </row>
    <row r="167" spans="2:46" x14ac:dyDescent="0.3">
      <c r="B167" s="177"/>
      <c r="C167" s="177"/>
      <c r="D167" s="86">
        <v>148</v>
      </c>
      <c r="E167" s="46"/>
      <c r="F167" s="40"/>
      <c r="G167" s="87"/>
      <c r="H167" s="40"/>
      <c r="I167" s="40"/>
      <c r="J167" s="87"/>
      <c r="K167" s="40"/>
      <c r="L167" s="42"/>
      <c r="M167" s="93" t="str">
        <f t="shared" si="30"/>
        <v/>
      </c>
      <c r="N167" s="42" t="s">
        <v>15</v>
      </c>
      <c r="O167" s="435"/>
      <c r="P167" s="436"/>
      <c r="Q167" s="434"/>
      <c r="R167" s="434"/>
      <c r="S167" s="471">
        <f t="shared" si="35"/>
        <v>0</v>
      </c>
      <c r="T167" s="42"/>
      <c r="U167" s="93">
        <f t="shared" si="36"/>
        <v>0</v>
      </c>
      <c r="V167" s="39">
        <f t="shared" si="31"/>
        <v>0</v>
      </c>
      <c r="W167" s="43"/>
      <c r="X167" s="95"/>
      <c r="Y167" s="95">
        <f t="shared" si="32"/>
        <v>0</v>
      </c>
      <c r="Z167" s="95">
        <f t="shared" si="33"/>
        <v>0</v>
      </c>
      <c r="AA167" s="237">
        <f t="shared" si="37"/>
        <v>0</v>
      </c>
      <c r="AB167" s="440">
        <f t="shared" si="38"/>
        <v>0</v>
      </c>
      <c r="AC167" s="440">
        <f t="shared" si="39"/>
        <v>0</v>
      </c>
      <c r="AD167" s="441">
        <f t="shared" si="40"/>
        <v>0</v>
      </c>
      <c r="AE167" s="441">
        <f t="shared" si="41"/>
        <v>0</v>
      </c>
      <c r="AF167" s="439">
        <f t="shared" si="42"/>
        <v>0</v>
      </c>
      <c r="AG167" s="442">
        <f t="shared" si="43"/>
        <v>0</v>
      </c>
      <c r="AH167" s="238">
        <f t="shared" si="44"/>
        <v>0</v>
      </c>
      <c r="AI167" s="238">
        <f t="shared" si="34"/>
        <v>0</v>
      </c>
      <c r="AJ167" s="95"/>
      <c r="AK167" s="59"/>
      <c r="AL167" s="59"/>
      <c r="AM167" s="51"/>
      <c r="AN167" s="51"/>
      <c r="AO167" s="51"/>
      <c r="AP167" s="51"/>
      <c r="AQ167" s="51"/>
      <c r="AR167" s="51"/>
      <c r="AS167" s="51"/>
      <c r="AT167" s="51"/>
    </row>
    <row r="168" spans="2:46" x14ac:dyDescent="0.3">
      <c r="B168" s="177"/>
      <c r="C168" s="177"/>
      <c r="D168" s="86">
        <v>149</v>
      </c>
      <c r="E168" s="46"/>
      <c r="F168" s="40"/>
      <c r="G168" s="87"/>
      <c r="H168" s="40"/>
      <c r="I168" s="40"/>
      <c r="J168" s="87"/>
      <c r="K168" s="40"/>
      <c r="L168" s="42"/>
      <c r="M168" s="93" t="str">
        <f t="shared" si="30"/>
        <v/>
      </c>
      <c r="N168" s="42" t="s">
        <v>15</v>
      </c>
      <c r="O168" s="435"/>
      <c r="P168" s="436"/>
      <c r="Q168" s="434"/>
      <c r="R168" s="434"/>
      <c r="S168" s="471">
        <f t="shared" si="35"/>
        <v>0</v>
      </c>
      <c r="T168" s="42"/>
      <c r="U168" s="93">
        <f t="shared" si="36"/>
        <v>0</v>
      </c>
      <c r="V168" s="39">
        <f t="shared" si="31"/>
        <v>0</v>
      </c>
      <c r="W168" s="43"/>
      <c r="X168" s="95"/>
      <c r="Y168" s="95">
        <f t="shared" si="32"/>
        <v>0</v>
      </c>
      <c r="Z168" s="95">
        <f t="shared" si="33"/>
        <v>0</v>
      </c>
      <c r="AA168" s="237">
        <f t="shared" si="37"/>
        <v>0</v>
      </c>
      <c r="AB168" s="440">
        <f t="shared" si="38"/>
        <v>0</v>
      </c>
      <c r="AC168" s="440">
        <f t="shared" si="39"/>
        <v>0</v>
      </c>
      <c r="AD168" s="441">
        <f t="shared" si="40"/>
        <v>0</v>
      </c>
      <c r="AE168" s="441">
        <f t="shared" si="41"/>
        <v>0</v>
      </c>
      <c r="AF168" s="439">
        <f t="shared" si="42"/>
        <v>0</v>
      </c>
      <c r="AG168" s="442">
        <f t="shared" si="43"/>
        <v>0</v>
      </c>
      <c r="AH168" s="238">
        <f t="shared" si="44"/>
        <v>0</v>
      </c>
      <c r="AI168" s="238">
        <f t="shared" si="34"/>
        <v>0</v>
      </c>
      <c r="AJ168" s="95"/>
      <c r="AK168" s="59"/>
      <c r="AL168" s="59"/>
      <c r="AM168" s="51"/>
      <c r="AN168" s="51"/>
      <c r="AO168" s="51"/>
      <c r="AP168" s="51"/>
      <c r="AQ168" s="51"/>
      <c r="AR168" s="51"/>
      <c r="AS168" s="51"/>
      <c r="AT168" s="51"/>
    </row>
    <row r="169" spans="2:46" x14ac:dyDescent="0.3">
      <c r="B169" s="177"/>
      <c r="C169" s="177"/>
      <c r="D169" s="86">
        <v>150</v>
      </c>
      <c r="E169" s="46"/>
      <c r="F169" s="40"/>
      <c r="G169" s="87"/>
      <c r="H169" s="40"/>
      <c r="I169" s="40"/>
      <c r="J169" s="87"/>
      <c r="K169" s="40"/>
      <c r="L169" s="42"/>
      <c r="M169" s="93" t="str">
        <f t="shared" si="30"/>
        <v/>
      </c>
      <c r="N169" s="42" t="s">
        <v>15</v>
      </c>
      <c r="O169" s="435"/>
      <c r="P169" s="436"/>
      <c r="Q169" s="434"/>
      <c r="R169" s="434"/>
      <c r="S169" s="471">
        <f t="shared" si="35"/>
        <v>0</v>
      </c>
      <c r="T169" s="42"/>
      <c r="U169" s="93">
        <f t="shared" si="36"/>
        <v>0</v>
      </c>
      <c r="V169" s="39">
        <f t="shared" si="31"/>
        <v>0</v>
      </c>
      <c r="W169" s="43"/>
      <c r="X169" s="95"/>
      <c r="Y169" s="95">
        <f t="shared" si="32"/>
        <v>0</v>
      </c>
      <c r="Z169" s="95">
        <f t="shared" si="33"/>
        <v>0</v>
      </c>
      <c r="AA169" s="237">
        <f t="shared" si="37"/>
        <v>0</v>
      </c>
      <c r="AB169" s="440">
        <f t="shared" si="38"/>
        <v>0</v>
      </c>
      <c r="AC169" s="440">
        <f t="shared" si="39"/>
        <v>0</v>
      </c>
      <c r="AD169" s="441">
        <f t="shared" si="40"/>
        <v>0</v>
      </c>
      <c r="AE169" s="441">
        <f t="shared" si="41"/>
        <v>0</v>
      </c>
      <c r="AF169" s="439">
        <f t="shared" si="42"/>
        <v>0</v>
      </c>
      <c r="AG169" s="442">
        <f t="shared" si="43"/>
        <v>0</v>
      </c>
      <c r="AH169" s="238">
        <f t="shared" si="44"/>
        <v>0</v>
      </c>
      <c r="AI169" s="238">
        <f t="shared" si="34"/>
        <v>0</v>
      </c>
      <c r="AJ169" s="95"/>
      <c r="AK169" s="59"/>
      <c r="AL169" s="59"/>
      <c r="AM169" s="51"/>
      <c r="AN169" s="51"/>
      <c r="AO169" s="51"/>
      <c r="AP169" s="51"/>
      <c r="AQ169" s="51"/>
      <c r="AR169" s="51"/>
      <c r="AS169" s="51"/>
      <c r="AT169" s="51"/>
    </row>
    <row r="170" spans="2:46" x14ac:dyDescent="0.3">
      <c r="B170" s="177"/>
      <c r="C170" s="177"/>
      <c r="D170" s="86">
        <v>151</v>
      </c>
      <c r="E170" s="46"/>
      <c r="F170" s="40"/>
      <c r="G170" s="87"/>
      <c r="H170" s="40"/>
      <c r="I170" s="40"/>
      <c r="J170" s="87"/>
      <c r="K170" s="40"/>
      <c r="L170" s="42"/>
      <c r="M170" s="93" t="str">
        <f t="shared" si="30"/>
        <v/>
      </c>
      <c r="N170" s="42" t="s">
        <v>15</v>
      </c>
      <c r="O170" s="435"/>
      <c r="P170" s="436"/>
      <c r="Q170" s="434"/>
      <c r="R170" s="434"/>
      <c r="S170" s="471">
        <f t="shared" si="35"/>
        <v>0</v>
      </c>
      <c r="T170" s="42"/>
      <c r="U170" s="93">
        <f t="shared" si="36"/>
        <v>0</v>
      </c>
      <c r="V170" s="39">
        <f t="shared" si="31"/>
        <v>0</v>
      </c>
      <c r="W170" s="43"/>
      <c r="X170" s="95"/>
      <c r="Y170" s="95">
        <f t="shared" si="32"/>
        <v>0</v>
      </c>
      <c r="Z170" s="95">
        <f t="shared" si="33"/>
        <v>0</v>
      </c>
      <c r="AA170" s="237">
        <f t="shared" si="37"/>
        <v>0</v>
      </c>
      <c r="AB170" s="440">
        <f t="shared" si="38"/>
        <v>0</v>
      </c>
      <c r="AC170" s="440">
        <f t="shared" si="39"/>
        <v>0</v>
      </c>
      <c r="AD170" s="441">
        <f t="shared" si="40"/>
        <v>0</v>
      </c>
      <c r="AE170" s="441">
        <f t="shared" si="41"/>
        <v>0</v>
      </c>
      <c r="AF170" s="439">
        <f t="shared" si="42"/>
        <v>0</v>
      </c>
      <c r="AG170" s="442">
        <f t="shared" si="43"/>
        <v>0</v>
      </c>
      <c r="AH170" s="238">
        <f t="shared" si="44"/>
        <v>0</v>
      </c>
      <c r="AI170" s="238">
        <f t="shared" si="34"/>
        <v>0</v>
      </c>
      <c r="AJ170" s="95"/>
      <c r="AK170" s="59"/>
      <c r="AL170" s="59"/>
      <c r="AM170" s="51"/>
      <c r="AN170" s="51"/>
      <c r="AO170" s="51"/>
      <c r="AP170" s="51"/>
      <c r="AQ170" s="51"/>
      <c r="AR170" s="51"/>
      <c r="AS170" s="51"/>
      <c r="AT170" s="51"/>
    </row>
    <row r="171" spans="2:46" x14ac:dyDescent="0.3">
      <c r="B171" s="177"/>
      <c r="C171" s="177"/>
      <c r="D171" s="86">
        <v>152</v>
      </c>
      <c r="E171" s="46"/>
      <c r="F171" s="40"/>
      <c r="G171" s="87"/>
      <c r="H171" s="40"/>
      <c r="I171" s="40"/>
      <c r="J171" s="87"/>
      <c r="K171" s="40"/>
      <c r="L171" s="42"/>
      <c r="M171" s="93" t="str">
        <f t="shared" si="30"/>
        <v/>
      </c>
      <c r="N171" s="42" t="s">
        <v>15</v>
      </c>
      <c r="O171" s="435"/>
      <c r="P171" s="436"/>
      <c r="Q171" s="434"/>
      <c r="R171" s="434"/>
      <c r="S171" s="471">
        <f t="shared" si="35"/>
        <v>0</v>
      </c>
      <c r="T171" s="42"/>
      <c r="U171" s="93">
        <f t="shared" si="36"/>
        <v>0</v>
      </c>
      <c r="V171" s="39">
        <f t="shared" si="31"/>
        <v>0</v>
      </c>
      <c r="W171" s="43"/>
      <c r="X171" s="95"/>
      <c r="Y171" s="95">
        <f t="shared" si="32"/>
        <v>0</v>
      </c>
      <c r="Z171" s="95">
        <f t="shared" si="33"/>
        <v>0</v>
      </c>
      <c r="AA171" s="237">
        <f t="shared" si="37"/>
        <v>0</v>
      </c>
      <c r="AB171" s="440">
        <f t="shared" si="38"/>
        <v>0</v>
      </c>
      <c r="AC171" s="440">
        <f t="shared" si="39"/>
        <v>0</v>
      </c>
      <c r="AD171" s="441">
        <f t="shared" si="40"/>
        <v>0</v>
      </c>
      <c r="AE171" s="441">
        <f t="shared" si="41"/>
        <v>0</v>
      </c>
      <c r="AF171" s="439">
        <f t="shared" si="42"/>
        <v>0</v>
      </c>
      <c r="AG171" s="442">
        <f t="shared" si="43"/>
        <v>0</v>
      </c>
      <c r="AH171" s="238">
        <f t="shared" si="44"/>
        <v>0</v>
      </c>
      <c r="AI171" s="238">
        <f t="shared" si="34"/>
        <v>0</v>
      </c>
      <c r="AJ171" s="95"/>
      <c r="AK171" s="59"/>
      <c r="AL171" s="59"/>
      <c r="AM171" s="51"/>
      <c r="AN171" s="51"/>
      <c r="AO171" s="51"/>
      <c r="AP171" s="51"/>
      <c r="AQ171" s="51"/>
      <c r="AR171" s="51"/>
      <c r="AS171" s="51"/>
      <c r="AT171" s="51"/>
    </row>
    <row r="172" spans="2:46" x14ac:dyDescent="0.3">
      <c r="B172" s="177"/>
      <c r="C172" s="177"/>
      <c r="D172" s="86">
        <v>153</v>
      </c>
      <c r="E172" s="46"/>
      <c r="F172" s="40"/>
      <c r="G172" s="87"/>
      <c r="H172" s="40"/>
      <c r="I172" s="40"/>
      <c r="J172" s="87"/>
      <c r="K172" s="40"/>
      <c r="L172" s="42"/>
      <c r="M172" s="93" t="str">
        <f t="shared" si="30"/>
        <v/>
      </c>
      <c r="N172" s="42" t="s">
        <v>15</v>
      </c>
      <c r="O172" s="435"/>
      <c r="P172" s="436"/>
      <c r="Q172" s="434"/>
      <c r="R172" s="434"/>
      <c r="S172" s="471">
        <f t="shared" si="35"/>
        <v>0</v>
      </c>
      <c r="T172" s="42"/>
      <c r="U172" s="93">
        <f t="shared" si="36"/>
        <v>0</v>
      </c>
      <c r="V172" s="39">
        <f t="shared" si="31"/>
        <v>0</v>
      </c>
      <c r="W172" s="43"/>
      <c r="X172" s="95"/>
      <c r="Y172" s="95">
        <f t="shared" si="32"/>
        <v>0</v>
      </c>
      <c r="Z172" s="95">
        <f t="shared" si="33"/>
        <v>0</v>
      </c>
      <c r="AA172" s="237">
        <f t="shared" si="37"/>
        <v>0</v>
      </c>
      <c r="AB172" s="440">
        <f t="shared" si="38"/>
        <v>0</v>
      </c>
      <c r="AC172" s="440">
        <f t="shared" si="39"/>
        <v>0</v>
      </c>
      <c r="AD172" s="441">
        <f t="shared" si="40"/>
        <v>0</v>
      </c>
      <c r="AE172" s="441">
        <f t="shared" si="41"/>
        <v>0</v>
      </c>
      <c r="AF172" s="439">
        <f t="shared" si="42"/>
        <v>0</v>
      </c>
      <c r="AG172" s="442">
        <f t="shared" si="43"/>
        <v>0</v>
      </c>
      <c r="AH172" s="238">
        <f t="shared" si="44"/>
        <v>0</v>
      </c>
      <c r="AI172" s="238">
        <f t="shared" si="34"/>
        <v>0</v>
      </c>
      <c r="AJ172" s="95"/>
      <c r="AK172" s="59"/>
      <c r="AL172" s="59"/>
      <c r="AM172" s="51"/>
      <c r="AN172" s="51"/>
      <c r="AO172" s="51"/>
      <c r="AP172" s="51"/>
      <c r="AQ172" s="51"/>
      <c r="AR172" s="51"/>
      <c r="AS172" s="51"/>
      <c r="AT172" s="51"/>
    </row>
    <row r="173" spans="2:46" x14ac:dyDescent="0.3">
      <c r="B173" s="177"/>
      <c r="C173" s="177"/>
      <c r="D173" s="86">
        <v>154</v>
      </c>
      <c r="E173" s="46"/>
      <c r="F173" s="40"/>
      <c r="G173" s="87"/>
      <c r="H173" s="40"/>
      <c r="I173" s="40"/>
      <c r="J173" s="87"/>
      <c r="K173" s="40"/>
      <c r="L173" s="42"/>
      <c r="M173" s="93" t="str">
        <f t="shared" si="30"/>
        <v/>
      </c>
      <c r="N173" s="42" t="s">
        <v>15</v>
      </c>
      <c r="O173" s="435"/>
      <c r="P173" s="436"/>
      <c r="Q173" s="434"/>
      <c r="R173" s="434"/>
      <c r="S173" s="471">
        <f t="shared" si="35"/>
        <v>0</v>
      </c>
      <c r="T173" s="42"/>
      <c r="U173" s="93">
        <f t="shared" si="36"/>
        <v>0</v>
      </c>
      <c r="V173" s="39">
        <f t="shared" si="31"/>
        <v>0</v>
      </c>
      <c r="W173" s="43"/>
      <c r="X173" s="95"/>
      <c r="Y173" s="95">
        <f t="shared" si="32"/>
        <v>0</v>
      </c>
      <c r="Z173" s="95">
        <f t="shared" si="33"/>
        <v>0</v>
      </c>
      <c r="AA173" s="237">
        <f t="shared" si="37"/>
        <v>0</v>
      </c>
      <c r="AB173" s="440">
        <f t="shared" si="38"/>
        <v>0</v>
      </c>
      <c r="AC173" s="440">
        <f t="shared" si="39"/>
        <v>0</v>
      </c>
      <c r="AD173" s="441">
        <f t="shared" si="40"/>
        <v>0</v>
      </c>
      <c r="AE173" s="441">
        <f t="shared" si="41"/>
        <v>0</v>
      </c>
      <c r="AF173" s="439">
        <f t="shared" si="42"/>
        <v>0</v>
      </c>
      <c r="AG173" s="442">
        <f t="shared" si="43"/>
        <v>0</v>
      </c>
      <c r="AH173" s="238">
        <f t="shared" si="44"/>
        <v>0</v>
      </c>
      <c r="AI173" s="238">
        <f t="shared" si="34"/>
        <v>0</v>
      </c>
      <c r="AJ173" s="95"/>
      <c r="AK173" s="59"/>
      <c r="AL173" s="59"/>
      <c r="AM173" s="51"/>
      <c r="AN173" s="51"/>
      <c r="AO173" s="51"/>
      <c r="AP173" s="51"/>
      <c r="AQ173" s="51"/>
      <c r="AR173" s="51"/>
      <c r="AS173" s="51"/>
      <c r="AT173" s="51"/>
    </row>
    <row r="174" spans="2:46" x14ac:dyDescent="0.3">
      <c r="B174" s="177"/>
      <c r="C174" s="177"/>
      <c r="D174" s="86">
        <v>155</v>
      </c>
      <c r="E174" s="46"/>
      <c r="F174" s="40"/>
      <c r="G174" s="87"/>
      <c r="H174" s="40"/>
      <c r="I174" s="40"/>
      <c r="J174" s="87"/>
      <c r="K174" s="40"/>
      <c r="L174" s="42"/>
      <c r="M174" s="93" t="str">
        <f t="shared" si="30"/>
        <v/>
      </c>
      <c r="N174" s="42" t="s">
        <v>15</v>
      </c>
      <c r="O174" s="435"/>
      <c r="P174" s="436"/>
      <c r="Q174" s="434"/>
      <c r="R174" s="434"/>
      <c r="S174" s="471">
        <f t="shared" si="35"/>
        <v>0</v>
      </c>
      <c r="T174" s="42"/>
      <c r="U174" s="93">
        <f t="shared" si="36"/>
        <v>0</v>
      </c>
      <c r="V174" s="39">
        <f t="shared" si="31"/>
        <v>0</v>
      </c>
      <c r="W174" s="43"/>
      <c r="X174" s="95"/>
      <c r="Y174" s="95">
        <f t="shared" si="32"/>
        <v>0</v>
      </c>
      <c r="Z174" s="95">
        <f t="shared" si="33"/>
        <v>0</v>
      </c>
      <c r="AA174" s="237">
        <f t="shared" si="37"/>
        <v>0</v>
      </c>
      <c r="AB174" s="440">
        <f t="shared" si="38"/>
        <v>0</v>
      </c>
      <c r="AC174" s="440">
        <f t="shared" si="39"/>
        <v>0</v>
      </c>
      <c r="AD174" s="441">
        <f t="shared" si="40"/>
        <v>0</v>
      </c>
      <c r="AE174" s="441">
        <f t="shared" si="41"/>
        <v>0</v>
      </c>
      <c r="AF174" s="439">
        <f t="shared" si="42"/>
        <v>0</v>
      </c>
      <c r="AG174" s="442">
        <f t="shared" si="43"/>
        <v>0</v>
      </c>
      <c r="AH174" s="238">
        <f t="shared" si="44"/>
        <v>0</v>
      </c>
      <c r="AI174" s="238">
        <f t="shared" si="34"/>
        <v>0</v>
      </c>
      <c r="AJ174" s="95"/>
      <c r="AK174" s="59"/>
      <c r="AL174" s="59"/>
      <c r="AM174" s="51"/>
      <c r="AN174" s="51"/>
      <c r="AO174" s="51"/>
      <c r="AP174" s="51"/>
      <c r="AQ174" s="51"/>
      <c r="AR174" s="51"/>
      <c r="AS174" s="51"/>
      <c r="AT174" s="51"/>
    </row>
    <row r="175" spans="2:46" x14ac:dyDescent="0.3">
      <c r="B175" s="177"/>
      <c r="C175" s="177"/>
      <c r="D175" s="86">
        <v>156</v>
      </c>
      <c r="E175" s="46"/>
      <c r="F175" s="40"/>
      <c r="G175" s="87"/>
      <c r="H175" s="40"/>
      <c r="I175" s="40"/>
      <c r="J175" s="87"/>
      <c r="K175" s="40"/>
      <c r="L175" s="42"/>
      <c r="M175" s="93" t="str">
        <f t="shared" si="30"/>
        <v/>
      </c>
      <c r="N175" s="42" t="s">
        <v>15</v>
      </c>
      <c r="O175" s="435"/>
      <c r="P175" s="436"/>
      <c r="Q175" s="434"/>
      <c r="R175" s="434"/>
      <c r="S175" s="471">
        <f t="shared" si="35"/>
        <v>0</v>
      </c>
      <c r="T175" s="42"/>
      <c r="U175" s="93">
        <f t="shared" si="36"/>
        <v>0</v>
      </c>
      <c r="V175" s="39">
        <f t="shared" si="31"/>
        <v>0</v>
      </c>
      <c r="W175" s="43"/>
      <c r="X175" s="95"/>
      <c r="Y175" s="95">
        <f t="shared" si="32"/>
        <v>0</v>
      </c>
      <c r="Z175" s="95">
        <f t="shared" si="33"/>
        <v>0</v>
      </c>
      <c r="AA175" s="237">
        <f t="shared" si="37"/>
        <v>0</v>
      </c>
      <c r="AB175" s="440">
        <f t="shared" si="38"/>
        <v>0</v>
      </c>
      <c r="AC175" s="440">
        <f t="shared" si="39"/>
        <v>0</v>
      </c>
      <c r="AD175" s="441">
        <f t="shared" si="40"/>
        <v>0</v>
      </c>
      <c r="AE175" s="441">
        <f t="shared" si="41"/>
        <v>0</v>
      </c>
      <c r="AF175" s="439">
        <f t="shared" si="42"/>
        <v>0</v>
      </c>
      <c r="AG175" s="442">
        <f t="shared" si="43"/>
        <v>0</v>
      </c>
      <c r="AH175" s="238">
        <f t="shared" si="44"/>
        <v>0</v>
      </c>
      <c r="AI175" s="238">
        <f t="shared" si="34"/>
        <v>0</v>
      </c>
      <c r="AJ175" s="95"/>
      <c r="AK175" s="59"/>
      <c r="AL175" s="59"/>
      <c r="AM175" s="51"/>
      <c r="AN175" s="51"/>
      <c r="AO175" s="51"/>
      <c r="AP175" s="51"/>
      <c r="AQ175" s="51"/>
      <c r="AR175" s="51"/>
      <c r="AS175" s="51"/>
      <c r="AT175" s="51"/>
    </row>
    <row r="176" spans="2:46" x14ac:dyDescent="0.3">
      <c r="B176" s="177"/>
      <c r="C176" s="177"/>
      <c r="D176" s="86">
        <v>157</v>
      </c>
      <c r="E176" s="46"/>
      <c r="F176" s="40"/>
      <c r="G176" s="87"/>
      <c r="H176" s="40"/>
      <c r="I176" s="40"/>
      <c r="J176" s="87"/>
      <c r="K176" s="40"/>
      <c r="L176" s="42"/>
      <c r="M176" s="93" t="str">
        <f t="shared" si="30"/>
        <v/>
      </c>
      <c r="N176" s="42" t="s">
        <v>15</v>
      </c>
      <c r="O176" s="435"/>
      <c r="P176" s="436"/>
      <c r="Q176" s="434"/>
      <c r="R176" s="434"/>
      <c r="S176" s="471">
        <f t="shared" si="35"/>
        <v>0</v>
      </c>
      <c r="T176" s="42"/>
      <c r="U176" s="93">
        <f t="shared" si="36"/>
        <v>0</v>
      </c>
      <c r="V176" s="39">
        <f t="shared" si="31"/>
        <v>0</v>
      </c>
      <c r="W176" s="43"/>
      <c r="X176" s="95"/>
      <c r="Y176" s="95">
        <f t="shared" si="32"/>
        <v>0</v>
      </c>
      <c r="Z176" s="95">
        <f t="shared" si="33"/>
        <v>0</v>
      </c>
      <c r="AA176" s="237">
        <f t="shared" si="37"/>
        <v>0</v>
      </c>
      <c r="AB176" s="440">
        <f t="shared" si="38"/>
        <v>0</v>
      </c>
      <c r="AC176" s="440">
        <f t="shared" si="39"/>
        <v>0</v>
      </c>
      <c r="AD176" s="441">
        <f t="shared" si="40"/>
        <v>0</v>
      </c>
      <c r="AE176" s="441">
        <f t="shared" si="41"/>
        <v>0</v>
      </c>
      <c r="AF176" s="439">
        <f t="shared" si="42"/>
        <v>0</v>
      </c>
      <c r="AG176" s="442">
        <f t="shared" si="43"/>
        <v>0</v>
      </c>
      <c r="AH176" s="238">
        <f t="shared" si="44"/>
        <v>0</v>
      </c>
      <c r="AI176" s="238">
        <f t="shared" si="34"/>
        <v>0</v>
      </c>
      <c r="AJ176" s="95"/>
      <c r="AK176" s="59"/>
      <c r="AL176" s="59"/>
      <c r="AM176" s="51"/>
      <c r="AN176" s="51"/>
      <c r="AO176" s="51"/>
      <c r="AP176" s="51"/>
      <c r="AQ176" s="51"/>
      <c r="AR176" s="51"/>
      <c r="AS176" s="51"/>
      <c r="AT176" s="51"/>
    </row>
    <row r="177" spans="2:46" x14ac:dyDescent="0.3">
      <c r="B177" s="177"/>
      <c r="C177" s="177"/>
      <c r="D177" s="86">
        <v>158</v>
      </c>
      <c r="E177" s="46"/>
      <c r="F177" s="40"/>
      <c r="G177" s="87"/>
      <c r="H177" s="40"/>
      <c r="I177" s="40"/>
      <c r="J177" s="87"/>
      <c r="K177" s="40"/>
      <c r="L177" s="42"/>
      <c r="M177" s="93" t="str">
        <f t="shared" si="30"/>
        <v/>
      </c>
      <c r="N177" s="42" t="s">
        <v>15</v>
      </c>
      <c r="O177" s="435"/>
      <c r="P177" s="436"/>
      <c r="Q177" s="434"/>
      <c r="R177" s="434"/>
      <c r="S177" s="471">
        <f t="shared" si="35"/>
        <v>0</v>
      </c>
      <c r="T177" s="42"/>
      <c r="U177" s="93">
        <f t="shared" si="36"/>
        <v>0</v>
      </c>
      <c r="V177" s="39">
        <f t="shared" si="31"/>
        <v>0</v>
      </c>
      <c r="W177" s="43"/>
      <c r="X177" s="95"/>
      <c r="Y177" s="95">
        <f t="shared" si="32"/>
        <v>0</v>
      </c>
      <c r="Z177" s="95">
        <f t="shared" si="33"/>
        <v>0</v>
      </c>
      <c r="AA177" s="237">
        <f t="shared" si="37"/>
        <v>0</v>
      </c>
      <c r="AB177" s="440">
        <f t="shared" si="38"/>
        <v>0</v>
      </c>
      <c r="AC177" s="440">
        <f t="shared" si="39"/>
        <v>0</v>
      </c>
      <c r="AD177" s="441">
        <f t="shared" si="40"/>
        <v>0</v>
      </c>
      <c r="AE177" s="441">
        <f t="shared" si="41"/>
        <v>0</v>
      </c>
      <c r="AF177" s="439">
        <f t="shared" si="42"/>
        <v>0</v>
      </c>
      <c r="AG177" s="442">
        <f t="shared" si="43"/>
        <v>0</v>
      </c>
      <c r="AH177" s="238">
        <f t="shared" si="44"/>
        <v>0</v>
      </c>
      <c r="AI177" s="238">
        <f t="shared" si="34"/>
        <v>0</v>
      </c>
      <c r="AJ177" s="95"/>
      <c r="AK177" s="59"/>
      <c r="AL177" s="59"/>
      <c r="AM177" s="51"/>
      <c r="AN177" s="51"/>
      <c r="AO177" s="51"/>
      <c r="AP177" s="51"/>
      <c r="AQ177" s="51"/>
      <c r="AR177" s="51"/>
      <c r="AS177" s="51"/>
      <c r="AT177" s="51"/>
    </row>
    <row r="178" spans="2:46" x14ac:dyDescent="0.3">
      <c r="B178" s="177"/>
      <c r="C178" s="177"/>
      <c r="D178" s="86">
        <v>159</v>
      </c>
      <c r="E178" s="46"/>
      <c r="F178" s="40"/>
      <c r="G178" s="87"/>
      <c r="H178" s="40"/>
      <c r="I178" s="40"/>
      <c r="J178" s="87"/>
      <c r="K178" s="40"/>
      <c r="L178" s="42"/>
      <c r="M178" s="93" t="str">
        <f t="shared" si="30"/>
        <v/>
      </c>
      <c r="N178" s="42" t="s">
        <v>15</v>
      </c>
      <c r="O178" s="435"/>
      <c r="P178" s="436"/>
      <c r="Q178" s="434"/>
      <c r="R178" s="434"/>
      <c r="S178" s="471">
        <f t="shared" si="35"/>
        <v>0</v>
      </c>
      <c r="T178" s="42"/>
      <c r="U178" s="93">
        <f t="shared" si="36"/>
        <v>0</v>
      </c>
      <c r="V178" s="39">
        <f t="shared" si="31"/>
        <v>0</v>
      </c>
      <c r="W178" s="43"/>
      <c r="X178" s="95"/>
      <c r="Y178" s="95">
        <f t="shared" si="32"/>
        <v>0</v>
      </c>
      <c r="Z178" s="95">
        <f t="shared" si="33"/>
        <v>0</v>
      </c>
      <c r="AA178" s="237">
        <f t="shared" si="37"/>
        <v>0</v>
      </c>
      <c r="AB178" s="440">
        <f t="shared" si="38"/>
        <v>0</v>
      </c>
      <c r="AC178" s="440">
        <f t="shared" si="39"/>
        <v>0</v>
      </c>
      <c r="AD178" s="441">
        <f t="shared" si="40"/>
        <v>0</v>
      </c>
      <c r="AE178" s="441">
        <f t="shared" si="41"/>
        <v>0</v>
      </c>
      <c r="AF178" s="439">
        <f t="shared" si="42"/>
        <v>0</v>
      </c>
      <c r="AG178" s="442">
        <f t="shared" si="43"/>
        <v>0</v>
      </c>
      <c r="AH178" s="238">
        <f t="shared" si="44"/>
        <v>0</v>
      </c>
      <c r="AI178" s="238">
        <f t="shared" si="34"/>
        <v>0</v>
      </c>
      <c r="AJ178" s="95"/>
      <c r="AK178" s="59"/>
      <c r="AL178" s="59"/>
      <c r="AM178" s="51"/>
      <c r="AN178" s="51"/>
      <c r="AO178" s="51"/>
      <c r="AP178" s="51"/>
      <c r="AQ178" s="51"/>
      <c r="AR178" s="51"/>
      <c r="AS178" s="51"/>
      <c r="AT178" s="51"/>
    </row>
    <row r="179" spans="2:46" x14ac:dyDescent="0.3">
      <c r="B179" s="177"/>
      <c r="C179" s="177"/>
      <c r="D179" s="86">
        <v>160</v>
      </c>
      <c r="E179" s="46"/>
      <c r="F179" s="40"/>
      <c r="G179" s="87"/>
      <c r="H179" s="40"/>
      <c r="I179" s="40"/>
      <c r="J179" s="87"/>
      <c r="K179" s="40"/>
      <c r="L179" s="42"/>
      <c r="M179" s="93" t="str">
        <f t="shared" si="30"/>
        <v/>
      </c>
      <c r="N179" s="42" t="s">
        <v>15</v>
      </c>
      <c r="O179" s="435"/>
      <c r="P179" s="436"/>
      <c r="Q179" s="434"/>
      <c r="R179" s="434"/>
      <c r="S179" s="471">
        <f t="shared" si="35"/>
        <v>0</v>
      </c>
      <c r="T179" s="42"/>
      <c r="U179" s="93">
        <f t="shared" si="36"/>
        <v>0</v>
      </c>
      <c r="V179" s="39">
        <f t="shared" si="31"/>
        <v>0</v>
      </c>
      <c r="W179" s="43"/>
      <c r="X179" s="95"/>
      <c r="Y179" s="95">
        <f t="shared" si="32"/>
        <v>0</v>
      </c>
      <c r="Z179" s="95">
        <f t="shared" si="33"/>
        <v>0</v>
      </c>
      <c r="AA179" s="237">
        <f t="shared" si="37"/>
        <v>0</v>
      </c>
      <c r="AB179" s="440">
        <f t="shared" si="38"/>
        <v>0</v>
      </c>
      <c r="AC179" s="440">
        <f t="shared" si="39"/>
        <v>0</v>
      </c>
      <c r="AD179" s="441">
        <f t="shared" si="40"/>
        <v>0</v>
      </c>
      <c r="AE179" s="441">
        <f t="shared" si="41"/>
        <v>0</v>
      </c>
      <c r="AF179" s="439">
        <f t="shared" si="42"/>
        <v>0</v>
      </c>
      <c r="AG179" s="442">
        <f t="shared" si="43"/>
        <v>0</v>
      </c>
      <c r="AH179" s="238">
        <f t="shared" si="44"/>
        <v>0</v>
      </c>
      <c r="AI179" s="238">
        <f t="shared" si="34"/>
        <v>0</v>
      </c>
      <c r="AJ179" s="95"/>
      <c r="AK179" s="59"/>
      <c r="AL179" s="59"/>
      <c r="AM179" s="51"/>
      <c r="AN179" s="51"/>
      <c r="AO179" s="51"/>
      <c r="AP179" s="51"/>
      <c r="AQ179" s="51"/>
      <c r="AR179" s="51"/>
      <c r="AS179" s="51"/>
      <c r="AT179" s="51"/>
    </row>
    <row r="180" spans="2:46" x14ac:dyDescent="0.3">
      <c r="B180" s="177"/>
      <c r="C180" s="177"/>
      <c r="D180" s="86">
        <v>161</v>
      </c>
      <c r="E180" s="46"/>
      <c r="F180" s="40"/>
      <c r="G180" s="87"/>
      <c r="H180" s="40"/>
      <c r="I180" s="40"/>
      <c r="J180" s="87"/>
      <c r="K180" s="40"/>
      <c r="L180" s="42"/>
      <c r="M180" s="93" t="str">
        <f t="shared" si="30"/>
        <v/>
      </c>
      <c r="N180" s="42" t="s">
        <v>15</v>
      </c>
      <c r="O180" s="435"/>
      <c r="P180" s="436"/>
      <c r="Q180" s="434"/>
      <c r="R180" s="434"/>
      <c r="S180" s="471">
        <f t="shared" si="35"/>
        <v>0</v>
      </c>
      <c r="T180" s="42"/>
      <c r="U180" s="93">
        <f t="shared" si="36"/>
        <v>0</v>
      </c>
      <c r="V180" s="39">
        <f t="shared" si="31"/>
        <v>0</v>
      </c>
      <c r="W180" s="43"/>
      <c r="X180" s="95"/>
      <c r="Y180" s="95">
        <f t="shared" si="32"/>
        <v>0</v>
      </c>
      <c r="Z180" s="95">
        <f t="shared" si="33"/>
        <v>0</v>
      </c>
      <c r="AA180" s="237">
        <f t="shared" si="37"/>
        <v>0</v>
      </c>
      <c r="AB180" s="440">
        <f t="shared" si="38"/>
        <v>0</v>
      </c>
      <c r="AC180" s="440">
        <f t="shared" si="39"/>
        <v>0</v>
      </c>
      <c r="AD180" s="441">
        <f t="shared" si="40"/>
        <v>0</v>
      </c>
      <c r="AE180" s="441">
        <f t="shared" si="41"/>
        <v>0</v>
      </c>
      <c r="AF180" s="439">
        <f t="shared" si="42"/>
        <v>0</v>
      </c>
      <c r="AG180" s="442">
        <f t="shared" si="43"/>
        <v>0</v>
      </c>
      <c r="AH180" s="238">
        <f t="shared" si="44"/>
        <v>0</v>
      </c>
      <c r="AI180" s="238">
        <f t="shared" si="34"/>
        <v>0</v>
      </c>
      <c r="AJ180" s="95"/>
      <c r="AK180" s="59"/>
      <c r="AL180" s="59"/>
      <c r="AM180" s="51"/>
      <c r="AN180" s="51"/>
      <c r="AO180" s="51"/>
      <c r="AP180" s="51"/>
      <c r="AQ180" s="51"/>
      <c r="AR180" s="51"/>
      <c r="AS180" s="51"/>
      <c r="AT180" s="51"/>
    </row>
    <row r="181" spans="2:46" x14ac:dyDescent="0.3">
      <c r="B181" s="177"/>
      <c r="C181" s="177"/>
      <c r="D181" s="86">
        <v>162</v>
      </c>
      <c r="E181" s="46"/>
      <c r="F181" s="40"/>
      <c r="G181" s="87"/>
      <c r="H181" s="40"/>
      <c r="I181" s="40"/>
      <c r="J181" s="87"/>
      <c r="K181" s="40"/>
      <c r="L181" s="42"/>
      <c r="M181" s="93" t="str">
        <f t="shared" si="30"/>
        <v/>
      </c>
      <c r="N181" s="42" t="s">
        <v>15</v>
      </c>
      <c r="O181" s="435"/>
      <c r="P181" s="436"/>
      <c r="Q181" s="434"/>
      <c r="R181" s="434"/>
      <c r="S181" s="471">
        <f t="shared" si="35"/>
        <v>0</v>
      </c>
      <c r="T181" s="42"/>
      <c r="U181" s="93">
        <f t="shared" si="36"/>
        <v>0</v>
      </c>
      <c r="V181" s="39">
        <f t="shared" si="31"/>
        <v>0</v>
      </c>
      <c r="W181" s="43"/>
      <c r="X181" s="95"/>
      <c r="Y181" s="95">
        <f t="shared" si="32"/>
        <v>0</v>
      </c>
      <c r="Z181" s="95">
        <f t="shared" si="33"/>
        <v>0</v>
      </c>
      <c r="AA181" s="237">
        <f t="shared" si="37"/>
        <v>0</v>
      </c>
      <c r="AB181" s="440">
        <f t="shared" si="38"/>
        <v>0</v>
      </c>
      <c r="AC181" s="440">
        <f t="shared" si="39"/>
        <v>0</v>
      </c>
      <c r="AD181" s="441">
        <f t="shared" si="40"/>
        <v>0</v>
      </c>
      <c r="AE181" s="441">
        <f t="shared" si="41"/>
        <v>0</v>
      </c>
      <c r="AF181" s="439">
        <f t="shared" si="42"/>
        <v>0</v>
      </c>
      <c r="AG181" s="442">
        <f t="shared" si="43"/>
        <v>0</v>
      </c>
      <c r="AH181" s="238">
        <f t="shared" si="44"/>
        <v>0</v>
      </c>
      <c r="AI181" s="238">
        <f t="shared" si="34"/>
        <v>0</v>
      </c>
      <c r="AJ181" s="95"/>
      <c r="AK181" s="59"/>
      <c r="AL181" s="59"/>
      <c r="AM181" s="51"/>
      <c r="AN181" s="51"/>
      <c r="AO181" s="51"/>
      <c r="AP181" s="51"/>
      <c r="AQ181" s="51"/>
      <c r="AR181" s="51"/>
      <c r="AS181" s="51"/>
      <c r="AT181" s="51"/>
    </row>
    <row r="182" spans="2:46" x14ac:dyDescent="0.3">
      <c r="B182" s="177"/>
      <c r="C182" s="177"/>
      <c r="D182" s="86">
        <v>163</v>
      </c>
      <c r="E182" s="46"/>
      <c r="F182" s="40"/>
      <c r="G182" s="87"/>
      <c r="H182" s="40"/>
      <c r="I182" s="40"/>
      <c r="J182" s="87"/>
      <c r="K182" s="40"/>
      <c r="L182" s="42"/>
      <c r="M182" s="93" t="str">
        <f t="shared" si="30"/>
        <v/>
      </c>
      <c r="N182" s="42" t="s">
        <v>15</v>
      </c>
      <c r="O182" s="435"/>
      <c r="P182" s="436"/>
      <c r="Q182" s="434"/>
      <c r="R182" s="434"/>
      <c r="S182" s="471">
        <f t="shared" si="35"/>
        <v>0</v>
      </c>
      <c r="T182" s="42"/>
      <c r="U182" s="93">
        <f t="shared" si="36"/>
        <v>0</v>
      </c>
      <c r="V182" s="39">
        <f t="shared" si="31"/>
        <v>0</v>
      </c>
      <c r="W182" s="43"/>
      <c r="X182" s="95"/>
      <c r="Y182" s="95">
        <f t="shared" si="32"/>
        <v>0</v>
      </c>
      <c r="Z182" s="95">
        <f t="shared" si="33"/>
        <v>0</v>
      </c>
      <c r="AA182" s="237">
        <f t="shared" si="37"/>
        <v>0</v>
      </c>
      <c r="AB182" s="440">
        <f t="shared" si="38"/>
        <v>0</v>
      </c>
      <c r="AC182" s="440">
        <f t="shared" si="39"/>
        <v>0</v>
      </c>
      <c r="AD182" s="441">
        <f t="shared" si="40"/>
        <v>0</v>
      </c>
      <c r="AE182" s="441">
        <f t="shared" si="41"/>
        <v>0</v>
      </c>
      <c r="AF182" s="439">
        <f t="shared" si="42"/>
        <v>0</v>
      </c>
      <c r="AG182" s="442">
        <f t="shared" si="43"/>
        <v>0</v>
      </c>
      <c r="AH182" s="238">
        <f t="shared" si="44"/>
        <v>0</v>
      </c>
      <c r="AI182" s="238">
        <f t="shared" si="34"/>
        <v>0</v>
      </c>
      <c r="AJ182" s="95"/>
      <c r="AK182" s="59"/>
      <c r="AL182" s="59"/>
      <c r="AM182" s="51"/>
      <c r="AN182" s="51"/>
      <c r="AO182" s="51"/>
      <c r="AP182" s="51"/>
      <c r="AQ182" s="51"/>
      <c r="AR182" s="51"/>
      <c r="AS182" s="51"/>
      <c r="AT182" s="51"/>
    </row>
    <row r="183" spans="2:46" x14ac:dyDescent="0.3">
      <c r="B183" s="177"/>
      <c r="C183" s="177"/>
      <c r="D183" s="86">
        <v>164</v>
      </c>
      <c r="E183" s="46"/>
      <c r="F183" s="40"/>
      <c r="G183" s="87"/>
      <c r="H183" s="40"/>
      <c r="I183" s="40"/>
      <c r="J183" s="87"/>
      <c r="K183" s="40"/>
      <c r="L183" s="42"/>
      <c r="M183" s="93" t="str">
        <f t="shared" si="30"/>
        <v/>
      </c>
      <c r="N183" s="42" t="s">
        <v>15</v>
      </c>
      <c r="O183" s="435"/>
      <c r="P183" s="436"/>
      <c r="Q183" s="434"/>
      <c r="R183" s="434"/>
      <c r="S183" s="471">
        <f t="shared" si="35"/>
        <v>0</v>
      </c>
      <c r="T183" s="42"/>
      <c r="U183" s="93">
        <f t="shared" si="36"/>
        <v>0</v>
      </c>
      <c r="V183" s="39">
        <f t="shared" si="31"/>
        <v>0</v>
      </c>
      <c r="W183" s="43"/>
      <c r="X183" s="95"/>
      <c r="Y183" s="95">
        <f t="shared" si="32"/>
        <v>0</v>
      </c>
      <c r="Z183" s="95">
        <f t="shared" si="33"/>
        <v>0</v>
      </c>
      <c r="AA183" s="237">
        <f t="shared" si="37"/>
        <v>0</v>
      </c>
      <c r="AB183" s="440">
        <f t="shared" si="38"/>
        <v>0</v>
      </c>
      <c r="AC183" s="440">
        <f t="shared" si="39"/>
        <v>0</v>
      </c>
      <c r="AD183" s="441">
        <f t="shared" si="40"/>
        <v>0</v>
      </c>
      <c r="AE183" s="441">
        <f t="shared" si="41"/>
        <v>0</v>
      </c>
      <c r="AF183" s="439">
        <f t="shared" si="42"/>
        <v>0</v>
      </c>
      <c r="AG183" s="442">
        <f t="shared" si="43"/>
        <v>0</v>
      </c>
      <c r="AH183" s="238">
        <f t="shared" si="44"/>
        <v>0</v>
      </c>
      <c r="AI183" s="238">
        <f t="shared" si="34"/>
        <v>0</v>
      </c>
      <c r="AJ183" s="95"/>
      <c r="AK183" s="59"/>
      <c r="AL183" s="59"/>
      <c r="AM183" s="51"/>
      <c r="AN183" s="51"/>
      <c r="AO183" s="51"/>
      <c r="AP183" s="51"/>
      <c r="AQ183" s="51"/>
      <c r="AR183" s="51"/>
      <c r="AS183" s="51"/>
      <c r="AT183" s="51"/>
    </row>
    <row r="184" spans="2:46" x14ac:dyDescent="0.3">
      <c r="B184" s="177"/>
      <c r="C184" s="177"/>
      <c r="D184" s="86">
        <v>165</v>
      </c>
      <c r="E184" s="46"/>
      <c r="F184" s="40"/>
      <c r="G184" s="87"/>
      <c r="H184" s="40"/>
      <c r="I184" s="40"/>
      <c r="J184" s="87"/>
      <c r="K184" s="40"/>
      <c r="L184" s="42"/>
      <c r="M184" s="93" t="str">
        <f t="shared" si="30"/>
        <v/>
      </c>
      <c r="N184" s="42" t="s">
        <v>15</v>
      </c>
      <c r="O184" s="435"/>
      <c r="P184" s="436"/>
      <c r="Q184" s="434"/>
      <c r="R184" s="434"/>
      <c r="S184" s="471">
        <f t="shared" si="35"/>
        <v>0</v>
      </c>
      <c r="T184" s="42"/>
      <c r="U184" s="93">
        <f t="shared" si="36"/>
        <v>0</v>
      </c>
      <c r="V184" s="39">
        <f t="shared" si="31"/>
        <v>0</v>
      </c>
      <c r="W184" s="43"/>
      <c r="X184" s="95"/>
      <c r="Y184" s="95">
        <f t="shared" si="32"/>
        <v>0</v>
      </c>
      <c r="Z184" s="95">
        <f t="shared" si="33"/>
        <v>0</v>
      </c>
      <c r="AA184" s="237">
        <f t="shared" si="37"/>
        <v>0</v>
      </c>
      <c r="AB184" s="440">
        <f t="shared" si="38"/>
        <v>0</v>
      </c>
      <c r="AC184" s="440">
        <f t="shared" si="39"/>
        <v>0</v>
      </c>
      <c r="AD184" s="441">
        <f t="shared" si="40"/>
        <v>0</v>
      </c>
      <c r="AE184" s="441">
        <f t="shared" si="41"/>
        <v>0</v>
      </c>
      <c r="AF184" s="439">
        <f t="shared" si="42"/>
        <v>0</v>
      </c>
      <c r="AG184" s="442">
        <f t="shared" si="43"/>
        <v>0</v>
      </c>
      <c r="AH184" s="238">
        <f t="shared" si="44"/>
        <v>0</v>
      </c>
      <c r="AI184" s="238">
        <f t="shared" si="34"/>
        <v>0</v>
      </c>
      <c r="AJ184" s="95"/>
      <c r="AK184" s="59"/>
      <c r="AL184" s="59"/>
      <c r="AM184" s="51"/>
      <c r="AN184" s="51"/>
      <c r="AO184" s="51"/>
      <c r="AP184" s="51"/>
      <c r="AQ184" s="51"/>
      <c r="AR184" s="51"/>
      <c r="AS184" s="51"/>
      <c r="AT184" s="51"/>
    </row>
    <row r="185" spans="2:46" x14ac:dyDescent="0.3">
      <c r="B185" s="177"/>
      <c r="C185" s="177"/>
      <c r="D185" s="86">
        <v>166</v>
      </c>
      <c r="E185" s="46"/>
      <c r="F185" s="40"/>
      <c r="G185" s="87"/>
      <c r="H185" s="40"/>
      <c r="I185" s="40"/>
      <c r="J185" s="87"/>
      <c r="K185" s="40"/>
      <c r="L185" s="42"/>
      <c r="M185" s="93" t="str">
        <f t="shared" si="30"/>
        <v/>
      </c>
      <c r="N185" s="42" t="s">
        <v>15</v>
      </c>
      <c r="O185" s="435"/>
      <c r="P185" s="436"/>
      <c r="Q185" s="434"/>
      <c r="R185" s="434"/>
      <c r="S185" s="471">
        <f t="shared" si="35"/>
        <v>0</v>
      </c>
      <c r="T185" s="42"/>
      <c r="U185" s="93">
        <f t="shared" si="36"/>
        <v>0</v>
      </c>
      <c r="V185" s="39">
        <f t="shared" si="31"/>
        <v>0</v>
      </c>
      <c r="W185" s="43"/>
      <c r="X185" s="95"/>
      <c r="Y185" s="95">
        <f t="shared" si="32"/>
        <v>0</v>
      </c>
      <c r="Z185" s="95">
        <f t="shared" si="33"/>
        <v>0</v>
      </c>
      <c r="AA185" s="237">
        <f t="shared" si="37"/>
        <v>0</v>
      </c>
      <c r="AB185" s="440">
        <f t="shared" si="38"/>
        <v>0</v>
      </c>
      <c r="AC185" s="440">
        <f t="shared" si="39"/>
        <v>0</v>
      </c>
      <c r="AD185" s="441">
        <f t="shared" si="40"/>
        <v>0</v>
      </c>
      <c r="AE185" s="441">
        <f t="shared" si="41"/>
        <v>0</v>
      </c>
      <c r="AF185" s="439">
        <f t="shared" si="42"/>
        <v>0</v>
      </c>
      <c r="AG185" s="442">
        <f t="shared" si="43"/>
        <v>0</v>
      </c>
      <c r="AH185" s="238">
        <f t="shared" si="44"/>
        <v>0</v>
      </c>
      <c r="AI185" s="238">
        <f t="shared" si="34"/>
        <v>0</v>
      </c>
      <c r="AJ185" s="95"/>
      <c r="AK185" s="59"/>
      <c r="AL185" s="59"/>
      <c r="AM185" s="51"/>
      <c r="AN185" s="51"/>
      <c r="AO185" s="51"/>
      <c r="AP185" s="51"/>
      <c r="AQ185" s="51"/>
      <c r="AR185" s="51"/>
      <c r="AS185" s="51"/>
      <c r="AT185" s="51"/>
    </row>
    <row r="186" spans="2:46" x14ac:dyDescent="0.3">
      <c r="B186" s="177"/>
      <c r="C186" s="177"/>
      <c r="D186" s="86">
        <v>167</v>
      </c>
      <c r="E186" s="46"/>
      <c r="F186" s="40"/>
      <c r="G186" s="87"/>
      <c r="H186" s="40"/>
      <c r="I186" s="40"/>
      <c r="J186" s="87"/>
      <c r="K186" s="40"/>
      <c r="L186" s="42"/>
      <c r="M186" s="93" t="str">
        <f t="shared" si="30"/>
        <v/>
      </c>
      <c r="N186" s="42" t="s">
        <v>15</v>
      </c>
      <c r="O186" s="435"/>
      <c r="P186" s="436"/>
      <c r="Q186" s="434"/>
      <c r="R186" s="434"/>
      <c r="S186" s="471">
        <f t="shared" si="35"/>
        <v>0</v>
      </c>
      <c r="T186" s="42"/>
      <c r="U186" s="93">
        <f t="shared" si="36"/>
        <v>0</v>
      </c>
      <c r="V186" s="39">
        <f t="shared" si="31"/>
        <v>0</v>
      </c>
      <c r="W186" s="43"/>
      <c r="X186" s="95"/>
      <c r="Y186" s="95">
        <f t="shared" si="32"/>
        <v>0</v>
      </c>
      <c r="Z186" s="95">
        <f t="shared" si="33"/>
        <v>0</v>
      </c>
      <c r="AA186" s="237">
        <f t="shared" si="37"/>
        <v>0</v>
      </c>
      <c r="AB186" s="440">
        <f t="shared" si="38"/>
        <v>0</v>
      </c>
      <c r="AC186" s="440">
        <f t="shared" si="39"/>
        <v>0</v>
      </c>
      <c r="AD186" s="441">
        <f t="shared" si="40"/>
        <v>0</v>
      </c>
      <c r="AE186" s="441">
        <f t="shared" si="41"/>
        <v>0</v>
      </c>
      <c r="AF186" s="439">
        <f t="shared" si="42"/>
        <v>0</v>
      </c>
      <c r="AG186" s="442">
        <f t="shared" si="43"/>
        <v>0</v>
      </c>
      <c r="AH186" s="238">
        <f t="shared" si="44"/>
        <v>0</v>
      </c>
      <c r="AI186" s="238">
        <f t="shared" si="34"/>
        <v>0</v>
      </c>
      <c r="AJ186" s="95"/>
      <c r="AK186" s="59"/>
      <c r="AL186" s="59"/>
      <c r="AM186" s="51"/>
      <c r="AN186" s="51"/>
      <c r="AO186" s="51"/>
      <c r="AP186" s="51"/>
      <c r="AQ186" s="51"/>
      <c r="AR186" s="51"/>
      <c r="AS186" s="51"/>
      <c r="AT186" s="51"/>
    </row>
    <row r="187" spans="2:46" x14ac:dyDescent="0.3">
      <c r="B187" s="177"/>
      <c r="C187" s="177"/>
      <c r="D187" s="86">
        <v>168</v>
      </c>
      <c r="E187" s="46"/>
      <c r="F187" s="40"/>
      <c r="G187" s="87"/>
      <c r="H187" s="40"/>
      <c r="I187" s="40"/>
      <c r="J187" s="87"/>
      <c r="K187" s="40"/>
      <c r="L187" s="42"/>
      <c r="M187" s="93" t="str">
        <f t="shared" si="30"/>
        <v/>
      </c>
      <c r="N187" s="42" t="s">
        <v>15</v>
      </c>
      <c r="O187" s="435"/>
      <c r="P187" s="436"/>
      <c r="Q187" s="434"/>
      <c r="R187" s="434"/>
      <c r="S187" s="471">
        <f t="shared" si="35"/>
        <v>0</v>
      </c>
      <c r="T187" s="42"/>
      <c r="U187" s="93">
        <f t="shared" si="36"/>
        <v>0</v>
      </c>
      <c r="V187" s="39">
        <f t="shared" si="31"/>
        <v>0</v>
      </c>
      <c r="W187" s="43"/>
      <c r="X187" s="95"/>
      <c r="Y187" s="95">
        <f t="shared" si="32"/>
        <v>0</v>
      </c>
      <c r="Z187" s="95">
        <f t="shared" si="33"/>
        <v>0</v>
      </c>
      <c r="AA187" s="237">
        <f t="shared" si="37"/>
        <v>0</v>
      </c>
      <c r="AB187" s="440">
        <f t="shared" si="38"/>
        <v>0</v>
      </c>
      <c r="AC187" s="440">
        <f t="shared" si="39"/>
        <v>0</v>
      </c>
      <c r="AD187" s="441">
        <f t="shared" si="40"/>
        <v>0</v>
      </c>
      <c r="AE187" s="441">
        <f t="shared" si="41"/>
        <v>0</v>
      </c>
      <c r="AF187" s="439">
        <f t="shared" si="42"/>
        <v>0</v>
      </c>
      <c r="AG187" s="442">
        <f t="shared" si="43"/>
        <v>0</v>
      </c>
      <c r="AH187" s="238">
        <f t="shared" si="44"/>
        <v>0</v>
      </c>
      <c r="AI187" s="238">
        <f t="shared" si="34"/>
        <v>0</v>
      </c>
      <c r="AJ187" s="95"/>
      <c r="AK187" s="59"/>
      <c r="AL187" s="59"/>
      <c r="AM187" s="51"/>
      <c r="AN187" s="51"/>
      <c r="AO187" s="51"/>
      <c r="AP187" s="51"/>
      <c r="AQ187" s="51"/>
      <c r="AR187" s="51"/>
      <c r="AS187" s="51"/>
      <c r="AT187" s="51"/>
    </row>
    <row r="188" spans="2:46" x14ac:dyDescent="0.3">
      <c r="B188" s="177"/>
      <c r="C188" s="177"/>
      <c r="D188" s="86">
        <v>169</v>
      </c>
      <c r="E188" s="46"/>
      <c r="F188" s="40"/>
      <c r="G188" s="87"/>
      <c r="H188" s="40"/>
      <c r="I188" s="40"/>
      <c r="J188" s="87"/>
      <c r="K188" s="40"/>
      <c r="L188" s="42"/>
      <c r="M188" s="93" t="str">
        <f t="shared" si="30"/>
        <v/>
      </c>
      <c r="N188" s="42" t="s">
        <v>15</v>
      </c>
      <c r="O188" s="435"/>
      <c r="P188" s="436"/>
      <c r="Q188" s="434"/>
      <c r="R188" s="434"/>
      <c r="S188" s="471">
        <f t="shared" si="35"/>
        <v>0</v>
      </c>
      <c r="T188" s="42"/>
      <c r="U188" s="93">
        <f t="shared" si="36"/>
        <v>0</v>
      </c>
      <c r="V188" s="39">
        <f t="shared" si="31"/>
        <v>0</v>
      </c>
      <c r="W188" s="43"/>
      <c r="X188" s="95"/>
      <c r="Y188" s="95">
        <f t="shared" si="32"/>
        <v>0</v>
      </c>
      <c r="Z188" s="95">
        <f t="shared" si="33"/>
        <v>0</v>
      </c>
      <c r="AA188" s="237">
        <f t="shared" si="37"/>
        <v>0</v>
      </c>
      <c r="AB188" s="440">
        <f t="shared" si="38"/>
        <v>0</v>
      </c>
      <c r="AC188" s="440">
        <f t="shared" si="39"/>
        <v>0</v>
      </c>
      <c r="AD188" s="441">
        <f t="shared" si="40"/>
        <v>0</v>
      </c>
      <c r="AE188" s="441">
        <f t="shared" si="41"/>
        <v>0</v>
      </c>
      <c r="AF188" s="439">
        <f t="shared" si="42"/>
        <v>0</v>
      </c>
      <c r="AG188" s="442">
        <f t="shared" si="43"/>
        <v>0</v>
      </c>
      <c r="AH188" s="238">
        <f t="shared" si="44"/>
        <v>0</v>
      </c>
      <c r="AI188" s="238">
        <f t="shared" si="34"/>
        <v>0</v>
      </c>
      <c r="AJ188" s="95"/>
      <c r="AK188" s="59"/>
      <c r="AL188" s="59"/>
      <c r="AM188" s="51"/>
      <c r="AN188" s="51"/>
      <c r="AO188" s="51"/>
      <c r="AP188" s="51"/>
      <c r="AQ188" s="51"/>
      <c r="AR188" s="51"/>
      <c r="AS188" s="51"/>
      <c r="AT188" s="51"/>
    </row>
    <row r="189" spans="2:46" x14ac:dyDescent="0.3">
      <c r="B189" s="177"/>
      <c r="C189" s="177"/>
      <c r="D189" s="86">
        <v>170</v>
      </c>
      <c r="E189" s="46"/>
      <c r="F189" s="40"/>
      <c r="G189" s="87"/>
      <c r="H189" s="40"/>
      <c r="I189" s="40"/>
      <c r="J189" s="87"/>
      <c r="K189" s="40"/>
      <c r="L189" s="42"/>
      <c r="M189" s="93" t="str">
        <f t="shared" si="30"/>
        <v/>
      </c>
      <c r="N189" s="42" t="s">
        <v>15</v>
      </c>
      <c r="O189" s="435"/>
      <c r="P189" s="436"/>
      <c r="Q189" s="434"/>
      <c r="R189" s="434"/>
      <c r="S189" s="471">
        <f t="shared" si="35"/>
        <v>0</v>
      </c>
      <c r="T189" s="42"/>
      <c r="U189" s="93">
        <f t="shared" si="36"/>
        <v>0</v>
      </c>
      <c r="V189" s="39">
        <f t="shared" si="31"/>
        <v>0</v>
      </c>
      <c r="W189" s="43"/>
      <c r="X189" s="95"/>
      <c r="Y189" s="95">
        <f t="shared" si="32"/>
        <v>0</v>
      </c>
      <c r="Z189" s="95">
        <f t="shared" si="33"/>
        <v>0</v>
      </c>
      <c r="AA189" s="237">
        <f t="shared" si="37"/>
        <v>0</v>
      </c>
      <c r="AB189" s="440">
        <f t="shared" si="38"/>
        <v>0</v>
      </c>
      <c r="AC189" s="440">
        <f t="shared" si="39"/>
        <v>0</v>
      </c>
      <c r="AD189" s="441">
        <f t="shared" si="40"/>
        <v>0</v>
      </c>
      <c r="AE189" s="441">
        <f t="shared" si="41"/>
        <v>0</v>
      </c>
      <c r="AF189" s="439">
        <f t="shared" si="42"/>
        <v>0</v>
      </c>
      <c r="AG189" s="442">
        <f t="shared" si="43"/>
        <v>0</v>
      </c>
      <c r="AH189" s="238">
        <f t="shared" si="44"/>
        <v>0</v>
      </c>
      <c r="AI189" s="238">
        <f t="shared" si="34"/>
        <v>0</v>
      </c>
      <c r="AJ189" s="95"/>
      <c r="AK189" s="59"/>
      <c r="AL189" s="59"/>
      <c r="AM189" s="51"/>
      <c r="AN189" s="51"/>
      <c r="AO189" s="51"/>
      <c r="AP189" s="51"/>
      <c r="AQ189" s="51"/>
      <c r="AR189" s="51"/>
      <c r="AS189" s="51"/>
      <c r="AT189" s="51"/>
    </row>
    <row r="190" spans="2:46" x14ac:dyDescent="0.3">
      <c r="B190" s="177"/>
      <c r="C190" s="177"/>
      <c r="D190" s="86">
        <v>171</v>
      </c>
      <c r="E190" s="46"/>
      <c r="F190" s="40"/>
      <c r="G190" s="87"/>
      <c r="H190" s="40"/>
      <c r="I190" s="40"/>
      <c r="J190" s="87"/>
      <c r="K190" s="40"/>
      <c r="L190" s="42"/>
      <c r="M190" s="93" t="str">
        <f t="shared" si="30"/>
        <v/>
      </c>
      <c r="N190" s="42" t="s">
        <v>15</v>
      </c>
      <c r="O190" s="435"/>
      <c r="P190" s="436"/>
      <c r="Q190" s="434"/>
      <c r="R190" s="434"/>
      <c r="S190" s="471">
        <f t="shared" si="35"/>
        <v>0</v>
      </c>
      <c r="T190" s="42"/>
      <c r="U190" s="93">
        <f t="shared" si="36"/>
        <v>0</v>
      </c>
      <c r="V190" s="39">
        <f t="shared" si="31"/>
        <v>0</v>
      </c>
      <c r="W190" s="43"/>
      <c r="X190" s="95"/>
      <c r="Y190" s="95">
        <f t="shared" si="32"/>
        <v>0</v>
      </c>
      <c r="Z190" s="95">
        <f t="shared" si="33"/>
        <v>0</v>
      </c>
      <c r="AA190" s="237">
        <f t="shared" si="37"/>
        <v>0</v>
      </c>
      <c r="AB190" s="440">
        <f t="shared" si="38"/>
        <v>0</v>
      </c>
      <c r="AC190" s="440">
        <f t="shared" si="39"/>
        <v>0</v>
      </c>
      <c r="AD190" s="441">
        <f t="shared" si="40"/>
        <v>0</v>
      </c>
      <c r="AE190" s="441">
        <f t="shared" si="41"/>
        <v>0</v>
      </c>
      <c r="AF190" s="439">
        <f t="shared" si="42"/>
        <v>0</v>
      </c>
      <c r="AG190" s="442">
        <f t="shared" si="43"/>
        <v>0</v>
      </c>
      <c r="AH190" s="238">
        <f t="shared" si="44"/>
        <v>0</v>
      </c>
      <c r="AI190" s="238">
        <f t="shared" si="34"/>
        <v>0</v>
      </c>
      <c r="AJ190" s="95"/>
      <c r="AK190" s="59"/>
      <c r="AL190" s="59"/>
      <c r="AM190" s="51"/>
      <c r="AN190" s="51"/>
      <c r="AO190" s="51"/>
      <c r="AP190" s="51"/>
      <c r="AQ190" s="51"/>
      <c r="AR190" s="51"/>
      <c r="AS190" s="51"/>
      <c r="AT190" s="51"/>
    </row>
    <row r="191" spans="2:46" x14ac:dyDescent="0.3">
      <c r="B191" s="177"/>
      <c r="C191" s="177"/>
      <c r="D191" s="86">
        <v>172</v>
      </c>
      <c r="E191" s="46"/>
      <c r="F191" s="40"/>
      <c r="G191" s="87"/>
      <c r="H191" s="40"/>
      <c r="I191" s="40"/>
      <c r="J191" s="87"/>
      <c r="K191" s="40"/>
      <c r="L191" s="42"/>
      <c r="M191" s="93" t="str">
        <f t="shared" si="30"/>
        <v/>
      </c>
      <c r="N191" s="42" t="s">
        <v>15</v>
      </c>
      <c r="O191" s="435"/>
      <c r="P191" s="436"/>
      <c r="Q191" s="434"/>
      <c r="R191" s="434"/>
      <c r="S191" s="471">
        <f t="shared" si="35"/>
        <v>0</v>
      </c>
      <c r="T191" s="42"/>
      <c r="U191" s="93">
        <f t="shared" si="36"/>
        <v>0</v>
      </c>
      <c r="V191" s="39">
        <f t="shared" si="31"/>
        <v>0</v>
      </c>
      <c r="W191" s="43"/>
      <c r="X191" s="95"/>
      <c r="Y191" s="95">
        <f t="shared" si="32"/>
        <v>0</v>
      </c>
      <c r="Z191" s="95">
        <f t="shared" si="33"/>
        <v>0</v>
      </c>
      <c r="AA191" s="237">
        <f t="shared" si="37"/>
        <v>0</v>
      </c>
      <c r="AB191" s="440">
        <f t="shared" si="38"/>
        <v>0</v>
      </c>
      <c r="AC191" s="440">
        <f t="shared" si="39"/>
        <v>0</v>
      </c>
      <c r="AD191" s="441">
        <f t="shared" si="40"/>
        <v>0</v>
      </c>
      <c r="AE191" s="441">
        <f t="shared" si="41"/>
        <v>0</v>
      </c>
      <c r="AF191" s="439">
        <f t="shared" si="42"/>
        <v>0</v>
      </c>
      <c r="AG191" s="442">
        <f t="shared" si="43"/>
        <v>0</v>
      </c>
      <c r="AH191" s="238">
        <f t="shared" si="44"/>
        <v>0</v>
      </c>
      <c r="AI191" s="238">
        <f t="shared" si="34"/>
        <v>0</v>
      </c>
      <c r="AJ191" s="95"/>
      <c r="AK191" s="59"/>
      <c r="AL191" s="59"/>
      <c r="AM191" s="51"/>
      <c r="AN191" s="51"/>
      <c r="AO191" s="51"/>
      <c r="AP191" s="51"/>
      <c r="AQ191" s="51"/>
      <c r="AR191" s="51"/>
      <c r="AS191" s="51"/>
      <c r="AT191" s="51"/>
    </row>
    <row r="192" spans="2:46" x14ac:dyDescent="0.3">
      <c r="B192" s="177"/>
      <c r="C192" s="177"/>
      <c r="D192" s="86">
        <v>173</v>
      </c>
      <c r="E192" s="46"/>
      <c r="F192" s="40"/>
      <c r="G192" s="87"/>
      <c r="H192" s="40"/>
      <c r="I192" s="40"/>
      <c r="J192" s="87"/>
      <c r="K192" s="40"/>
      <c r="L192" s="42"/>
      <c r="M192" s="93" t="str">
        <f t="shared" si="30"/>
        <v/>
      </c>
      <c r="N192" s="42" t="s">
        <v>15</v>
      </c>
      <c r="O192" s="435"/>
      <c r="P192" s="436"/>
      <c r="Q192" s="434"/>
      <c r="R192" s="434"/>
      <c r="S192" s="471">
        <f t="shared" si="35"/>
        <v>0</v>
      </c>
      <c r="T192" s="42"/>
      <c r="U192" s="93">
        <f t="shared" si="36"/>
        <v>0</v>
      </c>
      <c r="V192" s="39">
        <f t="shared" si="31"/>
        <v>0</v>
      </c>
      <c r="W192" s="43"/>
      <c r="X192" s="95"/>
      <c r="Y192" s="95">
        <f t="shared" si="32"/>
        <v>0</v>
      </c>
      <c r="Z192" s="95">
        <f t="shared" si="33"/>
        <v>0</v>
      </c>
      <c r="AA192" s="237">
        <f t="shared" si="37"/>
        <v>0</v>
      </c>
      <c r="AB192" s="440">
        <f t="shared" si="38"/>
        <v>0</v>
      </c>
      <c r="AC192" s="440">
        <f t="shared" si="39"/>
        <v>0</v>
      </c>
      <c r="AD192" s="441">
        <f t="shared" si="40"/>
        <v>0</v>
      </c>
      <c r="AE192" s="441">
        <f t="shared" si="41"/>
        <v>0</v>
      </c>
      <c r="AF192" s="439">
        <f t="shared" si="42"/>
        <v>0</v>
      </c>
      <c r="AG192" s="442">
        <f t="shared" si="43"/>
        <v>0</v>
      </c>
      <c r="AH192" s="238">
        <f t="shared" si="44"/>
        <v>0</v>
      </c>
      <c r="AI192" s="238">
        <f t="shared" si="34"/>
        <v>0</v>
      </c>
      <c r="AJ192" s="95"/>
      <c r="AK192" s="59"/>
      <c r="AL192" s="59"/>
      <c r="AM192" s="51"/>
      <c r="AN192" s="51"/>
      <c r="AO192" s="51"/>
      <c r="AP192" s="51"/>
      <c r="AQ192" s="51"/>
      <c r="AR192" s="51"/>
      <c r="AS192" s="51"/>
      <c r="AT192" s="51"/>
    </row>
    <row r="193" spans="2:46" x14ac:dyDescent="0.3">
      <c r="B193" s="177"/>
      <c r="C193" s="177"/>
      <c r="D193" s="86">
        <v>174</v>
      </c>
      <c r="E193" s="46"/>
      <c r="F193" s="40"/>
      <c r="G193" s="87"/>
      <c r="H193" s="40"/>
      <c r="I193" s="40"/>
      <c r="J193" s="87"/>
      <c r="K193" s="40"/>
      <c r="L193" s="42"/>
      <c r="M193" s="93" t="str">
        <f t="shared" si="30"/>
        <v/>
      </c>
      <c r="N193" s="42" t="s">
        <v>15</v>
      </c>
      <c r="O193" s="435"/>
      <c r="P193" s="436"/>
      <c r="Q193" s="434"/>
      <c r="R193" s="434"/>
      <c r="S193" s="471">
        <f t="shared" si="35"/>
        <v>0</v>
      </c>
      <c r="T193" s="42"/>
      <c r="U193" s="93">
        <f t="shared" si="36"/>
        <v>0</v>
      </c>
      <c r="V193" s="39">
        <f t="shared" si="31"/>
        <v>0</v>
      </c>
      <c r="W193" s="43"/>
      <c r="X193" s="95"/>
      <c r="Y193" s="95">
        <f t="shared" si="32"/>
        <v>0</v>
      </c>
      <c r="Z193" s="95">
        <f t="shared" si="33"/>
        <v>0</v>
      </c>
      <c r="AA193" s="237">
        <f t="shared" si="37"/>
        <v>0</v>
      </c>
      <c r="AB193" s="440">
        <f t="shared" si="38"/>
        <v>0</v>
      </c>
      <c r="AC193" s="440">
        <f t="shared" si="39"/>
        <v>0</v>
      </c>
      <c r="AD193" s="441">
        <f t="shared" si="40"/>
        <v>0</v>
      </c>
      <c r="AE193" s="441">
        <f t="shared" si="41"/>
        <v>0</v>
      </c>
      <c r="AF193" s="439">
        <f t="shared" si="42"/>
        <v>0</v>
      </c>
      <c r="AG193" s="442">
        <f t="shared" si="43"/>
        <v>0</v>
      </c>
      <c r="AH193" s="238">
        <f t="shared" si="44"/>
        <v>0</v>
      </c>
      <c r="AI193" s="238">
        <f t="shared" si="34"/>
        <v>0</v>
      </c>
      <c r="AJ193" s="95"/>
      <c r="AK193" s="59"/>
      <c r="AL193" s="59"/>
      <c r="AM193" s="51"/>
      <c r="AN193" s="51"/>
      <c r="AO193" s="51"/>
      <c r="AP193" s="51"/>
      <c r="AQ193" s="51"/>
      <c r="AR193" s="51"/>
      <c r="AS193" s="51"/>
      <c r="AT193" s="51"/>
    </row>
    <row r="194" spans="2:46" x14ac:dyDescent="0.3">
      <c r="B194" s="177"/>
      <c r="C194" s="177"/>
      <c r="D194" s="86">
        <v>175</v>
      </c>
      <c r="E194" s="46"/>
      <c r="F194" s="40"/>
      <c r="G194" s="87"/>
      <c r="H194" s="40"/>
      <c r="I194" s="40"/>
      <c r="J194" s="87"/>
      <c r="K194" s="40"/>
      <c r="L194" s="42"/>
      <c r="M194" s="93" t="str">
        <f t="shared" si="30"/>
        <v/>
      </c>
      <c r="N194" s="42" t="s">
        <v>15</v>
      </c>
      <c r="O194" s="435"/>
      <c r="P194" s="436"/>
      <c r="Q194" s="434"/>
      <c r="R194" s="434"/>
      <c r="S194" s="471">
        <f t="shared" si="35"/>
        <v>0</v>
      </c>
      <c r="T194" s="42"/>
      <c r="U194" s="93">
        <f t="shared" si="36"/>
        <v>0</v>
      </c>
      <c r="V194" s="39">
        <f t="shared" si="31"/>
        <v>0</v>
      </c>
      <c r="W194" s="43"/>
      <c r="X194" s="95"/>
      <c r="Y194" s="95">
        <f t="shared" si="32"/>
        <v>0</v>
      </c>
      <c r="Z194" s="95">
        <f t="shared" si="33"/>
        <v>0</v>
      </c>
      <c r="AA194" s="237">
        <f t="shared" si="37"/>
        <v>0</v>
      </c>
      <c r="AB194" s="440">
        <f t="shared" si="38"/>
        <v>0</v>
      </c>
      <c r="AC194" s="440">
        <f t="shared" si="39"/>
        <v>0</v>
      </c>
      <c r="AD194" s="441">
        <f t="shared" si="40"/>
        <v>0</v>
      </c>
      <c r="AE194" s="441">
        <f t="shared" si="41"/>
        <v>0</v>
      </c>
      <c r="AF194" s="439">
        <f t="shared" si="42"/>
        <v>0</v>
      </c>
      <c r="AG194" s="442">
        <f t="shared" si="43"/>
        <v>0</v>
      </c>
      <c r="AH194" s="238">
        <f t="shared" si="44"/>
        <v>0</v>
      </c>
      <c r="AI194" s="238">
        <f t="shared" si="34"/>
        <v>0</v>
      </c>
      <c r="AJ194" s="95"/>
      <c r="AK194" s="59"/>
      <c r="AL194" s="59"/>
      <c r="AM194" s="51"/>
      <c r="AN194" s="51"/>
      <c r="AO194" s="51"/>
      <c r="AP194" s="51"/>
      <c r="AQ194" s="51"/>
      <c r="AR194" s="51"/>
      <c r="AS194" s="51"/>
      <c r="AT194" s="51"/>
    </row>
    <row r="195" spans="2:46" x14ac:dyDescent="0.3">
      <c r="B195" s="177"/>
      <c r="C195" s="177"/>
      <c r="D195" s="86">
        <v>176</v>
      </c>
      <c r="E195" s="46"/>
      <c r="F195" s="40"/>
      <c r="G195" s="87"/>
      <c r="H195" s="40"/>
      <c r="I195" s="40"/>
      <c r="J195" s="87"/>
      <c r="K195" s="40"/>
      <c r="L195" s="42"/>
      <c r="M195" s="93" t="str">
        <f t="shared" si="30"/>
        <v/>
      </c>
      <c r="N195" s="42" t="s">
        <v>15</v>
      </c>
      <c r="O195" s="435"/>
      <c r="P195" s="436"/>
      <c r="Q195" s="434"/>
      <c r="R195" s="434"/>
      <c r="S195" s="471">
        <f t="shared" si="35"/>
        <v>0</v>
      </c>
      <c r="T195" s="42"/>
      <c r="U195" s="93">
        <f t="shared" si="36"/>
        <v>0</v>
      </c>
      <c r="V195" s="39">
        <f t="shared" si="31"/>
        <v>0</v>
      </c>
      <c r="W195" s="43"/>
      <c r="X195" s="95"/>
      <c r="Y195" s="95">
        <f t="shared" si="32"/>
        <v>0</v>
      </c>
      <c r="Z195" s="95">
        <f t="shared" si="33"/>
        <v>0</v>
      </c>
      <c r="AA195" s="237">
        <f t="shared" si="37"/>
        <v>0</v>
      </c>
      <c r="AB195" s="440">
        <f t="shared" si="38"/>
        <v>0</v>
      </c>
      <c r="AC195" s="440">
        <f t="shared" si="39"/>
        <v>0</v>
      </c>
      <c r="AD195" s="441">
        <f t="shared" si="40"/>
        <v>0</v>
      </c>
      <c r="AE195" s="441">
        <f t="shared" si="41"/>
        <v>0</v>
      </c>
      <c r="AF195" s="439">
        <f t="shared" si="42"/>
        <v>0</v>
      </c>
      <c r="AG195" s="442">
        <f t="shared" si="43"/>
        <v>0</v>
      </c>
      <c r="AH195" s="238">
        <f t="shared" si="44"/>
        <v>0</v>
      </c>
      <c r="AI195" s="238">
        <f t="shared" si="34"/>
        <v>0</v>
      </c>
      <c r="AJ195" s="95"/>
      <c r="AK195" s="59"/>
      <c r="AL195" s="59"/>
      <c r="AM195" s="51"/>
      <c r="AN195" s="51"/>
      <c r="AO195" s="51"/>
      <c r="AP195" s="51"/>
      <c r="AQ195" s="51"/>
      <c r="AR195" s="51"/>
      <c r="AS195" s="51"/>
      <c r="AT195" s="51"/>
    </row>
    <row r="196" spans="2:46" x14ac:dyDescent="0.3">
      <c r="B196" s="177"/>
      <c r="C196" s="177"/>
      <c r="D196" s="86">
        <v>177</v>
      </c>
      <c r="E196" s="46"/>
      <c r="F196" s="40"/>
      <c r="G196" s="87"/>
      <c r="H196" s="40"/>
      <c r="I196" s="40"/>
      <c r="J196" s="87"/>
      <c r="K196" s="40"/>
      <c r="L196" s="42"/>
      <c r="M196" s="93" t="str">
        <f t="shared" si="30"/>
        <v/>
      </c>
      <c r="N196" s="42" t="s">
        <v>15</v>
      </c>
      <c r="O196" s="435"/>
      <c r="P196" s="436"/>
      <c r="Q196" s="434"/>
      <c r="R196" s="434"/>
      <c r="S196" s="471">
        <f t="shared" si="35"/>
        <v>0</v>
      </c>
      <c r="T196" s="42"/>
      <c r="U196" s="93">
        <f t="shared" si="36"/>
        <v>0</v>
      </c>
      <c r="V196" s="39">
        <f t="shared" si="31"/>
        <v>0</v>
      </c>
      <c r="W196" s="43"/>
      <c r="X196" s="95"/>
      <c r="Y196" s="95">
        <f t="shared" si="32"/>
        <v>0</v>
      </c>
      <c r="Z196" s="95">
        <f t="shared" si="33"/>
        <v>0</v>
      </c>
      <c r="AA196" s="237">
        <f t="shared" si="37"/>
        <v>0</v>
      </c>
      <c r="AB196" s="440">
        <f t="shared" si="38"/>
        <v>0</v>
      </c>
      <c r="AC196" s="440">
        <f t="shared" si="39"/>
        <v>0</v>
      </c>
      <c r="AD196" s="441">
        <f t="shared" si="40"/>
        <v>0</v>
      </c>
      <c r="AE196" s="441">
        <f t="shared" si="41"/>
        <v>0</v>
      </c>
      <c r="AF196" s="439">
        <f t="shared" si="42"/>
        <v>0</v>
      </c>
      <c r="AG196" s="442">
        <f t="shared" si="43"/>
        <v>0</v>
      </c>
      <c r="AH196" s="238">
        <f t="shared" si="44"/>
        <v>0</v>
      </c>
      <c r="AI196" s="238">
        <f t="shared" si="34"/>
        <v>0</v>
      </c>
      <c r="AJ196" s="95"/>
      <c r="AK196" s="59"/>
      <c r="AL196" s="59"/>
      <c r="AM196" s="51"/>
      <c r="AN196" s="51"/>
      <c r="AO196" s="51"/>
      <c r="AP196" s="51"/>
      <c r="AQ196" s="51"/>
      <c r="AR196" s="51"/>
      <c r="AS196" s="51"/>
      <c r="AT196" s="51"/>
    </row>
    <row r="197" spans="2:46" x14ac:dyDescent="0.3">
      <c r="B197" s="177"/>
      <c r="C197" s="177"/>
      <c r="D197" s="86">
        <v>178</v>
      </c>
      <c r="E197" s="46"/>
      <c r="F197" s="40"/>
      <c r="G197" s="87"/>
      <c r="H197" s="40"/>
      <c r="I197" s="40"/>
      <c r="J197" s="87"/>
      <c r="K197" s="40"/>
      <c r="L197" s="42"/>
      <c r="M197" s="93" t="str">
        <f t="shared" si="30"/>
        <v/>
      </c>
      <c r="N197" s="42" t="s">
        <v>15</v>
      </c>
      <c r="O197" s="435"/>
      <c r="P197" s="436"/>
      <c r="Q197" s="434"/>
      <c r="R197" s="434"/>
      <c r="S197" s="471">
        <f t="shared" si="35"/>
        <v>0</v>
      </c>
      <c r="T197" s="42"/>
      <c r="U197" s="93">
        <f t="shared" si="36"/>
        <v>0</v>
      </c>
      <c r="V197" s="39">
        <f t="shared" si="31"/>
        <v>0</v>
      </c>
      <c r="W197" s="43"/>
      <c r="X197" s="95"/>
      <c r="Y197" s="95">
        <f t="shared" si="32"/>
        <v>0</v>
      </c>
      <c r="Z197" s="95">
        <f t="shared" si="33"/>
        <v>0</v>
      </c>
      <c r="AA197" s="237">
        <f t="shared" si="37"/>
        <v>0</v>
      </c>
      <c r="AB197" s="440">
        <f t="shared" si="38"/>
        <v>0</v>
      </c>
      <c r="AC197" s="440">
        <f t="shared" si="39"/>
        <v>0</v>
      </c>
      <c r="AD197" s="441">
        <f t="shared" si="40"/>
        <v>0</v>
      </c>
      <c r="AE197" s="441">
        <f t="shared" si="41"/>
        <v>0</v>
      </c>
      <c r="AF197" s="439">
        <f t="shared" si="42"/>
        <v>0</v>
      </c>
      <c r="AG197" s="442">
        <f t="shared" si="43"/>
        <v>0</v>
      </c>
      <c r="AH197" s="238">
        <f t="shared" si="44"/>
        <v>0</v>
      </c>
      <c r="AI197" s="238">
        <f t="shared" si="34"/>
        <v>0</v>
      </c>
      <c r="AJ197" s="95"/>
      <c r="AK197" s="59"/>
      <c r="AL197" s="59"/>
      <c r="AM197" s="51"/>
      <c r="AN197" s="51"/>
      <c r="AO197" s="51"/>
      <c r="AP197" s="51"/>
      <c r="AQ197" s="51"/>
      <c r="AR197" s="51"/>
      <c r="AS197" s="51"/>
      <c r="AT197" s="51"/>
    </row>
    <row r="198" spans="2:46" x14ac:dyDescent="0.3">
      <c r="B198" s="177"/>
      <c r="C198" s="177"/>
      <c r="D198" s="86">
        <v>179</v>
      </c>
      <c r="E198" s="46"/>
      <c r="F198" s="40"/>
      <c r="G198" s="87"/>
      <c r="H198" s="40"/>
      <c r="I198" s="40"/>
      <c r="J198" s="87"/>
      <c r="K198" s="40"/>
      <c r="L198" s="42"/>
      <c r="M198" s="93" t="str">
        <f t="shared" si="30"/>
        <v/>
      </c>
      <c r="N198" s="42" t="s">
        <v>15</v>
      </c>
      <c r="O198" s="435"/>
      <c r="P198" s="436"/>
      <c r="Q198" s="434"/>
      <c r="R198" s="434"/>
      <c r="S198" s="471">
        <f t="shared" si="35"/>
        <v>0</v>
      </c>
      <c r="T198" s="42"/>
      <c r="U198" s="93">
        <f t="shared" si="36"/>
        <v>0</v>
      </c>
      <c r="V198" s="39">
        <f t="shared" si="31"/>
        <v>0</v>
      </c>
      <c r="W198" s="43"/>
      <c r="X198" s="95"/>
      <c r="Y198" s="95">
        <f t="shared" si="32"/>
        <v>0</v>
      </c>
      <c r="Z198" s="95">
        <f t="shared" si="33"/>
        <v>0</v>
      </c>
      <c r="AA198" s="237">
        <f t="shared" si="37"/>
        <v>0</v>
      </c>
      <c r="AB198" s="440">
        <f t="shared" si="38"/>
        <v>0</v>
      </c>
      <c r="AC198" s="440">
        <f t="shared" si="39"/>
        <v>0</v>
      </c>
      <c r="AD198" s="441">
        <f t="shared" si="40"/>
        <v>0</v>
      </c>
      <c r="AE198" s="441">
        <f t="shared" si="41"/>
        <v>0</v>
      </c>
      <c r="AF198" s="439">
        <f t="shared" si="42"/>
        <v>0</v>
      </c>
      <c r="AG198" s="442">
        <f t="shared" si="43"/>
        <v>0</v>
      </c>
      <c r="AH198" s="238">
        <f t="shared" si="44"/>
        <v>0</v>
      </c>
      <c r="AI198" s="238">
        <f t="shared" si="34"/>
        <v>0</v>
      </c>
      <c r="AJ198" s="95"/>
      <c r="AK198" s="59"/>
      <c r="AL198" s="59"/>
      <c r="AM198" s="51"/>
      <c r="AN198" s="51"/>
      <c r="AO198" s="51"/>
      <c r="AP198" s="51"/>
      <c r="AQ198" s="51"/>
      <c r="AR198" s="51"/>
      <c r="AS198" s="51"/>
      <c r="AT198" s="51"/>
    </row>
    <row r="199" spans="2:46" x14ac:dyDescent="0.3">
      <c r="B199" s="177"/>
      <c r="C199" s="177"/>
      <c r="D199" s="86">
        <v>180</v>
      </c>
      <c r="E199" s="46"/>
      <c r="F199" s="40"/>
      <c r="G199" s="87"/>
      <c r="H199" s="40"/>
      <c r="I199" s="40"/>
      <c r="J199" s="87"/>
      <c r="K199" s="40"/>
      <c r="L199" s="42"/>
      <c r="M199" s="93" t="str">
        <f t="shared" si="30"/>
        <v/>
      </c>
      <c r="N199" s="42" t="s">
        <v>15</v>
      </c>
      <c r="O199" s="435"/>
      <c r="P199" s="436"/>
      <c r="Q199" s="434"/>
      <c r="R199" s="434"/>
      <c r="S199" s="471">
        <f t="shared" si="35"/>
        <v>0</v>
      </c>
      <c r="T199" s="42"/>
      <c r="U199" s="93">
        <f t="shared" si="36"/>
        <v>0</v>
      </c>
      <c r="V199" s="39">
        <f t="shared" si="31"/>
        <v>0</v>
      </c>
      <c r="W199" s="43"/>
      <c r="X199" s="95"/>
      <c r="Y199" s="95">
        <f t="shared" si="32"/>
        <v>0</v>
      </c>
      <c r="Z199" s="95">
        <f t="shared" si="33"/>
        <v>0</v>
      </c>
      <c r="AA199" s="237">
        <f t="shared" si="37"/>
        <v>0</v>
      </c>
      <c r="AB199" s="440">
        <f t="shared" si="38"/>
        <v>0</v>
      </c>
      <c r="AC199" s="440">
        <f t="shared" si="39"/>
        <v>0</v>
      </c>
      <c r="AD199" s="441">
        <f t="shared" si="40"/>
        <v>0</v>
      </c>
      <c r="AE199" s="441">
        <f t="shared" si="41"/>
        <v>0</v>
      </c>
      <c r="AF199" s="439">
        <f t="shared" si="42"/>
        <v>0</v>
      </c>
      <c r="AG199" s="442">
        <f t="shared" si="43"/>
        <v>0</v>
      </c>
      <c r="AH199" s="238">
        <f t="shared" si="44"/>
        <v>0</v>
      </c>
      <c r="AI199" s="238">
        <f t="shared" si="34"/>
        <v>0</v>
      </c>
      <c r="AJ199" s="95"/>
      <c r="AK199" s="59"/>
      <c r="AL199" s="59"/>
      <c r="AM199" s="51"/>
      <c r="AN199" s="51"/>
      <c r="AO199" s="51"/>
      <c r="AP199" s="51"/>
      <c r="AQ199" s="51"/>
      <c r="AR199" s="51"/>
      <c r="AS199" s="51"/>
      <c r="AT199" s="51"/>
    </row>
    <row r="200" spans="2:46" x14ac:dyDescent="0.3">
      <c r="B200" s="177"/>
      <c r="C200" s="177"/>
      <c r="D200" s="86">
        <v>181</v>
      </c>
      <c r="E200" s="46"/>
      <c r="F200" s="40"/>
      <c r="G200" s="87"/>
      <c r="H200" s="40"/>
      <c r="I200" s="40"/>
      <c r="J200" s="87"/>
      <c r="K200" s="40"/>
      <c r="L200" s="42"/>
      <c r="M200" s="93" t="str">
        <f t="shared" si="30"/>
        <v/>
      </c>
      <c r="N200" s="42" t="s">
        <v>15</v>
      </c>
      <c r="O200" s="435"/>
      <c r="P200" s="436"/>
      <c r="Q200" s="434"/>
      <c r="R200" s="434"/>
      <c r="S200" s="471">
        <f t="shared" si="35"/>
        <v>0</v>
      </c>
      <c r="T200" s="42"/>
      <c r="U200" s="93">
        <f t="shared" si="36"/>
        <v>0</v>
      </c>
      <c r="V200" s="39">
        <f t="shared" si="31"/>
        <v>0</v>
      </c>
      <c r="W200" s="43"/>
      <c r="X200" s="95"/>
      <c r="Y200" s="95">
        <f t="shared" si="32"/>
        <v>0</v>
      </c>
      <c r="Z200" s="95">
        <f t="shared" si="33"/>
        <v>0</v>
      </c>
      <c r="AA200" s="237">
        <f t="shared" si="37"/>
        <v>0</v>
      </c>
      <c r="AB200" s="440">
        <f t="shared" si="38"/>
        <v>0</v>
      </c>
      <c r="AC200" s="440">
        <f t="shared" si="39"/>
        <v>0</v>
      </c>
      <c r="AD200" s="441">
        <f t="shared" si="40"/>
        <v>0</v>
      </c>
      <c r="AE200" s="441">
        <f t="shared" si="41"/>
        <v>0</v>
      </c>
      <c r="AF200" s="439">
        <f t="shared" si="42"/>
        <v>0</v>
      </c>
      <c r="AG200" s="442">
        <f t="shared" si="43"/>
        <v>0</v>
      </c>
      <c r="AH200" s="238">
        <f t="shared" si="44"/>
        <v>0</v>
      </c>
      <c r="AI200" s="238">
        <f t="shared" si="34"/>
        <v>0</v>
      </c>
      <c r="AJ200" s="95"/>
      <c r="AK200" s="59"/>
      <c r="AL200" s="59"/>
      <c r="AM200" s="51"/>
      <c r="AN200" s="51"/>
      <c r="AO200" s="51"/>
      <c r="AP200" s="51"/>
      <c r="AQ200" s="51"/>
      <c r="AR200" s="51"/>
      <c r="AS200" s="51"/>
      <c r="AT200" s="51"/>
    </row>
    <row r="201" spans="2:46" x14ac:dyDescent="0.3">
      <c r="B201" s="177"/>
      <c r="C201" s="177"/>
      <c r="D201" s="86">
        <v>182</v>
      </c>
      <c r="E201" s="46"/>
      <c r="F201" s="40"/>
      <c r="G201" s="87"/>
      <c r="H201" s="40"/>
      <c r="I201" s="40"/>
      <c r="J201" s="87"/>
      <c r="K201" s="40"/>
      <c r="L201" s="42"/>
      <c r="M201" s="93" t="str">
        <f t="shared" si="30"/>
        <v/>
      </c>
      <c r="N201" s="42" t="s">
        <v>15</v>
      </c>
      <c r="O201" s="435"/>
      <c r="P201" s="436"/>
      <c r="Q201" s="434"/>
      <c r="R201" s="434"/>
      <c r="S201" s="471">
        <f t="shared" si="35"/>
        <v>0</v>
      </c>
      <c r="T201" s="42"/>
      <c r="U201" s="93">
        <f t="shared" si="36"/>
        <v>0</v>
      </c>
      <c r="V201" s="39">
        <f t="shared" si="31"/>
        <v>0</v>
      </c>
      <c r="W201" s="43"/>
      <c r="X201" s="95"/>
      <c r="Y201" s="95">
        <f t="shared" si="32"/>
        <v>0</v>
      </c>
      <c r="Z201" s="95">
        <f t="shared" si="33"/>
        <v>0</v>
      </c>
      <c r="AA201" s="237">
        <f t="shared" si="37"/>
        <v>0</v>
      </c>
      <c r="AB201" s="440">
        <f t="shared" si="38"/>
        <v>0</v>
      </c>
      <c r="AC201" s="440">
        <f t="shared" si="39"/>
        <v>0</v>
      </c>
      <c r="AD201" s="441">
        <f t="shared" si="40"/>
        <v>0</v>
      </c>
      <c r="AE201" s="441">
        <f t="shared" si="41"/>
        <v>0</v>
      </c>
      <c r="AF201" s="439">
        <f t="shared" si="42"/>
        <v>0</v>
      </c>
      <c r="AG201" s="442">
        <f t="shared" si="43"/>
        <v>0</v>
      </c>
      <c r="AH201" s="238">
        <f t="shared" si="44"/>
        <v>0</v>
      </c>
      <c r="AI201" s="238">
        <f t="shared" si="34"/>
        <v>0</v>
      </c>
      <c r="AJ201" s="95"/>
      <c r="AK201" s="59"/>
      <c r="AL201" s="59"/>
      <c r="AM201" s="51"/>
      <c r="AN201" s="51"/>
      <c r="AO201" s="51"/>
      <c r="AP201" s="51"/>
      <c r="AQ201" s="51"/>
      <c r="AR201" s="51"/>
      <c r="AS201" s="51"/>
      <c r="AT201" s="51"/>
    </row>
    <row r="202" spans="2:46" x14ac:dyDescent="0.3">
      <c r="B202" s="177"/>
      <c r="C202" s="177"/>
      <c r="D202" s="86">
        <v>183</v>
      </c>
      <c r="E202" s="46"/>
      <c r="F202" s="40"/>
      <c r="G202" s="87"/>
      <c r="H202" s="40"/>
      <c r="I202" s="40"/>
      <c r="J202" s="87"/>
      <c r="K202" s="40"/>
      <c r="L202" s="42"/>
      <c r="M202" s="93" t="str">
        <f t="shared" si="30"/>
        <v/>
      </c>
      <c r="N202" s="42" t="s">
        <v>15</v>
      </c>
      <c r="O202" s="435"/>
      <c r="P202" s="436"/>
      <c r="Q202" s="434"/>
      <c r="R202" s="434"/>
      <c r="S202" s="471">
        <f t="shared" si="35"/>
        <v>0</v>
      </c>
      <c r="T202" s="42"/>
      <c r="U202" s="93">
        <f t="shared" si="36"/>
        <v>0</v>
      </c>
      <c r="V202" s="39">
        <f t="shared" si="31"/>
        <v>0</v>
      </c>
      <c r="W202" s="43"/>
      <c r="X202" s="95"/>
      <c r="Y202" s="95">
        <f t="shared" si="32"/>
        <v>0</v>
      </c>
      <c r="Z202" s="95">
        <f t="shared" si="33"/>
        <v>0</v>
      </c>
      <c r="AA202" s="237">
        <f t="shared" si="37"/>
        <v>0</v>
      </c>
      <c r="AB202" s="440">
        <f t="shared" si="38"/>
        <v>0</v>
      </c>
      <c r="AC202" s="440">
        <f t="shared" si="39"/>
        <v>0</v>
      </c>
      <c r="AD202" s="441">
        <f t="shared" si="40"/>
        <v>0</v>
      </c>
      <c r="AE202" s="441">
        <f t="shared" si="41"/>
        <v>0</v>
      </c>
      <c r="AF202" s="439">
        <f t="shared" si="42"/>
        <v>0</v>
      </c>
      <c r="AG202" s="442">
        <f t="shared" si="43"/>
        <v>0</v>
      </c>
      <c r="AH202" s="238">
        <f t="shared" si="44"/>
        <v>0</v>
      </c>
      <c r="AI202" s="238">
        <f t="shared" si="34"/>
        <v>0</v>
      </c>
      <c r="AJ202" s="95"/>
      <c r="AK202" s="59"/>
      <c r="AL202" s="59"/>
      <c r="AM202" s="51"/>
      <c r="AN202" s="51"/>
      <c r="AO202" s="51"/>
      <c r="AP202" s="51"/>
      <c r="AQ202" s="51"/>
      <c r="AR202" s="51"/>
      <c r="AS202" s="51"/>
      <c r="AT202" s="51"/>
    </row>
    <row r="203" spans="2:46" x14ac:dyDescent="0.3">
      <c r="B203" s="177"/>
      <c r="C203" s="177"/>
      <c r="D203" s="86">
        <v>184</v>
      </c>
      <c r="E203" s="46"/>
      <c r="F203" s="40"/>
      <c r="G203" s="87"/>
      <c r="H203" s="40"/>
      <c r="I203" s="40"/>
      <c r="J203" s="87"/>
      <c r="K203" s="40"/>
      <c r="L203" s="42"/>
      <c r="M203" s="93" t="str">
        <f t="shared" si="30"/>
        <v/>
      </c>
      <c r="N203" s="42" t="s">
        <v>15</v>
      </c>
      <c r="O203" s="435"/>
      <c r="P203" s="436"/>
      <c r="Q203" s="434"/>
      <c r="R203" s="434"/>
      <c r="S203" s="471">
        <f t="shared" si="35"/>
        <v>0</v>
      </c>
      <c r="T203" s="42"/>
      <c r="U203" s="93">
        <f t="shared" si="36"/>
        <v>0</v>
      </c>
      <c r="V203" s="39">
        <f t="shared" si="31"/>
        <v>0</v>
      </c>
      <c r="W203" s="43"/>
      <c r="X203" s="95"/>
      <c r="Y203" s="95">
        <f t="shared" si="32"/>
        <v>0</v>
      </c>
      <c r="Z203" s="95">
        <f t="shared" si="33"/>
        <v>0</v>
      </c>
      <c r="AA203" s="237">
        <f t="shared" si="37"/>
        <v>0</v>
      </c>
      <c r="AB203" s="440">
        <f t="shared" si="38"/>
        <v>0</v>
      </c>
      <c r="AC203" s="440">
        <f t="shared" si="39"/>
        <v>0</v>
      </c>
      <c r="AD203" s="441">
        <f t="shared" si="40"/>
        <v>0</v>
      </c>
      <c r="AE203" s="441">
        <f t="shared" si="41"/>
        <v>0</v>
      </c>
      <c r="AF203" s="439">
        <f t="shared" si="42"/>
        <v>0</v>
      </c>
      <c r="AG203" s="442">
        <f t="shared" si="43"/>
        <v>0</v>
      </c>
      <c r="AH203" s="238">
        <f t="shared" si="44"/>
        <v>0</v>
      </c>
      <c r="AI203" s="238">
        <f t="shared" si="34"/>
        <v>0</v>
      </c>
      <c r="AJ203" s="95"/>
      <c r="AK203" s="59"/>
      <c r="AL203" s="59"/>
      <c r="AM203" s="51"/>
      <c r="AN203" s="51"/>
      <c r="AO203" s="51"/>
      <c r="AP203" s="51"/>
      <c r="AQ203" s="51"/>
      <c r="AR203" s="51"/>
      <c r="AS203" s="51"/>
      <c r="AT203" s="51"/>
    </row>
    <row r="204" spans="2:46" x14ac:dyDescent="0.3">
      <c r="B204" s="177"/>
      <c r="C204" s="177"/>
      <c r="D204" s="86">
        <v>185</v>
      </c>
      <c r="E204" s="46"/>
      <c r="F204" s="40"/>
      <c r="G204" s="87"/>
      <c r="H204" s="40"/>
      <c r="I204" s="40"/>
      <c r="J204" s="87"/>
      <c r="K204" s="40"/>
      <c r="L204" s="42"/>
      <c r="M204" s="93" t="str">
        <f t="shared" si="30"/>
        <v/>
      </c>
      <c r="N204" s="42" t="s">
        <v>15</v>
      </c>
      <c r="O204" s="435"/>
      <c r="P204" s="436"/>
      <c r="Q204" s="434"/>
      <c r="R204" s="434"/>
      <c r="S204" s="471">
        <f t="shared" si="35"/>
        <v>0</v>
      </c>
      <c r="T204" s="42"/>
      <c r="U204" s="93">
        <f t="shared" si="36"/>
        <v>0</v>
      </c>
      <c r="V204" s="39">
        <f t="shared" si="31"/>
        <v>0</v>
      </c>
      <c r="W204" s="43"/>
      <c r="X204" s="95"/>
      <c r="Y204" s="95">
        <f t="shared" si="32"/>
        <v>0</v>
      </c>
      <c r="Z204" s="95">
        <f t="shared" si="33"/>
        <v>0</v>
      </c>
      <c r="AA204" s="237">
        <f t="shared" si="37"/>
        <v>0</v>
      </c>
      <c r="AB204" s="440">
        <f t="shared" si="38"/>
        <v>0</v>
      </c>
      <c r="AC204" s="440">
        <f t="shared" si="39"/>
        <v>0</v>
      </c>
      <c r="AD204" s="441">
        <f t="shared" si="40"/>
        <v>0</v>
      </c>
      <c r="AE204" s="441">
        <f t="shared" si="41"/>
        <v>0</v>
      </c>
      <c r="AF204" s="439">
        <f t="shared" si="42"/>
        <v>0</v>
      </c>
      <c r="AG204" s="442">
        <f t="shared" si="43"/>
        <v>0</v>
      </c>
      <c r="AH204" s="238">
        <f t="shared" si="44"/>
        <v>0</v>
      </c>
      <c r="AI204" s="238">
        <f t="shared" si="34"/>
        <v>0</v>
      </c>
      <c r="AJ204" s="95"/>
      <c r="AK204" s="59"/>
      <c r="AL204" s="59"/>
      <c r="AM204" s="51"/>
      <c r="AN204" s="51"/>
      <c r="AO204" s="51"/>
      <c r="AP204" s="51"/>
      <c r="AQ204" s="51"/>
      <c r="AR204" s="51"/>
      <c r="AS204" s="51"/>
      <c r="AT204" s="51"/>
    </row>
    <row r="205" spans="2:46" x14ac:dyDescent="0.3">
      <c r="B205" s="177"/>
      <c r="C205" s="177"/>
      <c r="D205" s="86">
        <v>186</v>
      </c>
      <c r="E205" s="46"/>
      <c r="F205" s="40"/>
      <c r="G205" s="87"/>
      <c r="H205" s="40"/>
      <c r="I205" s="40"/>
      <c r="J205" s="87"/>
      <c r="K205" s="40"/>
      <c r="L205" s="42"/>
      <c r="M205" s="93" t="str">
        <f t="shared" si="30"/>
        <v/>
      </c>
      <c r="N205" s="42" t="s">
        <v>15</v>
      </c>
      <c r="O205" s="435"/>
      <c r="P205" s="436"/>
      <c r="Q205" s="434"/>
      <c r="R205" s="434"/>
      <c r="S205" s="471">
        <f t="shared" si="35"/>
        <v>0</v>
      </c>
      <c r="T205" s="42"/>
      <c r="U205" s="93">
        <f t="shared" si="36"/>
        <v>0</v>
      </c>
      <c r="V205" s="39">
        <f t="shared" si="31"/>
        <v>0</v>
      </c>
      <c r="W205" s="43"/>
      <c r="X205" s="95"/>
      <c r="Y205" s="95">
        <f t="shared" si="32"/>
        <v>0</v>
      </c>
      <c r="Z205" s="95">
        <f t="shared" si="33"/>
        <v>0</v>
      </c>
      <c r="AA205" s="237">
        <f t="shared" si="37"/>
        <v>0</v>
      </c>
      <c r="AB205" s="440">
        <f t="shared" si="38"/>
        <v>0</v>
      </c>
      <c r="AC205" s="440">
        <f t="shared" si="39"/>
        <v>0</v>
      </c>
      <c r="AD205" s="441">
        <f t="shared" si="40"/>
        <v>0</v>
      </c>
      <c r="AE205" s="441">
        <f t="shared" si="41"/>
        <v>0</v>
      </c>
      <c r="AF205" s="439">
        <f t="shared" si="42"/>
        <v>0</v>
      </c>
      <c r="AG205" s="442">
        <f t="shared" si="43"/>
        <v>0</v>
      </c>
      <c r="AH205" s="238">
        <f t="shared" si="44"/>
        <v>0</v>
      </c>
      <c r="AI205" s="238">
        <f t="shared" si="34"/>
        <v>0</v>
      </c>
      <c r="AJ205" s="95"/>
      <c r="AK205" s="59"/>
      <c r="AL205" s="59"/>
      <c r="AM205" s="51"/>
      <c r="AN205" s="51"/>
      <c r="AO205" s="51"/>
      <c r="AP205" s="51"/>
      <c r="AQ205" s="51"/>
      <c r="AR205" s="51"/>
      <c r="AS205" s="51"/>
      <c r="AT205" s="51"/>
    </row>
    <row r="206" spans="2:46" x14ac:dyDescent="0.3">
      <c r="B206" s="177"/>
      <c r="C206" s="177"/>
      <c r="D206" s="86">
        <v>187</v>
      </c>
      <c r="E206" s="46"/>
      <c r="F206" s="40"/>
      <c r="G206" s="87"/>
      <c r="H206" s="40"/>
      <c r="I206" s="40"/>
      <c r="J206" s="87"/>
      <c r="K206" s="40"/>
      <c r="L206" s="42"/>
      <c r="M206" s="93" t="str">
        <f t="shared" si="30"/>
        <v/>
      </c>
      <c r="N206" s="42" t="s">
        <v>15</v>
      </c>
      <c r="O206" s="435"/>
      <c r="P206" s="436"/>
      <c r="Q206" s="434"/>
      <c r="R206" s="434"/>
      <c r="S206" s="471">
        <f t="shared" si="35"/>
        <v>0</v>
      </c>
      <c r="T206" s="42"/>
      <c r="U206" s="93">
        <f t="shared" si="36"/>
        <v>0</v>
      </c>
      <c r="V206" s="39">
        <f t="shared" si="31"/>
        <v>0</v>
      </c>
      <c r="W206" s="43"/>
      <c r="X206" s="95"/>
      <c r="Y206" s="95">
        <f t="shared" si="32"/>
        <v>0</v>
      </c>
      <c r="Z206" s="95">
        <f t="shared" si="33"/>
        <v>0</v>
      </c>
      <c r="AA206" s="237">
        <f t="shared" si="37"/>
        <v>0</v>
      </c>
      <c r="AB206" s="440">
        <f t="shared" si="38"/>
        <v>0</v>
      </c>
      <c r="AC206" s="440">
        <f t="shared" si="39"/>
        <v>0</v>
      </c>
      <c r="AD206" s="441">
        <f t="shared" si="40"/>
        <v>0</v>
      </c>
      <c r="AE206" s="441">
        <f t="shared" si="41"/>
        <v>0</v>
      </c>
      <c r="AF206" s="439">
        <f t="shared" si="42"/>
        <v>0</v>
      </c>
      <c r="AG206" s="442">
        <f t="shared" si="43"/>
        <v>0</v>
      </c>
      <c r="AH206" s="238">
        <f t="shared" si="44"/>
        <v>0</v>
      </c>
      <c r="AI206" s="238">
        <f t="shared" si="34"/>
        <v>0</v>
      </c>
      <c r="AJ206" s="95"/>
      <c r="AK206" s="59"/>
      <c r="AL206" s="59"/>
      <c r="AM206" s="51"/>
      <c r="AN206" s="51"/>
      <c r="AO206" s="51"/>
      <c r="AP206" s="51"/>
      <c r="AQ206" s="51"/>
      <c r="AR206" s="51"/>
      <c r="AS206" s="51"/>
      <c r="AT206" s="51"/>
    </row>
    <row r="207" spans="2:46" x14ac:dyDescent="0.3">
      <c r="B207" s="177"/>
      <c r="C207" s="177"/>
      <c r="D207" s="86">
        <v>188</v>
      </c>
      <c r="E207" s="46"/>
      <c r="F207" s="40"/>
      <c r="G207" s="87"/>
      <c r="H207" s="40"/>
      <c r="I207" s="40"/>
      <c r="J207" s="87"/>
      <c r="K207" s="40"/>
      <c r="L207" s="42"/>
      <c r="M207" s="93" t="str">
        <f t="shared" si="30"/>
        <v/>
      </c>
      <c r="N207" s="42" t="s">
        <v>15</v>
      </c>
      <c r="O207" s="435"/>
      <c r="P207" s="436"/>
      <c r="Q207" s="434"/>
      <c r="R207" s="434"/>
      <c r="S207" s="471">
        <f t="shared" si="35"/>
        <v>0</v>
      </c>
      <c r="T207" s="42"/>
      <c r="U207" s="93">
        <f t="shared" si="36"/>
        <v>0</v>
      </c>
      <c r="V207" s="39">
        <f t="shared" si="31"/>
        <v>0</v>
      </c>
      <c r="W207" s="43"/>
      <c r="X207" s="95"/>
      <c r="Y207" s="95">
        <f t="shared" si="32"/>
        <v>0</v>
      </c>
      <c r="Z207" s="95">
        <f t="shared" si="33"/>
        <v>0</v>
      </c>
      <c r="AA207" s="237">
        <f t="shared" si="37"/>
        <v>0</v>
      </c>
      <c r="AB207" s="440">
        <f t="shared" si="38"/>
        <v>0</v>
      </c>
      <c r="AC207" s="440">
        <f t="shared" si="39"/>
        <v>0</v>
      </c>
      <c r="AD207" s="441">
        <f t="shared" si="40"/>
        <v>0</v>
      </c>
      <c r="AE207" s="441">
        <f t="shared" si="41"/>
        <v>0</v>
      </c>
      <c r="AF207" s="439">
        <f t="shared" si="42"/>
        <v>0</v>
      </c>
      <c r="AG207" s="442">
        <f t="shared" si="43"/>
        <v>0</v>
      </c>
      <c r="AH207" s="238">
        <f t="shared" si="44"/>
        <v>0</v>
      </c>
      <c r="AI207" s="238">
        <f t="shared" si="34"/>
        <v>0</v>
      </c>
      <c r="AJ207" s="95"/>
      <c r="AK207" s="59"/>
      <c r="AL207" s="59"/>
      <c r="AM207" s="51"/>
      <c r="AN207" s="51"/>
      <c r="AO207" s="51"/>
      <c r="AP207" s="51"/>
      <c r="AQ207" s="51"/>
      <c r="AR207" s="51"/>
      <c r="AS207" s="51"/>
      <c r="AT207" s="51"/>
    </row>
    <row r="208" spans="2:46" x14ac:dyDescent="0.3">
      <c r="B208" s="177"/>
      <c r="C208" s="177"/>
      <c r="D208" s="86">
        <v>189</v>
      </c>
      <c r="E208" s="46"/>
      <c r="F208" s="40"/>
      <c r="G208" s="87"/>
      <c r="H208" s="40"/>
      <c r="I208" s="40"/>
      <c r="J208" s="87"/>
      <c r="K208" s="40"/>
      <c r="L208" s="42"/>
      <c r="M208" s="93" t="str">
        <f t="shared" si="30"/>
        <v/>
      </c>
      <c r="N208" s="42" t="s">
        <v>15</v>
      </c>
      <c r="O208" s="435"/>
      <c r="P208" s="436"/>
      <c r="Q208" s="434"/>
      <c r="R208" s="434"/>
      <c r="S208" s="471">
        <f t="shared" si="35"/>
        <v>0</v>
      </c>
      <c r="T208" s="42"/>
      <c r="U208" s="93">
        <f t="shared" si="36"/>
        <v>0</v>
      </c>
      <c r="V208" s="39">
        <f t="shared" si="31"/>
        <v>0</v>
      </c>
      <c r="W208" s="43"/>
      <c r="X208" s="95"/>
      <c r="Y208" s="95">
        <f t="shared" si="32"/>
        <v>0</v>
      </c>
      <c r="Z208" s="95">
        <f t="shared" si="33"/>
        <v>0</v>
      </c>
      <c r="AA208" s="237">
        <f t="shared" si="37"/>
        <v>0</v>
      </c>
      <c r="AB208" s="440">
        <f t="shared" si="38"/>
        <v>0</v>
      </c>
      <c r="AC208" s="440">
        <f t="shared" si="39"/>
        <v>0</v>
      </c>
      <c r="AD208" s="441">
        <f t="shared" si="40"/>
        <v>0</v>
      </c>
      <c r="AE208" s="441">
        <f t="shared" si="41"/>
        <v>0</v>
      </c>
      <c r="AF208" s="439">
        <f t="shared" si="42"/>
        <v>0</v>
      </c>
      <c r="AG208" s="442">
        <f t="shared" si="43"/>
        <v>0</v>
      </c>
      <c r="AH208" s="238">
        <f t="shared" si="44"/>
        <v>0</v>
      </c>
      <c r="AI208" s="238">
        <f t="shared" si="34"/>
        <v>0</v>
      </c>
      <c r="AJ208" s="95"/>
      <c r="AK208" s="59"/>
      <c r="AL208" s="59"/>
      <c r="AM208" s="51"/>
      <c r="AN208" s="51"/>
      <c r="AO208" s="51"/>
      <c r="AP208" s="51"/>
      <c r="AQ208" s="51"/>
      <c r="AR208" s="51"/>
      <c r="AS208" s="51"/>
      <c r="AT208" s="51"/>
    </row>
    <row r="209" spans="2:46" x14ac:dyDescent="0.3">
      <c r="B209" s="177"/>
      <c r="C209" s="177"/>
      <c r="D209" s="86">
        <v>190</v>
      </c>
      <c r="E209" s="46"/>
      <c r="F209" s="40"/>
      <c r="G209" s="87"/>
      <c r="H209" s="40"/>
      <c r="I209" s="40"/>
      <c r="J209" s="87"/>
      <c r="K209" s="40"/>
      <c r="L209" s="42"/>
      <c r="M209" s="93" t="str">
        <f t="shared" si="30"/>
        <v/>
      </c>
      <c r="N209" s="42" t="s">
        <v>15</v>
      </c>
      <c r="O209" s="435"/>
      <c r="P209" s="436"/>
      <c r="Q209" s="434"/>
      <c r="R209" s="434"/>
      <c r="S209" s="471">
        <f t="shared" si="35"/>
        <v>0</v>
      </c>
      <c r="T209" s="42"/>
      <c r="U209" s="93">
        <f t="shared" si="36"/>
        <v>0</v>
      </c>
      <c r="V209" s="39">
        <f t="shared" si="31"/>
        <v>0</v>
      </c>
      <c r="W209" s="43"/>
      <c r="X209" s="95"/>
      <c r="Y209" s="95">
        <f t="shared" si="32"/>
        <v>0</v>
      </c>
      <c r="Z209" s="95">
        <f t="shared" si="33"/>
        <v>0</v>
      </c>
      <c r="AA209" s="237">
        <f t="shared" si="37"/>
        <v>0</v>
      </c>
      <c r="AB209" s="440">
        <f t="shared" si="38"/>
        <v>0</v>
      </c>
      <c r="AC209" s="440">
        <f t="shared" si="39"/>
        <v>0</v>
      </c>
      <c r="AD209" s="441">
        <f t="shared" si="40"/>
        <v>0</v>
      </c>
      <c r="AE209" s="441">
        <f t="shared" si="41"/>
        <v>0</v>
      </c>
      <c r="AF209" s="439">
        <f t="shared" si="42"/>
        <v>0</v>
      </c>
      <c r="AG209" s="442">
        <f t="shared" si="43"/>
        <v>0</v>
      </c>
      <c r="AH209" s="238">
        <f t="shared" si="44"/>
        <v>0</v>
      </c>
      <c r="AI209" s="238">
        <f t="shared" si="34"/>
        <v>0</v>
      </c>
      <c r="AJ209" s="95"/>
      <c r="AK209" s="59"/>
      <c r="AL209" s="59"/>
      <c r="AM209" s="51"/>
      <c r="AN209" s="51"/>
      <c r="AO209" s="51"/>
      <c r="AP209" s="51"/>
      <c r="AQ209" s="51"/>
      <c r="AR209" s="51"/>
      <c r="AS209" s="51"/>
      <c r="AT209" s="51"/>
    </row>
    <row r="210" spans="2:46" x14ac:dyDescent="0.3">
      <c r="B210" s="177"/>
      <c r="C210" s="177"/>
      <c r="D210" s="86">
        <v>191</v>
      </c>
      <c r="E210" s="46"/>
      <c r="F210" s="40"/>
      <c r="G210" s="87"/>
      <c r="H210" s="40"/>
      <c r="I210" s="40"/>
      <c r="J210" s="87"/>
      <c r="K210" s="40"/>
      <c r="L210" s="42"/>
      <c r="M210" s="93" t="str">
        <f t="shared" si="30"/>
        <v/>
      </c>
      <c r="N210" s="42" t="s">
        <v>15</v>
      </c>
      <c r="O210" s="435"/>
      <c r="P210" s="436"/>
      <c r="Q210" s="434"/>
      <c r="R210" s="434"/>
      <c r="S210" s="471">
        <f t="shared" si="35"/>
        <v>0</v>
      </c>
      <c r="T210" s="42"/>
      <c r="U210" s="93">
        <f t="shared" si="36"/>
        <v>0</v>
      </c>
      <c r="V210" s="39">
        <f t="shared" si="31"/>
        <v>0</v>
      </c>
      <c r="W210" s="43"/>
      <c r="X210" s="95"/>
      <c r="Y210" s="95">
        <f t="shared" si="32"/>
        <v>0</v>
      </c>
      <c r="Z210" s="95">
        <f t="shared" si="33"/>
        <v>0</v>
      </c>
      <c r="AA210" s="237">
        <f t="shared" si="37"/>
        <v>0</v>
      </c>
      <c r="AB210" s="440">
        <f t="shared" si="38"/>
        <v>0</v>
      </c>
      <c r="AC210" s="440">
        <f t="shared" si="39"/>
        <v>0</v>
      </c>
      <c r="AD210" s="441">
        <f t="shared" si="40"/>
        <v>0</v>
      </c>
      <c r="AE210" s="441">
        <f t="shared" si="41"/>
        <v>0</v>
      </c>
      <c r="AF210" s="439">
        <f t="shared" si="42"/>
        <v>0</v>
      </c>
      <c r="AG210" s="442">
        <f t="shared" si="43"/>
        <v>0</v>
      </c>
      <c r="AH210" s="238">
        <f t="shared" si="44"/>
        <v>0</v>
      </c>
      <c r="AI210" s="238">
        <f t="shared" si="34"/>
        <v>0</v>
      </c>
      <c r="AJ210" s="95"/>
      <c r="AK210" s="59"/>
      <c r="AL210" s="59"/>
      <c r="AM210" s="51"/>
      <c r="AN210" s="51"/>
      <c r="AO210" s="51"/>
      <c r="AP210" s="51"/>
      <c r="AQ210" s="51"/>
      <c r="AR210" s="51"/>
      <c r="AS210" s="51"/>
      <c r="AT210" s="51"/>
    </row>
    <row r="211" spans="2:46" x14ac:dyDescent="0.3">
      <c r="B211" s="177"/>
      <c r="C211" s="177"/>
      <c r="D211" s="86">
        <v>192</v>
      </c>
      <c r="E211" s="46"/>
      <c r="F211" s="40"/>
      <c r="G211" s="87"/>
      <c r="H211" s="40"/>
      <c r="I211" s="40"/>
      <c r="J211" s="87"/>
      <c r="K211" s="40"/>
      <c r="L211" s="42"/>
      <c r="M211" s="93" t="str">
        <f t="shared" si="30"/>
        <v/>
      </c>
      <c r="N211" s="42" t="s">
        <v>15</v>
      </c>
      <c r="O211" s="435"/>
      <c r="P211" s="436"/>
      <c r="Q211" s="434"/>
      <c r="R211" s="434"/>
      <c r="S211" s="471">
        <f t="shared" si="35"/>
        <v>0</v>
      </c>
      <c r="T211" s="42"/>
      <c r="U211" s="93">
        <f t="shared" si="36"/>
        <v>0</v>
      </c>
      <c r="V211" s="39">
        <f t="shared" si="31"/>
        <v>0</v>
      </c>
      <c r="W211" s="43"/>
      <c r="X211" s="95"/>
      <c r="Y211" s="95">
        <f t="shared" si="32"/>
        <v>0</v>
      </c>
      <c r="Z211" s="95">
        <f t="shared" si="33"/>
        <v>0</v>
      </c>
      <c r="AA211" s="237">
        <f t="shared" si="37"/>
        <v>0</v>
      </c>
      <c r="AB211" s="440">
        <f t="shared" si="38"/>
        <v>0</v>
      </c>
      <c r="AC211" s="440">
        <f t="shared" si="39"/>
        <v>0</v>
      </c>
      <c r="AD211" s="441">
        <f t="shared" si="40"/>
        <v>0</v>
      </c>
      <c r="AE211" s="441">
        <f t="shared" si="41"/>
        <v>0</v>
      </c>
      <c r="AF211" s="439">
        <f t="shared" si="42"/>
        <v>0</v>
      </c>
      <c r="AG211" s="442">
        <f t="shared" si="43"/>
        <v>0</v>
      </c>
      <c r="AH211" s="238">
        <f t="shared" si="44"/>
        <v>0</v>
      </c>
      <c r="AI211" s="238">
        <f t="shared" si="34"/>
        <v>0</v>
      </c>
      <c r="AJ211" s="95"/>
      <c r="AK211" s="59"/>
      <c r="AL211" s="59"/>
      <c r="AM211" s="51"/>
      <c r="AN211" s="51"/>
      <c r="AO211" s="51"/>
      <c r="AP211" s="51"/>
      <c r="AQ211" s="51"/>
      <c r="AR211" s="51"/>
      <c r="AS211" s="51"/>
      <c r="AT211" s="51"/>
    </row>
    <row r="212" spans="2:46" x14ac:dyDescent="0.3">
      <c r="B212" s="177"/>
      <c r="C212" s="177"/>
      <c r="D212" s="86">
        <v>193</v>
      </c>
      <c r="E212" s="46"/>
      <c r="F212" s="40"/>
      <c r="G212" s="87"/>
      <c r="H212" s="40"/>
      <c r="I212" s="40"/>
      <c r="J212" s="87"/>
      <c r="K212" s="40"/>
      <c r="L212" s="42"/>
      <c r="M212" s="93" t="str">
        <f t="shared" ref="M212:M275" si="45">IF(K212="","",IF(L212="","",IF(K212="managementvennootschap",100,IF(K212="zelfstandige",IF(L212&gt;$Y$3,100,IF(L212&gt;=0,L212/1720)),IF(L212&gt;$Y$1,100,IF(L212&gt;=0,L212*0.012,""))))))</f>
        <v/>
      </c>
      <c r="N212" s="42" t="s">
        <v>15</v>
      </c>
      <c r="O212" s="435"/>
      <c r="P212" s="436"/>
      <c r="Q212" s="434"/>
      <c r="R212" s="434"/>
      <c r="S212" s="471">
        <f t="shared" si="35"/>
        <v>0</v>
      </c>
      <c r="T212" s="42"/>
      <c r="U212" s="93">
        <f t="shared" si="36"/>
        <v>0</v>
      </c>
      <c r="V212" s="39">
        <f t="shared" ref="V212:V275" si="46">IF(OR(K212="",L212=""),0,IF(U212&gt;0,M212*U212,0))</f>
        <v>0</v>
      </c>
      <c r="W212" s="43"/>
      <c r="X212" s="95"/>
      <c r="Y212" s="95">
        <f t="shared" ref="Y212:Y275" si="47">K212</f>
        <v>0</v>
      </c>
      <c r="Z212" s="95">
        <f t="shared" ref="Z212:Z275" si="48">L212</f>
        <v>0</v>
      </c>
      <c r="AA212" s="237">
        <f t="shared" si="37"/>
        <v>0</v>
      </c>
      <c r="AB212" s="440">
        <f t="shared" si="38"/>
        <v>0</v>
      </c>
      <c r="AC212" s="440">
        <f t="shared" si="39"/>
        <v>0</v>
      </c>
      <c r="AD212" s="441">
        <f t="shared" si="40"/>
        <v>0</v>
      </c>
      <c r="AE212" s="441">
        <f t="shared" si="41"/>
        <v>0</v>
      </c>
      <c r="AF212" s="439">
        <f t="shared" si="42"/>
        <v>0</v>
      </c>
      <c r="AG212" s="442">
        <f t="shared" si="43"/>
        <v>0</v>
      </c>
      <c r="AH212" s="238">
        <f t="shared" si="44"/>
        <v>0</v>
      </c>
      <c r="AI212" s="238">
        <f t="shared" ref="AI212:AI275" si="49">IF(OR(Y212="",Z212=""),0,IF(AH212&gt;0,AA212*AH212,0))</f>
        <v>0</v>
      </c>
      <c r="AJ212" s="95"/>
      <c r="AK212" s="59"/>
      <c r="AL212" s="59"/>
      <c r="AM212" s="51"/>
      <c r="AN212" s="51"/>
      <c r="AO212" s="51"/>
      <c r="AP212" s="51"/>
      <c r="AQ212" s="51"/>
      <c r="AR212" s="51"/>
      <c r="AS212" s="51"/>
      <c r="AT212" s="51"/>
    </row>
    <row r="213" spans="2:46" x14ac:dyDescent="0.3">
      <c r="B213" s="177"/>
      <c r="C213" s="177"/>
      <c r="D213" s="86">
        <v>194</v>
      </c>
      <c r="E213" s="46"/>
      <c r="F213" s="40"/>
      <c r="G213" s="87"/>
      <c r="H213" s="40"/>
      <c r="I213" s="40"/>
      <c r="J213" s="87"/>
      <c r="K213" s="40"/>
      <c r="L213" s="42"/>
      <c r="M213" s="93" t="str">
        <f t="shared" si="45"/>
        <v/>
      </c>
      <c r="N213" s="42" t="s">
        <v>15</v>
      </c>
      <c r="O213" s="435"/>
      <c r="P213" s="436"/>
      <c r="Q213" s="434"/>
      <c r="R213" s="434"/>
      <c r="S213" s="471">
        <f t="shared" ref="S213:S276" si="50">IF(OR(N213="nee",M213="",O213="",P213="",Q213="",R213=""),0,(DATEDIF(Q213,R213+1,"m")*1720/12+DATEDIF(Q213,R213+1,"md")*1720/365)*O213*P213)</f>
        <v>0</v>
      </c>
      <c r="T213" s="42"/>
      <c r="U213" s="93">
        <f t="shared" ref="U213:U276" si="51">IF(AND(S213="",T213=""),0,S213+T213)</f>
        <v>0</v>
      </c>
      <c r="V213" s="39">
        <f t="shared" si="46"/>
        <v>0</v>
      </c>
      <c r="W213" s="43"/>
      <c r="X213" s="95"/>
      <c r="Y213" s="95">
        <f t="shared" si="47"/>
        <v>0</v>
      </c>
      <c r="Z213" s="95">
        <f t="shared" si="48"/>
        <v>0</v>
      </c>
      <c r="AA213" s="237">
        <f t="shared" ref="AA213:AA276" si="52">IF(Y213="","",IF(Z213="","",IF(Y213="managementvennootschap",100,IF(Y213="zelfstandige",IF(Z213&gt;$Y$3,100,IF(Z213&gt;=0,Z213/1720)),IF(Z213&gt;$Y$1,100,IF(Z213&gt;=0,Z213*0.012,""))))))</f>
        <v>0</v>
      </c>
      <c r="AB213" s="440">
        <f t="shared" ref="AB213:AB276" si="53">O213</f>
        <v>0</v>
      </c>
      <c r="AC213" s="440">
        <f t="shared" ref="AC213:AC276" si="54">P213</f>
        <v>0</v>
      </c>
      <c r="AD213" s="441">
        <f t="shared" ref="AD213:AD276" si="55">Q213</f>
        <v>0</v>
      </c>
      <c r="AE213" s="441">
        <f t="shared" ref="AE213:AE276" si="56">R213</f>
        <v>0</v>
      </c>
      <c r="AF213" s="439">
        <f t="shared" ref="AF213:AF276" si="57">(DATEDIF(AD213,AE213+1,"m")*1720/12+DATEDIF(AD213,AE213+1,"md")*1720/365)*AB213*AC213</f>
        <v>0</v>
      </c>
      <c r="AG213" s="442">
        <f t="shared" ref="AG213:AG276" si="58">T213</f>
        <v>0</v>
      </c>
      <c r="AH213" s="238">
        <f t="shared" ref="AH213:AH276" si="59">AF213+AG213</f>
        <v>0</v>
      </c>
      <c r="AI213" s="238">
        <f t="shared" si="49"/>
        <v>0</v>
      </c>
      <c r="AJ213" s="95"/>
      <c r="AK213" s="59"/>
      <c r="AL213" s="59"/>
      <c r="AM213" s="51"/>
      <c r="AN213" s="51"/>
      <c r="AO213" s="51"/>
      <c r="AP213" s="51"/>
      <c r="AQ213" s="51"/>
      <c r="AR213" s="51"/>
      <c r="AS213" s="51"/>
      <c r="AT213" s="51"/>
    </row>
    <row r="214" spans="2:46" x14ac:dyDescent="0.3">
      <c r="B214" s="177"/>
      <c r="C214" s="177"/>
      <c r="D214" s="86">
        <v>195</v>
      </c>
      <c r="E214" s="46"/>
      <c r="F214" s="40"/>
      <c r="G214" s="87"/>
      <c r="H214" s="40"/>
      <c r="I214" s="40"/>
      <c r="J214" s="87"/>
      <c r="K214" s="40"/>
      <c r="L214" s="42"/>
      <c r="M214" s="93" t="str">
        <f t="shared" si="45"/>
        <v/>
      </c>
      <c r="N214" s="42" t="s">
        <v>15</v>
      </c>
      <c r="O214" s="435"/>
      <c r="P214" s="436"/>
      <c r="Q214" s="434"/>
      <c r="R214" s="434"/>
      <c r="S214" s="471">
        <f t="shared" si="50"/>
        <v>0</v>
      </c>
      <c r="T214" s="42"/>
      <c r="U214" s="93">
        <f t="shared" si="51"/>
        <v>0</v>
      </c>
      <c r="V214" s="39">
        <f t="shared" si="46"/>
        <v>0</v>
      </c>
      <c r="W214" s="43"/>
      <c r="X214" s="95"/>
      <c r="Y214" s="95">
        <f t="shared" si="47"/>
        <v>0</v>
      </c>
      <c r="Z214" s="95">
        <f t="shared" si="48"/>
        <v>0</v>
      </c>
      <c r="AA214" s="237">
        <f t="shared" si="52"/>
        <v>0</v>
      </c>
      <c r="AB214" s="440">
        <f t="shared" si="53"/>
        <v>0</v>
      </c>
      <c r="AC214" s="440">
        <f t="shared" si="54"/>
        <v>0</v>
      </c>
      <c r="AD214" s="441">
        <f t="shared" si="55"/>
        <v>0</v>
      </c>
      <c r="AE214" s="441">
        <f t="shared" si="56"/>
        <v>0</v>
      </c>
      <c r="AF214" s="439">
        <f t="shared" si="57"/>
        <v>0</v>
      </c>
      <c r="AG214" s="442">
        <f t="shared" si="58"/>
        <v>0</v>
      </c>
      <c r="AH214" s="238">
        <f t="shared" si="59"/>
        <v>0</v>
      </c>
      <c r="AI214" s="238">
        <f t="shared" si="49"/>
        <v>0</v>
      </c>
      <c r="AJ214" s="95"/>
      <c r="AK214" s="59"/>
      <c r="AL214" s="59"/>
      <c r="AM214" s="51"/>
      <c r="AN214" s="51"/>
      <c r="AO214" s="51"/>
      <c r="AP214" s="51"/>
      <c r="AQ214" s="51"/>
      <c r="AR214" s="51"/>
      <c r="AS214" s="51"/>
      <c r="AT214" s="51"/>
    </row>
    <row r="215" spans="2:46" x14ac:dyDescent="0.3">
      <c r="B215" s="177"/>
      <c r="C215" s="177"/>
      <c r="D215" s="86">
        <v>196</v>
      </c>
      <c r="E215" s="46"/>
      <c r="F215" s="40"/>
      <c r="G215" s="87"/>
      <c r="H215" s="40"/>
      <c r="I215" s="40"/>
      <c r="J215" s="87"/>
      <c r="K215" s="40"/>
      <c r="L215" s="42"/>
      <c r="M215" s="93" t="str">
        <f t="shared" si="45"/>
        <v/>
      </c>
      <c r="N215" s="42" t="s">
        <v>15</v>
      </c>
      <c r="O215" s="435"/>
      <c r="P215" s="436"/>
      <c r="Q215" s="434"/>
      <c r="R215" s="434"/>
      <c r="S215" s="471">
        <f t="shared" si="50"/>
        <v>0</v>
      </c>
      <c r="T215" s="42"/>
      <c r="U215" s="93">
        <f t="shared" si="51"/>
        <v>0</v>
      </c>
      <c r="V215" s="39">
        <f t="shared" si="46"/>
        <v>0</v>
      </c>
      <c r="W215" s="43"/>
      <c r="X215" s="95"/>
      <c r="Y215" s="95">
        <f t="shared" si="47"/>
        <v>0</v>
      </c>
      <c r="Z215" s="95">
        <f t="shared" si="48"/>
        <v>0</v>
      </c>
      <c r="AA215" s="237">
        <f t="shared" si="52"/>
        <v>0</v>
      </c>
      <c r="AB215" s="440">
        <f t="shared" si="53"/>
        <v>0</v>
      </c>
      <c r="AC215" s="440">
        <f t="shared" si="54"/>
        <v>0</v>
      </c>
      <c r="AD215" s="441">
        <f t="shared" si="55"/>
        <v>0</v>
      </c>
      <c r="AE215" s="441">
        <f t="shared" si="56"/>
        <v>0</v>
      </c>
      <c r="AF215" s="439">
        <f t="shared" si="57"/>
        <v>0</v>
      </c>
      <c r="AG215" s="442">
        <f t="shared" si="58"/>
        <v>0</v>
      </c>
      <c r="AH215" s="238">
        <f t="shared" si="59"/>
        <v>0</v>
      </c>
      <c r="AI215" s="238">
        <f t="shared" si="49"/>
        <v>0</v>
      </c>
      <c r="AJ215" s="95"/>
      <c r="AK215" s="59"/>
      <c r="AL215" s="59"/>
      <c r="AM215" s="51"/>
      <c r="AN215" s="51"/>
      <c r="AO215" s="51"/>
      <c r="AP215" s="51"/>
      <c r="AQ215" s="51"/>
      <c r="AR215" s="51"/>
      <c r="AS215" s="51"/>
      <c r="AT215" s="51"/>
    </row>
    <row r="216" spans="2:46" x14ac:dyDescent="0.3">
      <c r="B216" s="177"/>
      <c r="C216" s="177"/>
      <c r="D216" s="86">
        <v>197</v>
      </c>
      <c r="E216" s="46"/>
      <c r="F216" s="40"/>
      <c r="G216" s="87"/>
      <c r="H216" s="40"/>
      <c r="I216" s="40"/>
      <c r="J216" s="87"/>
      <c r="K216" s="40"/>
      <c r="L216" s="42"/>
      <c r="M216" s="93" t="str">
        <f t="shared" si="45"/>
        <v/>
      </c>
      <c r="N216" s="42" t="s">
        <v>15</v>
      </c>
      <c r="O216" s="435"/>
      <c r="P216" s="436"/>
      <c r="Q216" s="434"/>
      <c r="R216" s="434"/>
      <c r="S216" s="471">
        <f t="shared" si="50"/>
        <v>0</v>
      </c>
      <c r="T216" s="42"/>
      <c r="U216" s="93">
        <f t="shared" si="51"/>
        <v>0</v>
      </c>
      <c r="V216" s="39">
        <f t="shared" si="46"/>
        <v>0</v>
      </c>
      <c r="W216" s="43"/>
      <c r="X216" s="95"/>
      <c r="Y216" s="95">
        <f t="shared" si="47"/>
        <v>0</v>
      </c>
      <c r="Z216" s="95">
        <f t="shared" si="48"/>
        <v>0</v>
      </c>
      <c r="AA216" s="237">
        <f t="shared" si="52"/>
        <v>0</v>
      </c>
      <c r="AB216" s="440">
        <f t="shared" si="53"/>
        <v>0</v>
      </c>
      <c r="AC216" s="440">
        <f t="shared" si="54"/>
        <v>0</v>
      </c>
      <c r="AD216" s="441">
        <f t="shared" si="55"/>
        <v>0</v>
      </c>
      <c r="AE216" s="441">
        <f t="shared" si="56"/>
        <v>0</v>
      </c>
      <c r="AF216" s="439">
        <f t="shared" si="57"/>
        <v>0</v>
      </c>
      <c r="AG216" s="442">
        <f t="shared" si="58"/>
        <v>0</v>
      </c>
      <c r="AH216" s="238">
        <f t="shared" si="59"/>
        <v>0</v>
      </c>
      <c r="AI216" s="238">
        <f t="shared" si="49"/>
        <v>0</v>
      </c>
      <c r="AJ216" s="95"/>
      <c r="AK216" s="59"/>
      <c r="AL216" s="59"/>
      <c r="AM216" s="51"/>
      <c r="AN216" s="51"/>
      <c r="AO216" s="51"/>
      <c r="AP216" s="51"/>
      <c r="AQ216" s="51"/>
      <c r="AR216" s="51"/>
      <c r="AS216" s="51"/>
      <c r="AT216" s="51"/>
    </row>
    <row r="217" spans="2:46" x14ac:dyDescent="0.3">
      <c r="B217" s="177"/>
      <c r="C217" s="177"/>
      <c r="D217" s="86">
        <v>198</v>
      </c>
      <c r="E217" s="46"/>
      <c r="F217" s="40"/>
      <c r="G217" s="87"/>
      <c r="H217" s="40"/>
      <c r="I217" s="40"/>
      <c r="J217" s="87"/>
      <c r="K217" s="40"/>
      <c r="L217" s="42"/>
      <c r="M217" s="93" t="str">
        <f t="shared" si="45"/>
        <v/>
      </c>
      <c r="N217" s="42" t="s">
        <v>15</v>
      </c>
      <c r="O217" s="435"/>
      <c r="P217" s="436"/>
      <c r="Q217" s="434"/>
      <c r="R217" s="434"/>
      <c r="S217" s="471">
        <f t="shared" si="50"/>
        <v>0</v>
      </c>
      <c r="T217" s="42"/>
      <c r="U217" s="93">
        <f t="shared" si="51"/>
        <v>0</v>
      </c>
      <c r="V217" s="39">
        <f t="shared" si="46"/>
        <v>0</v>
      </c>
      <c r="W217" s="43"/>
      <c r="X217" s="95"/>
      <c r="Y217" s="95">
        <f t="shared" si="47"/>
        <v>0</v>
      </c>
      <c r="Z217" s="95">
        <f t="shared" si="48"/>
        <v>0</v>
      </c>
      <c r="AA217" s="237">
        <f t="shared" si="52"/>
        <v>0</v>
      </c>
      <c r="AB217" s="440">
        <f t="shared" si="53"/>
        <v>0</v>
      </c>
      <c r="AC217" s="440">
        <f t="shared" si="54"/>
        <v>0</v>
      </c>
      <c r="AD217" s="441">
        <f t="shared" si="55"/>
        <v>0</v>
      </c>
      <c r="AE217" s="441">
        <f t="shared" si="56"/>
        <v>0</v>
      </c>
      <c r="AF217" s="439">
        <f t="shared" si="57"/>
        <v>0</v>
      </c>
      <c r="AG217" s="442">
        <f t="shared" si="58"/>
        <v>0</v>
      </c>
      <c r="AH217" s="238">
        <f t="shared" si="59"/>
        <v>0</v>
      </c>
      <c r="AI217" s="238">
        <f t="shared" si="49"/>
        <v>0</v>
      </c>
      <c r="AJ217" s="95"/>
      <c r="AK217" s="59"/>
      <c r="AL217" s="59"/>
      <c r="AM217" s="51"/>
      <c r="AN217" s="51"/>
      <c r="AO217" s="51"/>
      <c r="AP217" s="51"/>
      <c r="AQ217" s="51"/>
      <c r="AR217" s="51"/>
      <c r="AS217" s="51"/>
      <c r="AT217" s="51"/>
    </row>
    <row r="218" spans="2:46" x14ac:dyDescent="0.3">
      <c r="B218" s="177"/>
      <c r="C218" s="177"/>
      <c r="D218" s="86">
        <v>199</v>
      </c>
      <c r="E218" s="46"/>
      <c r="F218" s="40"/>
      <c r="G218" s="87"/>
      <c r="H218" s="40"/>
      <c r="I218" s="40"/>
      <c r="J218" s="87"/>
      <c r="K218" s="40"/>
      <c r="L218" s="42"/>
      <c r="M218" s="93" t="str">
        <f t="shared" si="45"/>
        <v/>
      </c>
      <c r="N218" s="42" t="s">
        <v>15</v>
      </c>
      <c r="O218" s="435"/>
      <c r="P218" s="436"/>
      <c r="Q218" s="434"/>
      <c r="R218" s="434"/>
      <c r="S218" s="471">
        <f t="shared" si="50"/>
        <v>0</v>
      </c>
      <c r="T218" s="42"/>
      <c r="U218" s="93">
        <f t="shared" si="51"/>
        <v>0</v>
      </c>
      <c r="V218" s="39">
        <f t="shared" si="46"/>
        <v>0</v>
      </c>
      <c r="W218" s="43"/>
      <c r="X218" s="95"/>
      <c r="Y218" s="95">
        <f t="shared" si="47"/>
        <v>0</v>
      </c>
      <c r="Z218" s="95">
        <f t="shared" si="48"/>
        <v>0</v>
      </c>
      <c r="AA218" s="237">
        <f t="shared" si="52"/>
        <v>0</v>
      </c>
      <c r="AB218" s="440">
        <f t="shared" si="53"/>
        <v>0</v>
      </c>
      <c r="AC218" s="440">
        <f t="shared" si="54"/>
        <v>0</v>
      </c>
      <c r="AD218" s="441">
        <f t="shared" si="55"/>
        <v>0</v>
      </c>
      <c r="AE218" s="441">
        <f t="shared" si="56"/>
        <v>0</v>
      </c>
      <c r="AF218" s="439">
        <f t="shared" si="57"/>
        <v>0</v>
      </c>
      <c r="AG218" s="442">
        <f t="shared" si="58"/>
        <v>0</v>
      </c>
      <c r="AH218" s="238">
        <f t="shared" si="59"/>
        <v>0</v>
      </c>
      <c r="AI218" s="238">
        <f t="shared" si="49"/>
        <v>0</v>
      </c>
      <c r="AJ218" s="95"/>
      <c r="AK218" s="59"/>
      <c r="AL218" s="59"/>
      <c r="AM218" s="51"/>
      <c r="AN218" s="51"/>
      <c r="AO218" s="51"/>
      <c r="AP218" s="51"/>
      <c r="AQ218" s="51"/>
      <c r="AR218" s="51"/>
      <c r="AS218" s="51"/>
      <c r="AT218" s="51"/>
    </row>
    <row r="219" spans="2:46" x14ac:dyDescent="0.3">
      <c r="B219" s="177"/>
      <c r="C219" s="177"/>
      <c r="D219" s="86">
        <v>200</v>
      </c>
      <c r="E219" s="46"/>
      <c r="F219" s="40"/>
      <c r="G219" s="87"/>
      <c r="H219" s="40"/>
      <c r="I219" s="40"/>
      <c r="J219" s="87"/>
      <c r="K219" s="40"/>
      <c r="L219" s="42"/>
      <c r="M219" s="93" t="str">
        <f t="shared" si="45"/>
        <v/>
      </c>
      <c r="N219" s="42" t="s">
        <v>15</v>
      </c>
      <c r="O219" s="435"/>
      <c r="P219" s="436"/>
      <c r="Q219" s="434"/>
      <c r="R219" s="434"/>
      <c r="S219" s="471">
        <f t="shared" si="50"/>
        <v>0</v>
      </c>
      <c r="T219" s="42"/>
      <c r="U219" s="93">
        <f t="shared" si="51"/>
        <v>0</v>
      </c>
      <c r="V219" s="39">
        <f t="shared" si="46"/>
        <v>0</v>
      </c>
      <c r="W219" s="43"/>
      <c r="X219" s="95"/>
      <c r="Y219" s="95">
        <f t="shared" si="47"/>
        <v>0</v>
      </c>
      <c r="Z219" s="95">
        <f t="shared" si="48"/>
        <v>0</v>
      </c>
      <c r="AA219" s="237">
        <f t="shared" si="52"/>
        <v>0</v>
      </c>
      <c r="AB219" s="440">
        <f t="shared" si="53"/>
        <v>0</v>
      </c>
      <c r="AC219" s="440">
        <f t="shared" si="54"/>
        <v>0</v>
      </c>
      <c r="AD219" s="441">
        <f t="shared" si="55"/>
        <v>0</v>
      </c>
      <c r="AE219" s="441">
        <f t="shared" si="56"/>
        <v>0</v>
      </c>
      <c r="AF219" s="439">
        <f t="shared" si="57"/>
        <v>0</v>
      </c>
      <c r="AG219" s="442">
        <f t="shared" si="58"/>
        <v>0</v>
      </c>
      <c r="AH219" s="238">
        <f t="shared" si="59"/>
        <v>0</v>
      </c>
      <c r="AI219" s="238">
        <f t="shared" si="49"/>
        <v>0</v>
      </c>
      <c r="AJ219" s="95"/>
      <c r="AK219" s="59"/>
      <c r="AL219" s="59"/>
      <c r="AM219" s="51"/>
      <c r="AN219" s="51"/>
      <c r="AO219" s="51"/>
      <c r="AP219" s="51"/>
      <c r="AQ219" s="51"/>
      <c r="AR219" s="51"/>
      <c r="AS219" s="51"/>
      <c r="AT219" s="51"/>
    </row>
    <row r="220" spans="2:46" x14ac:dyDescent="0.3">
      <c r="B220" s="177"/>
      <c r="C220" s="177"/>
      <c r="D220" s="86">
        <v>201</v>
      </c>
      <c r="E220" s="46"/>
      <c r="F220" s="40"/>
      <c r="G220" s="87"/>
      <c r="H220" s="40"/>
      <c r="I220" s="40"/>
      <c r="J220" s="87"/>
      <c r="K220" s="40"/>
      <c r="L220" s="42"/>
      <c r="M220" s="93" t="str">
        <f t="shared" si="45"/>
        <v/>
      </c>
      <c r="N220" s="42" t="s">
        <v>15</v>
      </c>
      <c r="O220" s="435"/>
      <c r="P220" s="436"/>
      <c r="Q220" s="434"/>
      <c r="R220" s="434"/>
      <c r="S220" s="471">
        <f t="shared" si="50"/>
        <v>0</v>
      </c>
      <c r="T220" s="42"/>
      <c r="U220" s="93">
        <f t="shared" si="51"/>
        <v>0</v>
      </c>
      <c r="V220" s="39">
        <f t="shared" si="46"/>
        <v>0</v>
      </c>
      <c r="W220" s="43"/>
      <c r="X220" s="95"/>
      <c r="Y220" s="95">
        <f t="shared" si="47"/>
        <v>0</v>
      </c>
      <c r="Z220" s="95">
        <f t="shared" si="48"/>
        <v>0</v>
      </c>
      <c r="AA220" s="237">
        <f t="shared" si="52"/>
        <v>0</v>
      </c>
      <c r="AB220" s="440">
        <f t="shared" si="53"/>
        <v>0</v>
      </c>
      <c r="AC220" s="440">
        <f t="shared" si="54"/>
        <v>0</v>
      </c>
      <c r="AD220" s="441">
        <f t="shared" si="55"/>
        <v>0</v>
      </c>
      <c r="AE220" s="441">
        <f t="shared" si="56"/>
        <v>0</v>
      </c>
      <c r="AF220" s="439">
        <f t="shared" si="57"/>
        <v>0</v>
      </c>
      <c r="AG220" s="442">
        <f t="shared" si="58"/>
        <v>0</v>
      </c>
      <c r="AH220" s="238">
        <f t="shared" si="59"/>
        <v>0</v>
      </c>
      <c r="AI220" s="238">
        <f t="shared" si="49"/>
        <v>0</v>
      </c>
      <c r="AJ220" s="95"/>
      <c r="AK220" s="59"/>
      <c r="AL220" s="59"/>
      <c r="AM220" s="51"/>
      <c r="AN220" s="51"/>
      <c r="AO220" s="51"/>
      <c r="AP220" s="51"/>
      <c r="AQ220" s="51"/>
      <c r="AR220" s="51"/>
      <c r="AS220" s="51"/>
      <c r="AT220" s="51"/>
    </row>
    <row r="221" spans="2:46" x14ac:dyDescent="0.3">
      <c r="B221" s="177"/>
      <c r="C221" s="177"/>
      <c r="D221" s="86">
        <v>202</v>
      </c>
      <c r="E221" s="46"/>
      <c r="F221" s="40"/>
      <c r="G221" s="87"/>
      <c r="H221" s="40"/>
      <c r="I221" s="40"/>
      <c r="J221" s="87"/>
      <c r="K221" s="40"/>
      <c r="L221" s="42"/>
      <c r="M221" s="93" t="str">
        <f t="shared" si="45"/>
        <v/>
      </c>
      <c r="N221" s="42" t="s">
        <v>15</v>
      </c>
      <c r="O221" s="435"/>
      <c r="P221" s="436"/>
      <c r="Q221" s="434"/>
      <c r="R221" s="434"/>
      <c r="S221" s="471">
        <f t="shared" si="50"/>
        <v>0</v>
      </c>
      <c r="T221" s="42"/>
      <c r="U221" s="93">
        <f t="shared" si="51"/>
        <v>0</v>
      </c>
      <c r="V221" s="39">
        <f t="shared" si="46"/>
        <v>0</v>
      </c>
      <c r="W221" s="43"/>
      <c r="X221" s="95"/>
      <c r="Y221" s="95">
        <f t="shared" si="47"/>
        <v>0</v>
      </c>
      <c r="Z221" s="95">
        <f t="shared" si="48"/>
        <v>0</v>
      </c>
      <c r="AA221" s="237">
        <f t="shared" si="52"/>
        <v>0</v>
      </c>
      <c r="AB221" s="440">
        <f t="shared" si="53"/>
        <v>0</v>
      </c>
      <c r="AC221" s="440">
        <f t="shared" si="54"/>
        <v>0</v>
      </c>
      <c r="AD221" s="441">
        <f t="shared" si="55"/>
        <v>0</v>
      </c>
      <c r="AE221" s="441">
        <f t="shared" si="56"/>
        <v>0</v>
      </c>
      <c r="AF221" s="439">
        <f t="shared" si="57"/>
        <v>0</v>
      </c>
      <c r="AG221" s="442">
        <f t="shared" si="58"/>
        <v>0</v>
      </c>
      <c r="AH221" s="238">
        <f t="shared" si="59"/>
        <v>0</v>
      </c>
      <c r="AI221" s="238">
        <f t="shared" si="49"/>
        <v>0</v>
      </c>
      <c r="AJ221" s="95"/>
      <c r="AK221" s="59"/>
      <c r="AL221" s="59"/>
      <c r="AM221" s="51"/>
      <c r="AN221" s="51"/>
      <c r="AO221" s="51"/>
      <c r="AP221" s="51"/>
      <c r="AQ221" s="51"/>
      <c r="AR221" s="51"/>
      <c r="AS221" s="51"/>
      <c r="AT221" s="51"/>
    </row>
    <row r="222" spans="2:46" x14ac:dyDescent="0.3">
      <c r="B222" s="177"/>
      <c r="C222" s="177"/>
      <c r="D222" s="86">
        <v>203</v>
      </c>
      <c r="E222" s="46"/>
      <c r="F222" s="40"/>
      <c r="G222" s="87"/>
      <c r="H222" s="40"/>
      <c r="I222" s="40"/>
      <c r="J222" s="87"/>
      <c r="K222" s="40"/>
      <c r="L222" s="42"/>
      <c r="M222" s="93" t="str">
        <f t="shared" si="45"/>
        <v/>
      </c>
      <c r="N222" s="42" t="s">
        <v>15</v>
      </c>
      <c r="O222" s="435"/>
      <c r="P222" s="436"/>
      <c r="Q222" s="434"/>
      <c r="R222" s="434"/>
      <c r="S222" s="471">
        <f t="shared" si="50"/>
        <v>0</v>
      </c>
      <c r="T222" s="42"/>
      <c r="U222" s="93">
        <f t="shared" si="51"/>
        <v>0</v>
      </c>
      <c r="V222" s="39">
        <f t="shared" si="46"/>
        <v>0</v>
      </c>
      <c r="W222" s="43"/>
      <c r="X222" s="95"/>
      <c r="Y222" s="95">
        <f t="shared" si="47"/>
        <v>0</v>
      </c>
      <c r="Z222" s="95">
        <f t="shared" si="48"/>
        <v>0</v>
      </c>
      <c r="AA222" s="237">
        <f t="shared" si="52"/>
        <v>0</v>
      </c>
      <c r="AB222" s="440">
        <f t="shared" si="53"/>
        <v>0</v>
      </c>
      <c r="AC222" s="440">
        <f t="shared" si="54"/>
        <v>0</v>
      </c>
      <c r="AD222" s="441">
        <f t="shared" si="55"/>
        <v>0</v>
      </c>
      <c r="AE222" s="441">
        <f t="shared" si="56"/>
        <v>0</v>
      </c>
      <c r="AF222" s="439">
        <f t="shared" si="57"/>
        <v>0</v>
      </c>
      <c r="AG222" s="442">
        <f t="shared" si="58"/>
        <v>0</v>
      </c>
      <c r="AH222" s="238">
        <f t="shared" si="59"/>
        <v>0</v>
      </c>
      <c r="AI222" s="238">
        <f t="shared" si="49"/>
        <v>0</v>
      </c>
      <c r="AJ222" s="95"/>
      <c r="AK222" s="59"/>
      <c r="AL222" s="59"/>
      <c r="AM222" s="51"/>
      <c r="AN222" s="51"/>
      <c r="AO222" s="51"/>
      <c r="AP222" s="51"/>
      <c r="AQ222" s="51"/>
      <c r="AR222" s="51"/>
      <c r="AS222" s="51"/>
      <c r="AT222" s="51"/>
    </row>
    <row r="223" spans="2:46" x14ac:dyDescent="0.3">
      <c r="B223" s="177"/>
      <c r="C223" s="177"/>
      <c r="D223" s="86">
        <v>204</v>
      </c>
      <c r="E223" s="46"/>
      <c r="F223" s="40"/>
      <c r="G223" s="87"/>
      <c r="H223" s="40"/>
      <c r="I223" s="40"/>
      <c r="J223" s="87"/>
      <c r="K223" s="40"/>
      <c r="L223" s="42"/>
      <c r="M223" s="93" t="str">
        <f t="shared" si="45"/>
        <v/>
      </c>
      <c r="N223" s="42" t="s">
        <v>15</v>
      </c>
      <c r="O223" s="435"/>
      <c r="P223" s="436"/>
      <c r="Q223" s="434"/>
      <c r="R223" s="434"/>
      <c r="S223" s="471">
        <f t="shared" si="50"/>
        <v>0</v>
      </c>
      <c r="T223" s="42"/>
      <c r="U223" s="93">
        <f t="shared" si="51"/>
        <v>0</v>
      </c>
      <c r="V223" s="39">
        <f t="shared" si="46"/>
        <v>0</v>
      </c>
      <c r="W223" s="43"/>
      <c r="X223" s="95"/>
      <c r="Y223" s="95">
        <f t="shared" si="47"/>
        <v>0</v>
      </c>
      <c r="Z223" s="95">
        <f t="shared" si="48"/>
        <v>0</v>
      </c>
      <c r="AA223" s="237">
        <f t="shared" si="52"/>
        <v>0</v>
      </c>
      <c r="AB223" s="440">
        <f t="shared" si="53"/>
        <v>0</v>
      </c>
      <c r="AC223" s="440">
        <f t="shared" si="54"/>
        <v>0</v>
      </c>
      <c r="AD223" s="441">
        <f t="shared" si="55"/>
        <v>0</v>
      </c>
      <c r="AE223" s="441">
        <f t="shared" si="56"/>
        <v>0</v>
      </c>
      <c r="AF223" s="439">
        <f t="shared" si="57"/>
        <v>0</v>
      </c>
      <c r="AG223" s="442">
        <f t="shared" si="58"/>
        <v>0</v>
      </c>
      <c r="AH223" s="238">
        <f t="shared" si="59"/>
        <v>0</v>
      </c>
      <c r="AI223" s="238">
        <f t="shared" si="49"/>
        <v>0</v>
      </c>
      <c r="AJ223" s="95"/>
      <c r="AK223" s="59"/>
      <c r="AL223" s="59"/>
      <c r="AM223" s="51"/>
      <c r="AN223" s="51"/>
      <c r="AO223" s="51"/>
      <c r="AP223" s="51"/>
      <c r="AQ223" s="51"/>
      <c r="AR223" s="51"/>
      <c r="AS223" s="51"/>
      <c r="AT223" s="51"/>
    </row>
    <row r="224" spans="2:46" x14ac:dyDescent="0.3">
      <c r="B224" s="177"/>
      <c r="C224" s="177"/>
      <c r="D224" s="86">
        <v>205</v>
      </c>
      <c r="E224" s="46"/>
      <c r="F224" s="40"/>
      <c r="G224" s="87"/>
      <c r="H224" s="40"/>
      <c r="I224" s="40"/>
      <c r="J224" s="87"/>
      <c r="K224" s="40"/>
      <c r="L224" s="42"/>
      <c r="M224" s="93" t="str">
        <f t="shared" si="45"/>
        <v/>
      </c>
      <c r="N224" s="42" t="s">
        <v>15</v>
      </c>
      <c r="O224" s="435"/>
      <c r="P224" s="436"/>
      <c r="Q224" s="434"/>
      <c r="R224" s="434"/>
      <c r="S224" s="471">
        <f t="shared" si="50"/>
        <v>0</v>
      </c>
      <c r="T224" s="42"/>
      <c r="U224" s="93">
        <f t="shared" si="51"/>
        <v>0</v>
      </c>
      <c r="V224" s="39">
        <f t="shared" si="46"/>
        <v>0</v>
      </c>
      <c r="W224" s="43"/>
      <c r="X224" s="95"/>
      <c r="Y224" s="95">
        <f t="shared" si="47"/>
        <v>0</v>
      </c>
      <c r="Z224" s="95">
        <f t="shared" si="48"/>
        <v>0</v>
      </c>
      <c r="AA224" s="237">
        <f t="shared" si="52"/>
        <v>0</v>
      </c>
      <c r="AB224" s="440">
        <f t="shared" si="53"/>
        <v>0</v>
      </c>
      <c r="AC224" s="440">
        <f t="shared" si="54"/>
        <v>0</v>
      </c>
      <c r="AD224" s="441">
        <f t="shared" si="55"/>
        <v>0</v>
      </c>
      <c r="AE224" s="441">
        <f t="shared" si="56"/>
        <v>0</v>
      </c>
      <c r="AF224" s="439">
        <f t="shared" si="57"/>
        <v>0</v>
      </c>
      <c r="AG224" s="442">
        <f t="shared" si="58"/>
        <v>0</v>
      </c>
      <c r="AH224" s="238">
        <f t="shared" si="59"/>
        <v>0</v>
      </c>
      <c r="AI224" s="238">
        <f t="shared" si="49"/>
        <v>0</v>
      </c>
      <c r="AJ224" s="95"/>
      <c r="AK224" s="59"/>
      <c r="AL224" s="59"/>
      <c r="AM224" s="51"/>
      <c r="AN224" s="51"/>
      <c r="AO224" s="51"/>
      <c r="AP224" s="51"/>
      <c r="AQ224" s="51"/>
      <c r="AR224" s="51"/>
      <c r="AS224" s="51"/>
      <c r="AT224" s="51"/>
    </row>
    <row r="225" spans="2:46" x14ac:dyDescent="0.3">
      <c r="B225" s="177"/>
      <c r="C225" s="177"/>
      <c r="D225" s="86">
        <v>206</v>
      </c>
      <c r="E225" s="46"/>
      <c r="F225" s="40"/>
      <c r="G225" s="87"/>
      <c r="H225" s="40"/>
      <c r="I225" s="40"/>
      <c r="J225" s="87"/>
      <c r="K225" s="40"/>
      <c r="L225" s="42"/>
      <c r="M225" s="93" t="str">
        <f t="shared" si="45"/>
        <v/>
      </c>
      <c r="N225" s="42" t="s">
        <v>15</v>
      </c>
      <c r="O225" s="435"/>
      <c r="P225" s="436"/>
      <c r="Q225" s="434"/>
      <c r="R225" s="434"/>
      <c r="S225" s="471">
        <f t="shared" si="50"/>
        <v>0</v>
      </c>
      <c r="T225" s="42"/>
      <c r="U225" s="93">
        <f t="shared" si="51"/>
        <v>0</v>
      </c>
      <c r="V225" s="39">
        <f t="shared" si="46"/>
        <v>0</v>
      </c>
      <c r="W225" s="43"/>
      <c r="X225" s="95"/>
      <c r="Y225" s="95">
        <f t="shared" si="47"/>
        <v>0</v>
      </c>
      <c r="Z225" s="95">
        <f t="shared" si="48"/>
        <v>0</v>
      </c>
      <c r="AA225" s="237">
        <f t="shared" si="52"/>
        <v>0</v>
      </c>
      <c r="AB225" s="440">
        <f t="shared" si="53"/>
        <v>0</v>
      </c>
      <c r="AC225" s="440">
        <f t="shared" si="54"/>
        <v>0</v>
      </c>
      <c r="AD225" s="441">
        <f t="shared" si="55"/>
        <v>0</v>
      </c>
      <c r="AE225" s="441">
        <f t="shared" si="56"/>
        <v>0</v>
      </c>
      <c r="AF225" s="439">
        <f t="shared" si="57"/>
        <v>0</v>
      </c>
      <c r="AG225" s="442">
        <f t="shared" si="58"/>
        <v>0</v>
      </c>
      <c r="AH225" s="238">
        <f t="shared" si="59"/>
        <v>0</v>
      </c>
      <c r="AI225" s="238">
        <f t="shared" si="49"/>
        <v>0</v>
      </c>
      <c r="AJ225" s="95"/>
      <c r="AK225" s="59"/>
      <c r="AL225" s="59"/>
      <c r="AM225" s="51"/>
      <c r="AN225" s="51"/>
      <c r="AO225" s="51"/>
      <c r="AP225" s="51"/>
      <c r="AQ225" s="51"/>
      <c r="AR225" s="51"/>
      <c r="AS225" s="51"/>
      <c r="AT225" s="51"/>
    </row>
    <row r="226" spans="2:46" x14ac:dyDescent="0.3">
      <c r="B226" s="177"/>
      <c r="C226" s="177"/>
      <c r="D226" s="86">
        <v>207</v>
      </c>
      <c r="E226" s="46"/>
      <c r="F226" s="40"/>
      <c r="G226" s="87"/>
      <c r="H226" s="40"/>
      <c r="I226" s="40"/>
      <c r="J226" s="87"/>
      <c r="K226" s="40"/>
      <c r="L226" s="42"/>
      <c r="M226" s="93" t="str">
        <f t="shared" si="45"/>
        <v/>
      </c>
      <c r="N226" s="42" t="s">
        <v>15</v>
      </c>
      <c r="O226" s="435"/>
      <c r="P226" s="436"/>
      <c r="Q226" s="434"/>
      <c r="R226" s="434"/>
      <c r="S226" s="471">
        <f t="shared" si="50"/>
        <v>0</v>
      </c>
      <c r="T226" s="42"/>
      <c r="U226" s="93">
        <f t="shared" si="51"/>
        <v>0</v>
      </c>
      <c r="V226" s="39">
        <f t="shared" si="46"/>
        <v>0</v>
      </c>
      <c r="W226" s="43"/>
      <c r="X226" s="95"/>
      <c r="Y226" s="95">
        <f t="shared" si="47"/>
        <v>0</v>
      </c>
      <c r="Z226" s="95">
        <f t="shared" si="48"/>
        <v>0</v>
      </c>
      <c r="AA226" s="237">
        <f t="shared" si="52"/>
        <v>0</v>
      </c>
      <c r="AB226" s="440">
        <f t="shared" si="53"/>
        <v>0</v>
      </c>
      <c r="AC226" s="440">
        <f t="shared" si="54"/>
        <v>0</v>
      </c>
      <c r="AD226" s="441">
        <f t="shared" si="55"/>
        <v>0</v>
      </c>
      <c r="AE226" s="441">
        <f t="shared" si="56"/>
        <v>0</v>
      </c>
      <c r="AF226" s="439">
        <f t="shared" si="57"/>
        <v>0</v>
      </c>
      <c r="AG226" s="442">
        <f t="shared" si="58"/>
        <v>0</v>
      </c>
      <c r="AH226" s="238">
        <f t="shared" si="59"/>
        <v>0</v>
      </c>
      <c r="AI226" s="238">
        <f t="shared" si="49"/>
        <v>0</v>
      </c>
      <c r="AJ226" s="95"/>
      <c r="AK226" s="59"/>
      <c r="AL226" s="59"/>
      <c r="AM226" s="51"/>
      <c r="AN226" s="51"/>
      <c r="AO226" s="51"/>
      <c r="AP226" s="51"/>
      <c r="AQ226" s="51"/>
      <c r="AR226" s="51"/>
      <c r="AS226" s="51"/>
      <c r="AT226" s="51"/>
    </row>
    <row r="227" spans="2:46" x14ac:dyDescent="0.3">
      <c r="B227" s="177"/>
      <c r="C227" s="177"/>
      <c r="D227" s="86">
        <v>208</v>
      </c>
      <c r="E227" s="46"/>
      <c r="F227" s="40"/>
      <c r="G227" s="87"/>
      <c r="H227" s="40"/>
      <c r="I227" s="40"/>
      <c r="J227" s="87"/>
      <c r="K227" s="40"/>
      <c r="L227" s="42"/>
      <c r="M227" s="93" t="str">
        <f t="shared" si="45"/>
        <v/>
      </c>
      <c r="N227" s="42" t="s">
        <v>15</v>
      </c>
      <c r="O227" s="435"/>
      <c r="P227" s="436"/>
      <c r="Q227" s="434"/>
      <c r="R227" s="434"/>
      <c r="S227" s="471">
        <f t="shared" si="50"/>
        <v>0</v>
      </c>
      <c r="T227" s="42"/>
      <c r="U227" s="93">
        <f t="shared" si="51"/>
        <v>0</v>
      </c>
      <c r="V227" s="39">
        <f t="shared" si="46"/>
        <v>0</v>
      </c>
      <c r="W227" s="43"/>
      <c r="X227" s="95"/>
      <c r="Y227" s="95">
        <f t="shared" si="47"/>
        <v>0</v>
      </c>
      <c r="Z227" s="95">
        <f t="shared" si="48"/>
        <v>0</v>
      </c>
      <c r="AA227" s="237">
        <f t="shared" si="52"/>
        <v>0</v>
      </c>
      <c r="AB227" s="440">
        <f t="shared" si="53"/>
        <v>0</v>
      </c>
      <c r="AC227" s="440">
        <f t="shared" si="54"/>
        <v>0</v>
      </c>
      <c r="AD227" s="441">
        <f t="shared" si="55"/>
        <v>0</v>
      </c>
      <c r="AE227" s="441">
        <f t="shared" si="56"/>
        <v>0</v>
      </c>
      <c r="AF227" s="439">
        <f t="shared" si="57"/>
        <v>0</v>
      </c>
      <c r="AG227" s="442">
        <f t="shared" si="58"/>
        <v>0</v>
      </c>
      <c r="AH227" s="238">
        <f t="shared" si="59"/>
        <v>0</v>
      </c>
      <c r="AI227" s="238">
        <f t="shared" si="49"/>
        <v>0</v>
      </c>
      <c r="AJ227" s="95"/>
      <c r="AK227" s="59"/>
      <c r="AL227" s="59"/>
      <c r="AM227" s="51"/>
      <c r="AN227" s="51"/>
      <c r="AO227" s="51"/>
      <c r="AP227" s="51"/>
      <c r="AQ227" s="51"/>
      <c r="AR227" s="51"/>
      <c r="AS227" s="51"/>
      <c r="AT227" s="51"/>
    </row>
    <row r="228" spans="2:46" x14ac:dyDescent="0.3">
      <c r="B228" s="177"/>
      <c r="C228" s="177"/>
      <c r="D228" s="86">
        <v>209</v>
      </c>
      <c r="E228" s="46"/>
      <c r="F228" s="40"/>
      <c r="G228" s="87"/>
      <c r="H228" s="40"/>
      <c r="I228" s="40"/>
      <c r="J228" s="87"/>
      <c r="K228" s="40"/>
      <c r="L228" s="42"/>
      <c r="M228" s="93" t="str">
        <f t="shared" si="45"/>
        <v/>
      </c>
      <c r="N228" s="42" t="s">
        <v>15</v>
      </c>
      <c r="O228" s="435"/>
      <c r="P228" s="436"/>
      <c r="Q228" s="434"/>
      <c r="R228" s="434"/>
      <c r="S228" s="471">
        <f t="shared" si="50"/>
        <v>0</v>
      </c>
      <c r="T228" s="42"/>
      <c r="U228" s="93">
        <f t="shared" si="51"/>
        <v>0</v>
      </c>
      <c r="V228" s="39">
        <f t="shared" si="46"/>
        <v>0</v>
      </c>
      <c r="W228" s="43"/>
      <c r="X228" s="95"/>
      <c r="Y228" s="95">
        <f t="shared" si="47"/>
        <v>0</v>
      </c>
      <c r="Z228" s="95">
        <f t="shared" si="48"/>
        <v>0</v>
      </c>
      <c r="AA228" s="237">
        <f t="shared" si="52"/>
        <v>0</v>
      </c>
      <c r="AB228" s="440">
        <f t="shared" si="53"/>
        <v>0</v>
      </c>
      <c r="AC228" s="440">
        <f t="shared" si="54"/>
        <v>0</v>
      </c>
      <c r="AD228" s="441">
        <f t="shared" si="55"/>
        <v>0</v>
      </c>
      <c r="AE228" s="441">
        <f t="shared" si="56"/>
        <v>0</v>
      </c>
      <c r="AF228" s="439">
        <f t="shared" si="57"/>
        <v>0</v>
      </c>
      <c r="AG228" s="442">
        <f t="shared" si="58"/>
        <v>0</v>
      </c>
      <c r="AH228" s="238">
        <f t="shared" si="59"/>
        <v>0</v>
      </c>
      <c r="AI228" s="238">
        <f t="shared" si="49"/>
        <v>0</v>
      </c>
      <c r="AJ228" s="95"/>
      <c r="AK228" s="59"/>
      <c r="AL228" s="59"/>
      <c r="AM228" s="51"/>
      <c r="AN228" s="51"/>
      <c r="AO228" s="51"/>
      <c r="AP228" s="51"/>
      <c r="AQ228" s="51"/>
      <c r="AR228" s="51"/>
      <c r="AS228" s="51"/>
      <c r="AT228" s="51"/>
    </row>
    <row r="229" spans="2:46" x14ac:dyDescent="0.3">
      <c r="B229" s="177"/>
      <c r="C229" s="177"/>
      <c r="D229" s="86">
        <v>210</v>
      </c>
      <c r="E229" s="46"/>
      <c r="F229" s="40"/>
      <c r="G229" s="87"/>
      <c r="H229" s="40"/>
      <c r="I229" s="40"/>
      <c r="J229" s="87"/>
      <c r="K229" s="40"/>
      <c r="L229" s="42"/>
      <c r="M229" s="93" t="str">
        <f t="shared" si="45"/>
        <v/>
      </c>
      <c r="N229" s="42" t="s">
        <v>15</v>
      </c>
      <c r="O229" s="435"/>
      <c r="P229" s="436"/>
      <c r="Q229" s="434"/>
      <c r="R229" s="434"/>
      <c r="S229" s="471">
        <f t="shared" si="50"/>
        <v>0</v>
      </c>
      <c r="T229" s="42"/>
      <c r="U229" s="93">
        <f t="shared" si="51"/>
        <v>0</v>
      </c>
      <c r="V229" s="39">
        <f t="shared" si="46"/>
        <v>0</v>
      </c>
      <c r="W229" s="43"/>
      <c r="X229" s="95"/>
      <c r="Y229" s="95">
        <f t="shared" si="47"/>
        <v>0</v>
      </c>
      <c r="Z229" s="95">
        <f t="shared" si="48"/>
        <v>0</v>
      </c>
      <c r="AA229" s="237">
        <f t="shared" si="52"/>
        <v>0</v>
      </c>
      <c r="AB229" s="440">
        <f t="shared" si="53"/>
        <v>0</v>
      </c>
      <c r="AC229" s="440">
        <f t="shared" si="54"/>
        <v>0</v>
      </c>
      <c r="AD229" s="441">
        <f t="shared" si="55"/>
        <v>0</v>
      </c>
      <c r="AE229" s="441">
        <f t="shared" si="56"/>
        <v>0</v>
      </c>
      <c r="AF229" s="439">
        <f t="shared" si="57"/>
        <v>0</v>
      </c>
      <c r="AG229" s="442">
        <f t="shared" si="58"/>
        <v>0</v>
      </c>
      <c r="AH229" s="238">
        <f t="shared" si="59"/>
        <v>0</v>
      </c>
      <c r="AI229" s="238">
        <f t="shared" si="49"/>
        <v>0</v>
      </c>
      <c r="AJ229" s="95"/>
      <c r="AK229" s="59"/>
      <c r="AL229" s="59"/>
      <c r="AM229" s="51"/>
      <c r="AN229" s="51"/>
      <c r="AO229" s="51"/>
      <c r="AP229" s="51"/>
      <c r="AQ229" s="51"/>
      <c r="AR229" s="51"/>
      <c r="AS229" s="51"/>
      <c r="AT229" s="51"/>
    </row>
    <row r="230" spans="2:46" x14ac:dyDescent="0.3">
      <c r="B230" s="177"/>
      <c r="C230" s="177"/>
      <c r="D230" s="86">
        <v>211</v>
      </c>
      <c r="E230" s="46"/>
      <c r="F230" s="40"/>
      <c r="G230" s="87"/>
      <c r="H230" s="40"/>
      <c r="I230" s="40"/>
      <c r="J230" s="87"/>
      <c r="K230" s="40"/>
      <c r="L230" s="42"/>
      <c r="M230" s="93" t="str">
        <f t="shared" si="45"/>
        <v/>
      </c>
      <c r="N230" s="42" t="s">
        <v>15</v>
      </c>
      <c r="O230" s="435"/>
      <c r="P230" s="436"/>
      <c r="Q230" s="434"/>
      <c r="R230" s="434"/>
      <c r="S230" s="471">
        <f t="shared" si="50"/>
        <v>0</v>
      </c>
      <c r="T230" s="42"/>
      <c r="U230" s="93">
        <f t="shared" si="51"/>
        <v>0</v>
      </c>
      <c r="V230" s="39">
        <f t="shared" si="46"/>
        <v>0</v>
      </c>
      <c r="W230" s="43"/>
      <c r="X230" s="95"/>
      <c r="Y230" s="95">
        <f t="shared" si="47"/>
        <v>0</v>
      </c>
      <c r="Z230" s="95">
        <f t="shared" si="48"/>
        <v>0</v>
      </c>
      <c r="AA230" s="237">
        <f t="shared" si="52"/>
        <v>0</v>
      </c>
      <c r="AB230" s="440">
        <f t="shared" si="53"/>
        <v>0</v>
      </c>
      <c r="AC230" s="440">
        <f t="shared" si="54"/>
        <v>0</v>
      </c>
      <c r="AD230" s="441">
        <f t="shared" si="55"/>
        <v>0</v>
      </c>
      <c r="AE230" s="441">
        <f t="shared" si="56"/>
        <v>0</v>
      </c>
      <c r="AF230" s="439">
        <f t="shared" si="57"/>
        <v>0</v>
      </c>
      <c r="AG230" s="442">
        <f t="shared" si="58"/>
        <v>0</v>
      </c>
      <c r="AH230" s="238">
        <f t="shared" si="59"/>
        <v>0</v>
      </c>
      <c r="AI230" s="238">
        <f t="shared" si="49"/>
        <v>0</v>
      </c>
      <c r="AJ230" s="95"/>
      <c r="AK230" s="59"/>
      <c r="AL230" s="59"/>
      <c r="AM230" s="51"/>
      <c r="AN230" s="51"/>
      <c r="AO230" s="51"/>
      <c r="AP230" s="51"/>
      <c r="AQ230" s="51"/>
      <c r="AR230" s="51"/>
      <c r="AS230" s="51"/>
      <c r="AT230" s="51"/>
    </row>
    <row r="231" spans="2:46" x14ac:dyDescent="0.3">
      <c r="B231" s="177"/>
      <c r="C231" s="177"/>
      <c r="D231" s="86">
        <v>212</v>
      </c>
      <c r="E231" s="46"/>
      <c r="F231" s="40"/>
      <c r="G231" s="87"/>
      <c r="H231" s="40"/>
      <c r="I231" s="40"/>
      <c r="J231" s="87"/>
      <c r="K231" s="40"/>
      <c r="L231" s="42"/>
      <c r="M231" s="93" t="str">
        <f t="shared" si="45"/>
        <v/>
      </c>
      <c r="N231" s="42" t="s">
        <v>15</v>
      </c>
      <c r="O231" s="435"/>
      <c r="P231" s="436"/>
      <c r="Q231" s="434"/>
      <c r="R231" s="434"/>
      <c r="S231" s="471">
        <f t="shared" si="50"/>
        <v>0</v>
      </c>
      <c r="T231" s="42"/>
      <c r="U231" s="93">
        <f t="shared" si="51"/>
        <v>0</v>
      </c>
      <c r="V231" s="39">
        <f t="shared" si="46"/>
        <v>0</v>
      </c>
      <c r="W231" s="43"/>
      <c r="X231" s="95"/>
      <c r="Y231" s="95">
        <f t="shared" si="47"/>
        <v>0</v>
      </c>
      <c r="Z231" s="95">
        <f t="shared" si="48"/>
        <v>0</v>
      </c>
      <c r="AA231" s="237">
        <f t="shared" si="52"/>
        <v>0</v>
      </c>
      <c r="AB231" s="440">
        <f t="shared" si="53"/>
        <v>0</v>
      </c>
      <c r="AC231" s="440">
        <f t="shared" si="54"/>
        <v>0</v>
      </c>
      <c r="AD231" s="441">
        <f t="shared" si="55"/>
        <v>0</v>
      </c>
      <c r="AE231" s="441">
        <f t="shared" si="56"/>
        <v>0</v>
      </c>
      <c r="AF231" s="439">
        <f t="shared" si="57"/>
        <v>0</v>
      </c>
      <c r="AG231" s="442">
        <f t="shared" si="58"/>
        <v>0</v>
      </c>
      <c r="AH231" s="238">
        <f t="shared" si="59"/>
        <v>0</v>
      </c>
      <c r="AI231" s="238">
        <f t="shared" si="49"/>
        <v>0</v>
      </c>
      <c r="AJ231" s="95"/>
      <c r="AK231" s="59"/>
      <c r="AL231" s="59"/>
      <c r="AM231" s="51"/>
      <c r="AN231" s="51"/>
      <c r="AO231" s="51"/>
      <c r="AP231" s="51"/>
      <c r="AQ231" s="51"/>
      <c r="AR231" s="51"/>
      <c r="AS231" s="51"/>
      <c r="AT231" s="51"/>
    </row>
    <row r="232" spans="2:46" x14ac:dyDescent="0.3">
      <c r="B232" s="177"/>
      <c r="C232" s="177"/>
      <c r="D232" s="86">
        <v>213</v>
      </c>
      <c r="E232" s="46"/>
      <c r="F232" s="40"/>
      <c r="G232" s="87"/>
      <c r="H232" s="40"/>
      <c r="I232" s="40"/>
      <c r="J232" s="87"/>
      <c r="K232" s="40"/>
      <c r="L232" s="42"/>
      <c r="M232" s="93" t="str">
        <f t="shared" si="45"/>
        <v/>
      </c>
      <c r="N232" s="42" t="s">
        <v>15</v>
      </c>
      <c r="O232" s="435"/>
      <c r="P232" s="436"/>
      <c r="Q232" s="434"/>
      <c r="R232" s="434"/>
      <c r="S232" s="471">
        <f t="shared" si="50"/>
        <v>0</v>
      </c>
      <c r="T232" s="42"/>
      <c r="U232" s="93">
        <f t="shared" si="51"/>
        <v>0</v>
      </c>
      <c r="V232" s="39">
        <f t="shared" si="46"/>
        <v>0</v>
      </c>
      <c r="W232" s="43"/>
      <c r="X232" s="95"/>
      <c r="Y232" s="95">
        <f t="shared" si="47"/>
        <v>0</v>
      </c>
      <c r="Z232" s="95">
        <f t="shared" si="48"/>
        <v>0</v>
      </c>
      <c r="AA232" s="237">
        <f t="shared" si="52"/>
        <v>0</v>
      </c>
      <c r="AB232" s="440">
        <f t="shared" si="53"/>
        <v>0</v>
      </c>
      <c r="AC232" s="440">
        <f t="shared" si="54"/>
        <v>0</v>
      </c>
      <c r="AD232" s="441">
        <f t="shared" si="55"/>
        <v>0</v>
      </c>
      <c r="AE232" s="441">
        <f t="shared" si="56"/>
        <v>0</v>
      </c>
      <c r="AF232" s="439">
        <f t="shared" si="57"/>
        <v>0</v>
      </c>
      <c r="AG232" s="442">
        <f t="shared" si="58"/>
        <v>0</v>
      </c>
      <c r="AH232" s="238">
        <f t="shared" si="59"/>
        <v>0</v>
      </c>
      <c r="AI232" s="238">
        <f t="shared" si="49"/>
        <v>0</v>
      </c>
      <c r="AJ232" s="95"/>
      <c r="AK232" s="59"/>
      <c r="AL232" s="59"/>
      <c r="AM232" s="51"/>
      <c r="AN232" s="51"/>
      <c r="AO232" s="51"/>
      <c r="AP232" s="51"/>
      <c r="AQ232" s="51"/>
      <c r="AR232" s="51"/>
      <c r="AS232" s="51"/>
      <c r="AT232" s="51"/>
    </row>
    <row r="233" spans="2:46" x14ac:dyDescent="0.3">
      <c r="B233" s="177"/>
      <c r="C233" s="177"/>
      <c r="D233" s="86">
        <v>214</v>
      </c>
      <c r="E233" s="46"/>
      <c r="F233" s="40"/>
      <c r="G233" s="87"/>
      <c r="H233" s="40"/>
      <c r="I233" s="40"/>
      <c r="J233" s="87"/>
      <c r="K233" s="40"/>
      <c r="L233" s="42"/>
      <c r="M233" s="93" t="str">
        <f t="shared" si="45"/>
        <v/>
      </c>
      <c r="N233" s="42" t="s">
        <v>15</v>
      </c>
      <c r="O233" s="435"/>
      <c r="P233" s="436"/>
      <c r="Q233" s="434"/>
      <c r="R233" s="434"/>
      <c r="S233" s="471">
        <f t="shared" si="50"/>
        <v>0</v>
      </c>
      <c r="T233" s="42"/>
      <c r="U233" s="93">
        <f t="shared" si="51"/>
        <v>0</v>
      </c>
      <c r="V233" s="39">
        <f t="shared" si="46"/>
        <v>0</v>
      </c>
      <c r="W233" s="43"/>
      <c r="X233" s="95"/>
      <c r="Y233" s="95">
        <f t="shared" si="47"/>
        <v>0</v>
      </c>
      <c r="Z233" s="95">
        <f t="shared" si="48"/>
        <v>0</v>
      </c>
      <c r="AA233" s="237">
        <f t="shared" si="52"/>
        <v>0</v>
      </c>
      <c r="AB233" s="440">
        <f t="shared" si="53"/>
        <v>0</v>
      </c>
      <c r="AC233" s="440">
        <f t="shared" si="54"/>
        <v>0</v>
      </c>
      <c r="AD233" s="441">
        <f t="shared" si="55"/>
        <v>0</v>
      </c>
      <c r="AE233" s="441">
        <f t="shared" si="56"/>
        <v>0</v>
      </c>
      <c r="AF233" s="439">
        <f t="shared" si="57"/>
        <v>0</v>
      </c>
      <c r="AG233" s="442">
        <f t="shared" si="58"/>
        <v>0</v>
      </c>
      <c r="AH233" s="238">
        <f t="shared" si="59"/>
        <v>0</v>
      </c>
      <c r="AI233" s="238">
        <f t="shared" si="49"/>
        <v>0</v>
      </c>
      <c r="AJ233" s="95"/>
      <c r="AK233" s="59"/>
      <c r="AL233" s="59"/>
      <c r="AM233" s="51"/>
      <c r="AN233" s="51"/>
      <c r="AO233" s="51"/>
      <c r="AP233" s="51"/>
      <c r="AQ233" s="51"/>
      <c r="AR233" s="51"/>
      <c r="AS233" s="51"/>
      <c r="AT233" s="51"/>
    </row>
    <row r="234" spans="2:46" x14ac:dyDescent="0.3">
      <c r="B234" s="177"/>
      <c r="C234" s="177"/>
      <c r="D234" s="86">
        <v>215</v>
      </c>
      <c r="E234" s="46"/>
      <c r="F234" s="40"/>
      <c r="G234" s="87"/>
      <c r="H234" s="40"/>
      <c r="I234" s="40"/>
      <c r="J234" s="87"/>
      <c r="K234" s="40"/>
      <c r="L234" s="42"/>
      <c r="M234" s="93" t="str">
        <f t="shared" si="45"/>
        <v/>
      </c>
      <c r="N234" s="42" t="s">
        <v>15</v>
      </c>
      <c r="O234" s="435"/>
      <c r="P234" s="436"/>
      <c r="Q234" s="434"/>
      <c r="R234" s="434"/>
      <c r="S234" s="471">
        <f t="shared" si="50"/>
        <v>0</v>
      </c>
      <c r="T234" s="42"/>
      <c r="U234" s="93">
        <f t="shared" si="51"/>
        <v>0</v>
      </c>
      <c r="V234" s="39">
        <f t="shared" si="46"/>
        <v>0</v>
      </c>
      <c r="W234" s="43"/>
      <c r="X234" s="95"/>
      <c r="Y234" s="95">
        <f t="shared" si="47"/>
        <v>0</v>
      </c>
      <c r="Z234" s="95">
        <f t="shared" si="48"/>
        <v>0</v>
      </c>
      <c r="AA234" s="237">
        <f t="shared" si="52"/>
        <v>0</v>
      </c>
      <c r="AB234" s="440">
        <f t="shared" si="53"/>
        <v>0</v>
      </c>
      <c r="AC234" s="440">
        <f t="shared" si="54"/>
        <v>0</v>
      </c>
      <c r="AD234" s="441">
        <f t="shared" si="55"/>
        <v>0</v>
      </c>
      <c r="AE234" s="441">
        <f t="shared" si="56"/>
        <v>0</v>
      </c>
      <c r="AF234" s="439">
        <f t="shared" si="57"/>
        <v>0</v>
      </c>
      <c r="AG234" s="442">
        <f t="shared" si="58"/>
        <v>0</v>
      </c>
      <c r="AH234" s="238">
        <f t="shared" si="59"/>
        <v>0</v>
      </c>
      <c r="AI234" s="238">
        <f t="shared" si="49"/>
        <v>0</v>
      </c>
      <c r="AJ234" s="95"/>
      <c r="AK234" s="59"/>
      <c r="AL234" s="59"/>
      <c r="AM234" s="51"/>
      <c r="AN234" s="51"/>
      <c r="AO234" s="51"/>
      <c r="AP234" s="51"/>
      <c r="AQ234" s="51"/>
      <c r="AR234" s="51"/>
      <c r="AS234" s="51"/>
      <c r="AT234" s="51"/>
    </row>
    <row r="235" spans="2:46" x14ac:dyDescent="0.3">
      <c r="B235" s="177"/>
      <c r="C235" s="177"/>
      <c r="D235" s="86">
        <v>216</v>
      </c>
      <c r="E235" s="46"/>
      <c r="F235" s="40"/>
      <c r="G235" s="87"/>
      <c r="H235" s="40"/>
      <c r="I235" s="40"/>
      <c r="J235" s="87"/>
      <c r="K235" s="40"/>
      <c r="L235" s="42"/>
      <c r="M235" s="93" t="str">
        <f t="shared" si="45"/>
        <v/>
      </c>
      <c r="N235" s="42" t="s">
        <v>15</v>
      </c>
      <c r="O235" s="435"/>
      <c r="P235" s="436"/>
      <c r="Q235" s="434"/>
      <c r="R235" s="434"/>
      <c r="S235" s="471">
        <f t="shared" si="50"/>
        <v>0</v>
      </c>
      <c r="T235" s="42"/>
      <c r="U235" s="93">
        <f t="shared" si="51"/>
        <v>0</v>
      </c>
      <c r="V235" s="39">
        <f t="shared" si="46"/>
        <v>0</v>
      </c>
      <c r="W235" s="43"/>
      <c r="X235" s="95"/>
      <c r="Y235" s="95">
        <f t="shared" si="47"/>
        <v>0</v>
      </c>
      <c r="Z235" s="95">
        <f t="shared" si="48"/>
        <v>0</v>
      </c>
      <c r="AA235" s="237">
        <f t="shared" si="52"/>
        <v>0</v>
      </c>
      <c r="AB235" s="440">
        <f t="shared" si="53"/>
        <v>0</v>
      </c>
      <c r="AC235" s="440">
        <f t="shared" si="54"/>
        <v>0</v>
      </c>
      <c r="AD235" s="441">
        <f t="shared" si="55"/>
        <v>0</v>
      </c>
      <c r="AE235" s="441">
        <f t="shared" si="56"/>
        <v>0</v>
      </c>
      <c r="AF235" s="439">
        <f t="shared" si="57"/>
        <v>0</v>
      </c>
      <c r="AG235" s="442">
        <f t="shared" si="58"/>
        <v>0</v>
      </c>
      <c r="AH235" s="238">
        <f t="shared" si="59"/>
        <v>0</v>
      </c>
      <c r="AI235" s="238">
        <f t="shared" si="49"/>
        <v>0</v>
      </c>
      <c r="AJ235" s="95"/>
      <c r="AK235" s="59"/>
      <c r="AL235" s="59"/>
      <c r="AM235" s="51"/>
      <c r="AN235" s="51"/>
      <c r="AO235" s="51"/>
      <c r="AP235" s="51"/>
      <c r="AQ235" s="51"/>
      <c r="AR235" s="51"/>
      <c r="AS235" s="51"/>
      <c r="AT235" s="51"/>
    </row>
    <row r="236" spans="2:46" x14ac:dyDescent="0.3">
      <c r="B236" s="177"/>
      <c r="C236" s="177"/>
      <c r="D236" s="86">
        <v>217</v>
      </c>
      <c r="E236" s="46"/>
      <c r="F236" s="40"/>
      <c r="G236" s="87"/>
      <c r="H236" s="40"/>
      <c r="I236" s="40"/>
      <c r="J236" s="87"/>
      <c r="K236" s="40"/>
      <c r="L236" s="42"/>
      <c r="M236" s="93" t="str">
        <f t="shared" si="45"/>
        <v/>
      </c>
      <c r="N236" s="42" t="s">
        <v>15</v>
      </c>
      <c r="O236" s="435"/>
      <c r="P236" s="436"/>
      <c r="Q236" s="434"/>
      <c r="R236" s="434"/>
      <c r="S236" s="471">
        <f t="shared" si="50"/>
        <v>0</v>
      </c>
      <c r="T236" s="42"/>
      <c r="U236" s="93">
        <f t="shared" si="51"/>
        <v>0</v>
      </c>
      <c r="V236" s="39">
        <f t="shared" si="46"/>
        <v>0</v>
      </c>
      <c r="W236" s="43"/>
      <c r="X236" s="95"/>
      <c r="Y236" s="95">
        <f t="shared" si="47"/>
        <v>0</v>
      </c>
      <c r="Z236" s="95">
        <f t="shared" si="48"/>
        <v>0</v>
      </c>
      <c r="AA236" s="237">
        <f t="shared" si="52"/>
        <v>0</v>
      </c>
      <c r="AB236" s="440">
        <f t="shared" si="53"/>
        <v>0</v>
      </c>
      <c r="AC236" s="440">
        <f t="shared" si="54"/>
        <v>0</v>
      </c>
      <c r="AD236" s="441">
        <f t="shared" si="55"/>
        <v>0</v>
      </c>
      <c r="AE236" s="441">
        <f t="shared" si="56"/>
        <v>0</v>
      </c>
      <c r="AF236" s="439">
        <f t="shared" si="57"/>
        <v>0</v>
      </c>
      <c r="AG236" s="442">
        <f t="shared" si="58"/>
        <v>0</v>
      </c>
      <c r="AH236" s="238">
        <f t="shared" si="59"/>
        <v>0</v>
      </c>
      <c r="AI236" s="238">
        <f t="shared" si="49"/>
        <v>0</v>
      </c>
      <c r="AJ236" s="95"/>
      <c r="AK236" s="59"/>
      <c r="AL236" s="59"/>
      <c r="AM236" s="51"/>
      <c r="AN236" s="51"/>
      <c r="AO236" s="51"/>
      <c r="AP236" s="51"/>
      <c r="AQ236" s="51"/>
      <c r="AR236" s="51"/>
      <c r="AS236" s="51"/>
      <c r="AT236" s="51"/>
    </row>
    <row r="237" spans="2:46" x14ac:dyDescent="0.3">
      <c r="B237" s="177"/>
      <c r="C237" s="177"/>
      <c r="D237" s="86">
        <v>218</v>
      </c>
      <c r="E237" s="46"/>
      <c r="F237" s="40"/>
      <c r="G237" s="87"/>
      <c r="H237" s="40"/>
      <c r="I237" s="40"/>
      <c r="J237" s="87"/>
      <c r="K237" s="40"/>
      <c r="L237" s="42"/>
      <c r="M237" s="93" t="str">
        <f t="shared" si="45"/>
        <v/>
      </c>
      <c r="N237" s="42" t="s">
        <v>15</v>
      </c>
      <c r="O237" s="435"/>
      <c r="P237" s="436"/>
      <c r="Q237" s="434"/>
      <c r="R237" s="434"/>
      <c r="S237" s="471">
        <f t="shared" si="50"/>
        <v>0</v>
      </c>
      <c r="T237" s="42"/>
      <c r="U237" s="93">
        <f t="shared" si="51"/>
        <v>0</v>
      </c>
      <c r="V237" s="39">
        <f t="shared" si="46"/>
        <v>0</v>
      </c>
      <c r="W237" s="43"/>
      <c r="X237" s="95"/>
      <c r="Y237" s="95">
        <f t="shared" si="47"/>
        <v>0</v>
      </c>
      <c r="Z237" s="95">
        <f t="shared" si="48"/>
        <v>0</v>
      </c>
      <c r="AA237" s="237">
        <f t="shared" si="52"/>
        <v>0</v>
      </c>
      <c r="AB237" s="440">
        <f t="shared" si="53"/>
        <v>0</v>
      </c>
      <c r="AC237" s="440">
        <f t="shared" si="54"/>
        <v>0</v>
      </c>
      <c r="AD237" s="441">
        <f t="shared" si="55"/>
        <v>0</v>
      </c>
      <c r="AE237" s="441">
        <f t="shared" si="56"/>
        <v>0</v>
      </c>
      <c r="AF237" s="439">
        <f t="shared" si="57"/>
        <v>0</v>
      </c>
      <c r="AG237" s="442">
        <f t="shared" si="58"/>
        <v>0</v>
      </c>
      <c r="AH237" s="238">
        <f t="shared" si="59"/>
        <v>0</v>
      </c>
      <c r="AI237" s="238">
        <f t="shared" si="49"/>
        <v>0</v>
      </c>
      <c r="AJ237" s="95"/>
      <c r="AK237" s="59"/>
      <c r="AL237" s="59"/>
      <c r="AM237" s="51"/>
      <c r="AN237" s="51"/>
      <c r="AO237" s="51"/>
      <c r="AP237" s="51"/>
      <c r="AQ237" s="51"/>
      <c r="AR237" s="51"/>
      <c r="AS237" s="51"/>
      <c r="AT237" s="51"/>
    </row>
    <row r="238" spans="2:46" x14ac:dyDescent="0.3">
      <c r="B238" s="177"/>
      <c r="C238" s="177"/>
      <c r="D238" s="86">
        <v>219</v>
      </c>
      <c r="E238" s="46"/>
      <c r="F238" s="40"/>
      <c r="G238" s="87"/>
      <c r="H238" s="40"/>
      <c r="I238" s="40"/>
      <c r="J238" s="87"/>
      <c r="K238" s="40"/>
      <c r="L238" s="42"/>
      <c r="M238" s="93" t="str">
        <f t="shared" si="45"/>
        <v/>
      </c>
      <c r="N238" s="42" t="s">
        <v>15</v>
      </c>
      <c r="O238" s="435"/>
      <c r="P238" s="436"/>
      <c r="Q238" s="434"/>
      <c r="R238" s="434"/>
      <c r="S238" s="471">
        <f t="shared" si="50"/>
        <v>0</v>
      </c>
      <c r="T238" s="42"/>
      <c r="U238" s="93">
        <f t="shared" si="51"/>
        <v>0</v>
      </c>
      <c r="V238" s="39">
        <f t="shared" si="46"/>
        <v>0</v>
      </c>
      <c r="W238" s="43"/>
      <c r="X238" s="95"/>
      <c r="Y238" s="95">
        <f t="shared" si="47"/>
        <v>0</v>
      </c>
      <c r="Z238" s="95">
        <f t="shared" si="48"/>
        <v>0</v>
      </c>
      <c r="AA238" s="237">
        <f t="shared" si="52"/>
        <v>0</v>
      </c>
      <c r="AB238" s="440">
        <f t="shared" si="53"/>
        <v>0</v>
      </c>
      <c r="AC238" s="440">
        <f t="shared" si="54"/>
        <v>0</v>
      </c>
      <c r="AD238" s="441">
        <f t="shared" si="55"/>
        <v>0</v>
      </c>
      <c r="AE238" s="441">
        <f t="shared" si="56"/>
        <v>0</v>
      </c>
      <c r="AF238" s="439">
        <f t="shared" si="57"/>
        <v>0</v>
      </c>
      <c r="AG238" s="442">
        <f t="shared" si="58"/>
        <v>0</v>
      </c>
      <c r="AH238" s="238">
        <f t="shared" si="59"/>
        <v>0</v>
      </c>
      <c r="AI238" s="238">
        <f t="shared" si="49"/>
        <v>0</v>
      </c>
      <c r="AJ238" s="95"/>
      <c r="AK238" s="59"/>
      <c r="AL238" s="59"/>
      <c r="AM238" s="51"/>
      <c r="AN238" s="51"/>
      <c r="AO238" s="51"/>
      <c r="AP238" s="51"/>
      <c r="AQ238" s="51"/>
      <c r="AR238" s="51"/>
      <c r="AS238" s="51"/>
      <c r="AT238" s="51"/>
    </row>
    <row r="239" spans="2:46" x14ac:dyDescent="0.3">
      <c r="B239" s="177"/>
      <c r="C239" s="177"/>
      <c r="D239" s="86">
        <v>220</v>
      </c>
      <c r="E239" s="46"/>
      <c r="F239" s="40"/>
      <c r="G239" s="87"/>
      <c r="H239" s="40"/>
      <c r="I239" s="40"/>
      <c r="J239" s="87"/>
      <c r="K239" s="40"/>
      <c r="L239" s="42"/>
      <c r="M239" s="93" t="str">
        <f t="shared" si="45"/>
        <v/>
      </c>
      <c r="N239" s="42" t="s">
        <v>15</v>
      </c>
      <c r="O239" s="435"/>
      <c r="P239" s="436"/>
      <c r="Q239" s="434"/>
      <c r="R239" s="434"/>
      <c r="S239" s="471">
        <f t="shared" si="50"/>
        <v>0</v>
      </c>
      <c r="T239" s="42"/>
      <c r="U239" s="93">
        <f t="shared" si="51"/>
        <v>0</v>
      </c>
      <c r="V239" s="39">
        <f t="shared" si="46"/>
        <v>0</v>
      </c>
      <c r="W239" s="43"/>
      <c r="X239" s="95"/>
      <c r="Y239" s="95">
        <f t="shared" si="47"/>
        <v>0</v>
      </c>
      <c r="Z239" s="95">
        <f t="shared" si="48"/>
        <v>0</v>
      </c>
      <c r="AA239" s="237">
        <f t="shared" si="52"/>
        <v>0</v>
      </c>
      <c r="AB239" s="440">
        <f t="shared" si="53"/>
        <v>0</v>
      </c>
      <c r="AC239" s="440">
        <f t="shared" si="54"/>
        <v>0</v>
      </c>
      <c r="AD239" s="441">
        <f t="shared" si="55"/>
        <v>0</v>
      </c>
      <c r="AE239" s="441">
        <f t="shared" si="56"/>
        <v>0</v>
      </c>
      <c r="AF239" s="439">
        <f t="shared" si="57"/>
        <v>0</v>
      </c>
      <c r="AG239" s="442">
        <f t="shared" si="58"/>
        <v>0</v>
      </c>
      <c r="AH239" s="238">
        <f t="shared" si="59"/>
        <v>0</v>
      </c>
      <c r="AI239" s="238">
        <f t="shared" si="49"/>
        <v>0</v>
      </c>
      <c r="AJ239" s="95"/>
      <c r="AK239" s="59"/>
      <c r="AL239" s="59"/>
      <c r="AM239" s="51"/>
      <c r="AN239" s="51"/>
      <c r="AO239" s="51"/>
      <c r="AP239" s="51"/>
      <c r="AQ239" s="51"/>
      <c r="AR239" s="51"/>
      <c r="AS239" s="51"/>
      <c r="AT239" s="51"/>
    </row>
    <row r="240" spans="2:46" x14ac:dyDescent="0.3">
      <c r="B240" s="177"/>
      <c r="C240" s="177"/>
      <c r="D240" s="86">
        <v>221</v>
      </c>
      <c r="E240" s="46"/>
      <c r="F240" s="40"/>
      <c r="G240" s="87"/>
      <c r="H240" s="40"/>
      <c r="I240" s="40"/>
      <c r="J240" s="87"/>
      <c r="K240" s="40"/>
      <c r="L240" s="42"/>
      <c r="M240" s="93" t="str">
        <f t="shared" si="45"/>
        <v/>
      </c>
      <c r="N240" s="42" t="s">
        <v>15</v>
      </c>
      <c r="O240" s="435"/>
      <c r="P240" s="436"/>
      <c r="Q240" s="434"/>
      <c r="R240" s="434"/>
      <c r="S240" s="471">
        <f t="shared" si="50"/>
        <v>0</v>
      </c>
      <c r="T240" s="42"/>
      <c r="U240" s="93">
        <f t="shared" si="51"/>
        <v>0</v>
      </c>
      <c r="V240" s="39">
        <f t="shared" si="46"/>
        <v>0</v>
      </c>
      <c r="W240" s="43"/>
      <c r="X240" s="95"/>
      <c r="Y240" s="95">
        <f t="shared" si="47"/>
        <v>0</v>
      </c>
      <c r="Z240" s="95">
        <f t="shared" si="48"/>
        <v>0</v>
      </c>
      <c r="AA240" s="237">
        <f t="shared" si="52"/>
        <v>0</v>
      </c>
      <c r="AB240" s="440">
        <f t="shared" si="53"/>
        <v>0</v>
      </c>
      <c r="AC240" s="440">
        <f t="shared" si="54"/>
        <v>0</v>
      </c>
      <c r="AD240" s="441">
        <f t="shared" si="55"/>
        <v>0</v>
      </c>
      <c r="AE240" s="441">
        <f t="shared" si="56"/>
        <v>0</v>
      </c>
      <c r="AF240" s="439">
        <f t="shared" si="57"/>
        <v>0</v>
      </c>
      <c r="AG240" s="442">
        <f t="shared" si="58"/>
        <v>0</v>
      </c>
      <c r="AH240" s="238">
        <f t="shared" si="59"/>
        <v>0</v>
      </c>
      <c r="AI240" s="238">
        <f t="shared" si="49"/>
        <v>0</v>
      </c>
      <c r="AJ240" s="95"/>
      <c r="AK240" s="59"/>
      <c r="AL240" s="59"/>
      <c r="AM240" s="51"/>
      <c r="AN240" s="51"/>
      <c r="AO240" s="51"/>
      <c r="AP240" s="51"/>
      <c r="AQ240" s="51"/>
      <c r="AR240" s="51"/>
      <c r="AS240" s="51"/>
      <c r="AT240" s="51"/>
    </row>
    <row r="241" spans="2:46" x14ac:dyDescent="0.3">
      <c r="B241" s="177"/>
      <c r="C241" s="177"/>
      <c r="D241" s="86">
        <v>222</v>
      </c>
      <c r="E241" s="46"/>
      <c r="F241" s="40"/>
      <c r="G241" s="87"/>
      <c r="H241" s="40"/>
      <c r="I241" s="40"/>
      <c r="J241" s="87"/>
      <c r="K241" s="40"/>
      <c r="L241" s="42"/>
      <c r="M241" s="93" t="str">
        <f t="shared" si="45"/>
        <v/>
      </c>
      <c r="N241" s="42" t="s">
        <v>15</v>
      </c>
      <c r="O241" s="435"/>
      <c r="P241" s="436"/>
      <c r="Q241" s="434"/>
      <c r="R241" s="434"/>
      <c r="S241" s="471">
        <f t="shared" si="50"/>
        <v>0</v>
      </c>
      <c r="T241" s="42"/>
      <c r="U241" s="93">
        <f t="shared" si="51"/>
        <v>0</v>
      </c>
      <c r="V241" s="39">
        <f t="shared" si="46"/>
        <v>0</v>
      </c>
      <c r="W241" s="43"/>
      <c r="X241" s="95"/>
      <c r="Y241" s="95">
        <f t="shared" si="47"/>
        <v>0</v>
      </c>
      <c r="Z241" s="95">
        <f t="shared" si="48"/>
        <v>0</v>
      </c>
      <c r="AA241" s="237">
        <f t="shared" si="52"/>
        <v>0</v>
      </c>
      <c r="AB241" s="440">
        <f t="shared" si="53"/>
        <v>0</v>
      </c>
      <c r="AC241" s="440">
        <f t="shared" si="54"/>
        <v>0</v>
      </c>
      <c r="AD241" s="441">
        <f t="shared" si="55"/>
        <v>0</v>
      </c>
      <c r="AE241" s="441">
        <f t="shared" si="56"/>
        <v>0</v>
      </c>
      <c r="AF241" s="439">
        <f t="shared" si="57"/>
        <v>0</v>
      </c>
      <c r="AG241" s="442">
        <f t="shared" si="58"/>
        <v>0</v>
      </c>
      <c r="AH241" s="238">
        <f t="shared" si="59"/>
        <v>0</v>
      </c>
      <c r="AI241" s="238">
        <f t="shared" si="49"/>
        <v>0</v>
      </c>
      <c r="AJ241" s="95"/>
      <c r="AK241" s="59"/>
      <c r="AL241" s="59"/>
      <c r="AM241" s="51"/>
      <c r="AN241" s="51"/>
      <c r="AO241" s="51"/>
      <c r="AP241" s="51"/>
      <c r="AQ241" s="51"/>
      <c r="AR241" s="51"/>
      <c r="AS241" s="51"/>
      <c r="AT241" s="51"/>
    </row>
    <row r="242" spans="2:46" x14ac:dyDescent="0.3">
      <c r="B242" s="177"/>
      <c r="C242" s="177"/>
      <c r="D242" s="86">
        <v>223</v>
      </c>
      <c r="E242" s="46"/>
      <c r="F242" s="40"/>
      <c r="G242" s="87"/>
      <c r="H242" s="40"/>
      <c r="I242" s="40"/>
      <c r="J242" s="87"/>
      <c r="K242" s="40"/>
      <c r="L242" s="42"/>
      <c r="M242" s="93" t="str">
        <f t="shared" si="45"/>
        <v/>
      </c>
      <c r="N242" s="42" t="s">
        <v>15</v>
      </c>
      <c r="O242" s="435"/>
      <c r="P242" s="436"/>
      <c r="Q242" s="434"/>
      <c r="R242" s="434"/>
      <c r="S242" s="471">
        <f t="shared" si="50"/>
        <v>0</v>
      </c>
      <c r="T242" s="42"/>
      <c r="U242" s="93">
        <f t="shared" si="51"/>
        <v>0</v>
      </c>
      <c r="V242" s="39">
        <f t="shared" si="46"/>
        <v>0</v>
      </c>
      <c r="W242" s="43"/>
      <c r="X242" s="95"/>
      <c r="Y242" s="95">
        <f t="shared" si="47"/>
        <v>0</v>
      </c>
      <c r="Z242" s="95">
        <f t="shared" si="48"/>
        <v>0</v>
      </c>
      <c r="AA242" s="237">
        <f t="shared" si="52"/>
        <v>0</v>
      </c>
      <c r="AB242" s="440">
        <f t="shared" si="53"/>
        <v>0</v>
      </c>
      <c r="AC242" s="440">
        <f t="shared" si="54"/>
        <v>0</v>
      </c>
      <c r="AD242" s="441">
        <f t="shared" si="55"/>
        <v>0</v>
      </c>
      <c r="AE242" s="441">
        <f t="shared" si="56"/>
        <v>0</v>
      </c>
      <c r="AF242" s="439">
        <f t="shared" si="57"/>
        <v>0</v>
      </c>
      <c r="AG242" s="442">
        <f t="shared" si="58"/>
        <v>0</v>
      </c>
      <c r="AH242" s="238">
        <f t="shared" si="59"/>
        <v>0</v>
      </c>
      <c r="AI242" s="238">
        <f t="shared" si="49"/>
        <v>0</v>
      </c>
      <c r="AJ242" s="95"/>
      <c r="AK242" s="59"/>
      <c r="AL242" s="59"/>
      <c r="AM242" s="51"/>
      <c r="AN242" s="51"/>
      <c r="AO242" s="51"/>
      <c r="AP242" s="51"/>
      <c r="AQ242" s="51"/>
      <c r="AR242" s="51"/>
      <c r="AS242" s="51"/>
      <c r="AT242" s="51"/>
    </row>
    <row r="243" spans="2:46" x14ac:dyDescent="0.3">
      <c r="B243" s="177"/>
      <c r="C243" s="177"/>
      <c r="D243" s="86">
        <v>224</v>
      </c>
      <c r="E243" s="46"/>
      <c r="F243" s="40"/>
      <c r="G243" s="87"/>
      <c r="H243" s="40"/>
      <c r="I243" s="40"/>
      <c r="J243" s="87"/>
      <c r="K243" s="40"/>
      <c r="L243" s="42"/>
      <c r="M243" s="93" t="str">
        <f t="shared" si="45"/>
        <v/>
      </c>
      <c r="N243" s="42" t="s">
        <v>15</v>
      </c>
      <c r="O243" s="435"/>
      <c r="P243" s="436"/>
      <c r="Q243" s="434"/>
      <c r="R243" s="434"/>
      <c r="S243" s="471">
        <f t="shared" si="50"/>
        <v>0</v>
      </c>
      <c r="T243" s="42"/>
      <c r="U243" s="93">
        <f t="shared" si="51"/>
        <v>0</v>
      </c>
      <c r="V243" s="39">
        <f t="shared" si="46"/>
        <v>0</v>
      </c>
      <c r="W243" s="43"/>
      <c r="X243" s="95"/>
      <c r="Y243" s="95">
        <f t="shared" si="47"/>
        <v>0</v>
      </c>
      <c r="Z243" s="95">
        <f t="shared" si="48"/>
        <v>0</v>
      </c>
      <c r="AA243" s="237">
        <f t="shared" si="52"/>
        <v>0</v>
      </c>
      <c r="AB243" s="440">
        <f t="shared" si="53"/>
        <v>0</v>
      </c>
      <c r="AC243" s="440">
        <f t="shared" si="54"/>
        <v>0</v>
      </c>
      <c r="AD243" s="441">
        <f t="shared" si="55"/>
        <v>0</v>
      </c>
      <c r="AE243" s="441">
        <f t="shared" si="56"/>
        <v>0</v>
      </c>
      <c r="AF243" s="439">
        <f t="shared" si="57"/>
        <v>0</v>
      </c>
      <c r="AG243" s="442">
        <f t="shared" si="58"/>
        <v>0</v>
      </c>
      <c r="AH243" s="238">
        <f t="shared" si="59"/>
        <v>0</v>
      </c>
      <c r="AI243" s="238">
        <f t="shared" si="49"/>
        <v>0</v>
      </c>
      <c r="AJ243" s="95"/>
      <c r="AK243" s="59"/>
      <c r="AL243" s="59"/>
      <c r="AM243" s="51"/>
      <c r="AN243" s="51"/>
      <c r="AO243" s="51"/>
      <c r="AP243" s="51"/>
      <c r="AQ243" s="51"/>
      <c r="AR243" s="51"/>
      <c r="AS243" s="51"/>
      <c r="AT243" s="51"/>
    </row>
    <row r="244" spans="2:46" x14ac:dyDescent="0.3">
      <c r="B244" s="177"/>
      <c r="C244" s="177"/>
      <c r="D244" s="86">
        <v>225</v>
      </c>
      <c r="E244" s="46"/>
      <c r="F244" s="40"/>
      <c r="G244" s="87"/>
      <c r="H244" s="40"/>
      <c r="I244" s="40"/>
      <c r="J244" s="87"/>
      <c r="K244" s="40"/>
      <c r="L244" s="42"/>
      <c r="M244" s="93" t="str">
        <f t="shared" si="45"/>
        <v/>
      </c>
      <c r="N244" s="42" t="s">
        <v>15</v>
      </c>
      <c r="O244" s="435"/>
      <c r="P244" s="436"/>
      <c r="Q244" s="434"/>
      <c r="R244" s="434"/>
      <c r="S244" s="471">
        <f t="shared" si="50"/>
        <v>0</v>
      </c>
      <c r="T244" s="42"/>
      <c r="U244" s="93">
        <f t="shared" si="51"/>
        <v>0</v>
      </c>
      <c r="V244" s="39">
        <f t="shared" si="46"/>
        <v>0</v>
      </c>
      <c r="W244" s="43"/>
      <c r="X244" s="95"/>
      <c r="Y244" s="95">
        <f t="shared" si="47"/>
        <v>0</v>
      </c>
      <c r="Z244" s="95">
        <f t="shared" si="48"/>
        <v>0</v>
      </c>
      <c r="AA244" s="237">
        <f t="shared" si="52"/>
        <v>0</v>
      </c>
      <c r="AB244" s="440">
        <f t="shared" si="53"/>
        <v>0</v>
      </c>
      <c r="AC244" s="440">
        <f t="shared" si="54"/>
        <v>0</v>
      </c>
      <c r="AD244" s="441">
        <f t="shared" si="55"/>
        <v>0</v>
      </c>
      <c r="AE244" s="441">
        <f t="shared" si="56"/>
        <v>0</v>
      </c>
      <c r="AF244" s="439">
        <f t="shared" si="57"/>
        <v>0</v>
      </c>
      <c r="AG244" s="442">
        <f t="shared" si="58"/>
        <v>0</v>
      </c>
      <c r="AH244" s="238">
        <f t="shared" si="59"/>
        <v>0</v>
      </c>
      <c r="AI244" s="238">
        <f t="shared" si="49"/>
        <v>0</v>
      </c>
      <c r="AJ244" s="95"/>
      <c r="AK244" s="59"/>
      <c r="AL244" s="59"/>
      <c r="AM244" s="51"/>
      <c r="AN244" s="51"/>
      <c r="AO244" s="51"/>
      <c r="AP244" s="51"/>
      <c r="AQ244" s="51"/>
      <c r="AR244" s="51"/>
      <c r="AS244" s="51"/>
      <c r="AT244" s="51"/>
    </row>
    <row r="245" spans="2:46" x14ac:dyDescent="0.3">
      <c r="B245" s="177"/>
      <c r="C245" s="177"/>
      <c r="D245" s="86">
        <v>226</v>
      </c>
      <c r="E245" s="46"/>
      <c r="F245" s="40"/>
      <c r="G245" s="87"/>
      <c r="H245" s="40"/>
      <c r="I245" s="40"/>
      <c r="J245" s="87"/>
      <c r="K245" s="40"/>
      <c r="L245" s="42"/>
      <c r="M245" s="93" t="str">
        <f t="shared" si="45"/>
        <v/>
      </c>
      <c r="N245" s="42" t="s">
        <v>15</v>
      </c>
      <c r="O245" s="435"/>
      <c r="P245" s="436"/>
      <c r="Q245" s="434"/>
      <c r="R245" s="434"/>
      <c r="S245" s="471">
        <f t="shared" si="50"/>
        <v>0</v>
      </c>
      <c r="T245" s="42"/>
      <c r="U245" s="93">
        <f t="shared" si="51"/>
        <v>0</v>
      </c>
      <c r="V245" s="39">
        <f t="shared" si="46"/>
        <v>0</v>
      </c>
      <c r="W245" s="43"/>
      <c r="X245" s="95"/>
      <c r="Y245" s="95">
        <f t="shared" si="47"/>
        <v>0</v>
      </c>
      <c r="Z245" s="95">
        <f t="shared" si="48"/>
        <v>0</v>
      </c>
      <c r="AA245" s="237">
        <f t="shared" si="52"/>
        <v>0</v>
      </c>
      <c r="AB245" s="440">
        <f t="shared" si="53"/>
        <v>0</v>
      </c>
      <c r="AC245" s="440">
        <f t="shared" si="54"/>
        <v>0</v>
      </c>
      <c r="AD245" s="441">
        <f t="shared" si="55"/>
        <v>0</v>
      </c>
      <c r="AE245" s="441">
        <f t="shared" si="56"/>
        <v>0</v>
      </c>
      <c r="AF245" s="439">
        <f t="shared" si="57"/>
        <v>0</v>
      </c>
      <c r="AG245" s="442">
        <f t="shared" si="58"/>
        <v>0</v>
      </c>
      <c r="AH245" s="238">
        <f t="shared" si="59"/>
        <v>0</v>
      </c>
      <c r="AI245" s="238">
        <f t="shared" si="49"/>
        <v>0</v>
      </c>
      <c r="AJ245" s="95"/>
      <c r="AK245" s="59"/>
      <c r="AL245" s="59"/>
      <c r="AM245" s="51"/>
      <c r="AN245" s="51"/>
      <c r="AO245" s="51"/>
      <c r="AP245" s="51"/>
      <c r="AQ245" s="51"/>
      <c r="AR245" s="51"/>
      <c r="AS245" s="51"/>
      <c r="AT245" s="51"/>
    </row>
    <row r="246" spans="2:46" x14ac:dyDescent="0.3">
      <c r="B246" s="177"/>
      <c r="C246" s="177"/>
      <c r="D246" s="86">
        <v>227</v>
      </c>
      <c r="E246" s="46"/>
      <c r="F246" s="40"/>
      <c r="G246" s="87"/>
      <c r="H246" s="40"/>
      <c r="I246" s="40"/>
      <c r="J246" s="87"/>
      <c r="K246" s="40"/>
      <c r="L246" s="42"/>
      <c r="M246" s="93" t="str">
        <f t="shared" si="45"/>
        <v/>
      </c>
      <c r="N246" s="42" t="s">
        <v>15</v>
      </c>
      <c r="O246" s="435"/>
      <c r="P246" s="436"/>
      <c r="Q246" s="434"/>
      <c r="R246" s="434"/>
      <c r="S246" s="471">
        <f t="shared" si="50"/>
        <v>0</v>
      </c>
      <c r="T246" s="42"/>
      <c r="U246" s="93">
        <f t="shared" si="51"/>
        <v>0</v>
      </c>
      <c r="V246" s="39">
        <f t="shared" si="46"/>
        <v>0</v>
      </c>
      <c r="W246" s="43"/>
      <c r="X246" s="95"/>
      <c r="Y246" s="95">
        <f t="shared" si="47"/>
        <v>0</v>
      </c>
      <c r="Z246" s="95">
        <f t="shared" si="48"/>
        <v>0</v>
      </c>
      <c r="AA246" s="237">
        <f t="shared" si="52"/>
        <v>0</v>
      </c>
      <c r="AB246" s="440">
        <f t="shared" si="53"/>
        <v>0</v>
      </c>
      <c r="AC246" s="440">
        <f t="shared" si="54"/>
        <v>0</v>
      </c>
      <c r="AD246" s="441">
        <f t="shared" si="55"/>
        <v>0</v>
      </c>
      <c r="AE246" s="441">
        <f t="shared" si="56"/>
        <v>0</v>
      </c>
      <c r="AF246" s="439">
        <f t="shared" si="57"/>
        <v>0</v>
      </c>
      <c r="AG246" s="442">
        <f t="shared" si="58"/>
        <v>0</v>
      </c>
      <c r="AH246" s="238">
        <f t="shared" si="59"/>
        <v>0</v>
      </c>
      <c r="AI246" s="238">
        <f t="shared" si="49"/>
        <v>0</v>
      </c>
      <c r="AJ246" s="95"/>
      <c r="AK246" s="59"/>
      <c r="AL246" s="59"/>
      <c r="AM246" s="51"/>
      <c r="AN246" s="51"/>
      <c r="AO246" s="51"/>
      <c r="AP246" s="51"/>
      <c r="AQ246" s="51"/>
      <c r="AR246" s="51"/>
      <c r="AS246" s="51"/>
      <c r="AT246" s="51"/>
    </row>
    <row r="247" spans="2:46" x14ac:dyDescent="0.3">
      <c r="B247" s="177"/>
      <c r="C247" s="177"/>
      <c r="D247" s="86">
        <v>228</v>
      </c>
      <c r="E247" s="46"/>
      <c r="F247" s="40"/>
      <c r="G247" s="87"/>
      <c r="H247" s="40"/>
      <c r="I247" s="40"/>
      <c r="J247" s="87"/>
      <c r="K247" s="40"/>
      <c r="L247" s="42"/>
      <c r="M247" s="93" t="str">
        <f t="shared" si="45"/>
        <v/>
      </c>
      <c r="N247" s="42" t="s">
        <v>15</v>
      </c>
      <c r="O247" s="435"/>
      <c r="P247" s="436"/>
      <c r="Q247" s="434"/>
      <c r="R247" s="434"/>
      <c r="S247" s="471">
        <f t="shared" si="50"/>
        <v>0</v>
      </c>
      <c r="T247" s="42"/>
      <c r="U247" s="93">
        <f t="shared" si="51"/>
        <v>0</v>
      </c>
      <c r="V247" s="39">
        <f t="shared" si="46"/>
        <v>0</v>
      </c>
      <c r="W247" s="43"/>
      <c r="X247" s="95"/>
      <c r="Y247" s="95">
        <f t="shared" si="47"/>
        <v>0</v>
      </c>
      <c r="Z247" s="95">
        <f t="shared" si="48"/>
        <v>0</v>
      </c>
      <c r="AA247" s="237">
        <f t="shared" si="52"/>
        <v>0</v>
      </c>
      <c r="AB247" s="440">
        <f t="shared" si="53"/>
        <v>0</v>
      </c>
      <c r="AC247" s="440">
        <f t="shared" si="54"/>
        <v>0</v>
      </c>
      <c r="AD247" s="441">
        <f t="shared" si="55"/>
        <v>0</v>
      </c>
      <c r="AE247" s="441">
        <f t="shared" si="56"/>
        <v>0</v>
      </c>
      <c r="AF247" s="439">
        <f t="shared" si="57"/>
        <v>0</v>
      </c>
      <c r="AG247" s="442">
        <f t="shared" si="58"/>
        <v>0</v>
      </c>
      <c r="AH247" s="238">
        <f t="shared" si="59"/>
        <v>0</v>
      </c>
      <c r="AI247" s="238">
        <f t="shared" si="49"/>
        <v>0</v>
      </c>
      <c r="AJ247" s="95"/>
      <c r="AK247" s="59"/>
      <c r="AL247" s="59"/>
      <c r="AM247" s="51"/>
      <c r="AN247" s="51"/>
      <c r="AO247" s="51"/>
      <c r="AP247" s="51"/>
      <c r="AQ247" s="51"/>
      <c r="AR247" s="51"/>
      <c r="AS247" s="51"/>
      <c r="AT247" s="51"/>
    </row>
    <row r="248" spans="2:46" x14ac:dyDescent="0.3">
      <c r="B248" s="177"/>
      <c r="C248" s="177"/>
      <c r="D248" s="86">
        <v>229</v>
      </c>
      <c r="E248" s="46"/>
      <c r="F248" s="40"/>
      <c r="G248" s="87"/>
      <c r="H248" s="40"/>
      <c r="I248" s="40"/>
      <c r="J248" s="87"/>
      <c r="K248" s="40"/>
      <c r="L248" s="42"/>
      <c r="M248" s="93" t="str">
        <f t="shared" si="45"/>
        <v/>
      </c>
      <c r="N248" s="42" t="s">
        <v>15</v>
      </c>
      <c r="O248" s="435"/>
      <c r="P248" s="436"/>
      <c r="Q248" s="434"/>
      <c r="R248" s="434"/>
      <c r="S248" s="471">
        <f t="shared" si="50"/>
        <v>0</v>
      </c>
      <c r="T248" s="42"/>
      <c r="U248" s="93">
        <f t="shared" si="51"/>
        <v>0</v>
      </c>
      <c r="V248" s="39">
        <f t="shared" si="46"/>
        <v>0</v>
      </c>
      <c r="W248" s="43"/>
      <c r="X248" s="95"/>
      <c r="Y248" s="95">
        <f t="shared" si="47"/>
        <v>0</v>
      </c>
      <c r="Z248" s="95">
        <f t="shared" si="48"/>
        <v>0</v>
      </c>
      <c r="AA248" s="237">
        <f t="shared" si="52"/>
        <v>0</v>
      </c>
      <c r="AB248" s="440">
        <f t="shared" si="53"/>
        <v>0</v>
      </c>
      <c r="AC248" s="440">
        <f t="shared" si="54"/>
        <v>0</v>
      </c>
      <c r="AD248" s="441">
        <f t="shared" si="55"/>
        <v>0</v>
      </c>
      <c r="AE248" s="441">
        <f t="shared" si="56"/>
        <v>0</v>
      </c>
      <c r="AF248" s="439">
        <f t="shared" si="57"/>
        <v>0</v>
      </c>
      <c r="AG248" s="442">
        <f t="shared" si="58"/>
        <v>0</v>
      </c>
      <c r="AH248" s="238">
        <f t="shared" si="59"/>
        <v>0</v>
      </c>
      <c r="AI248" s="238">
        <f t="shared" si="49"/>
        <v>0</v>
      </c>
      <c r="AJ248" s="95"/>
      <c r="AK248" s="59"/>
      <c r="AL248" s="59"/>
      <c r="AM248" s="51"/>
      <c r="AN248" s="51"/>
      <c r="AO248" s="51"/>
      <c r="AP248" s="51"/>
      <c r="AQ248" s="51"/>
      <c r="AR248" s="51"/>
      <c r="AS248" s="51"/>
      <c r="AT248" s="51"/>
    </row>
    <row r="249" spans="2:46" x14ac:dyDescent="0.3">
      <c r="B249" s="177"/>
      <c r="C249" s="177"/>
      <c r="D249" s="86">
        <v>230</v>
      </c>
      <c r="E249" s="46"/>
      <c r="F249" s="40"/>
      <c r="G249" s="87"/>
      <c r="H249" s="40"/>
      <c r="I249" s="40"/>
      <c r="J249" s="87"/>
      <c r="K249" s="40"/>
      <c r="L249" s="42"/>
      <c r="M249" s="93" t="str">
        <f t="shared" si="45"/>
        <v/>
      </c>
      <c r="N249" s="42" t="s">
        <v>15</v>
      </c>
      <c r="O249" s="435"/>
      <c r="P249" s="436"/>
      <c r="Q249" s="434"/>
      <c r="R249" s="434"/>
      <c r="S249" s="471">
        <f t="shared" si="50"/>
        <v>0</v>
      </c>
      <c r="T249" s="42"/>
      <c r="U249" s="93">
        <f t="shared" si="51"/>
        <v>0</v>
      </c>
      <c r="V249" s="39">
        <f t="shared" si="46"/>
        <v>0</v>
      </c>
      <c r="W249" s="43"/>
      <c r="X249" s="95"/>
      <c r="Y249" s="95">
        <f t="shared" si="47"/>
        <v>0</v>
      </c>
      <c r="Z249" s="95">
        <f t="shared" si="48"/>
        <v>0</v>
      </c>
      <c r="AA249" s="237">
        <f t="shared" si="52"/>
        <v>0</v>
      </c>
      <c r="AB249" s="440">
        <f t="shared" si="53"/>
        <v>0</v>
      </c>
      <c r="AC249" s="440">
        <f t="shared" si="54"/>
        <v>0</v>
      </c>
      <c r="AD249" s="441">
        <f t="shared" si="55"/>
        <v>0</v>
      </c>
      <c r="AE249" s="441">
        <f t="shared" si="56"/>
        <v>0</v>
      </c>
      <c r="AF249" s="439">
        <f t="shared" si="57"/>
        <v>0</v>
      </c>
      <c r="AG249" s="442">
        <f t="shared" si="58"/>
        <v>0</v>
      </c>
      <c r="AH249" s="238">
        <f t="shared" si="59"/>
        <v>0</v>
      </c>
      <c r="AI249" s="238">
        <f t="shared" si="49"/>
        <v>0</v>
      </c>
      <c r="AJ249" s="95"/>
      <c r="AK249" s="59"/>
      <c r="AL249" s="59"/>
      <c r="AM249" s="51"/>
      <c r="AN249" s="51"/>
      <c r="AO249" s="51"/>
      <c r="AP249" s="51"/>
      <c r="AQ249" s="51"/>
      <c r="AR249" s="51"/>
      <c r="AS249" s="51"/>
      <c r="AT249" s="51"/>
    </row>
    <row r="250" spans="2:46" x14ac:dyDescent="0.3">
      <c r="B250" s="177"/>
      <c r="C250" s="177"/>
      <c r="D250" s="86">
        <v>231</v>
      </c>
      <c r="E250" s="46"/>
      <c r="F250" s="40"/>
      <c r="G250" s="87"/>
      <c r="H250" s="40"/>
      <c r="I250" s="40"/>
      <c r="J250" s="87"/>
      <c r="K250" s="40"/>
      <c r="L250" s="42"/>
      <c r="M250" s="93" t="str">
        <f t="shared" si="45"/>
        <v/>
      </c>
      <c r="N250" s="42" t="s">
        <v>15</v>
      </c>
      <c r="O250" s="435"/>
      <c r="P250" s="436"/>
      <c r="Q250" s="434"/>
      <c r="R250" s="434"/>
      <c r="S250" s="471">
        <f t="shared" si="50"/>
        <v>0</v>
      </c>
      <c r="T250" s="42"/>
      <c r="U250" s="93">
        <f t="shared" si="51"/>
        <v>0</v>
      </c>
      <c r="V250" s="39">
        <f t="shared" si="46"/>
        <v>0</v>
      </c>
      <c r="W250" s="43"/>
      <c r="X250" s="95"/>
      <c r="Y250" s="95">
        <f t="shared" si="47"/>
        <v>0</v>
      </c>
      <c r="Z250" s="95">
        <f t="shared" si="48"/>
        <v>0</v>
      </c>
      <c r="AA250" s="237">
        <f t="shared" si="52"/>
        <v>0</v>
      </c>
      <c r="AB250" s="440">
        <f t="shared" si="53"/>
        <v>0</v>
      </c>
      <c r="AC250" s="440">
        <f t="shared" si="54"/>
        <v>0</v>
      </c>
      <c r="AD250" s="441">
        <f t="shared" si="55"/>
        <v>0</v>
      </c>
      <c r="AE250" s="441">
        <f t="shared" si="56"/>
        <v>0</v>
      </c>
      <c r="AF250" s="439">
        <f t="shared" si="57"/>
        <v>0</v>
      </c>
      <c r="AG250" s="442">
        <f t="shared" si="58"/>
        <v>0</v>
      </c>
      <c r="AH250" s="238">
        <f t="shared" si="59"/>
        <v>0</v>
      </c>
      <c r="AI250" s="238">
        <f t="shared" si="49"/>
        <v>0</v>
      </c>
      <c r="AJ250" s="95"/>
      <c r="AK250" s="59"/>
      <c r="AL250" s="59"/>
      <c r="AM250" s="51"/>
      <c r="AN250" s="51"/>
      <c r="AO250" s="51"/>
      <c r="AP250" s="51"/>
      <c r="AQ250" s="51"/>
      <c r="AR250" s="51"/>
      <c r="AS250" s="51"/>
      <c r="AT250" s="51"/>
    </row>
    <row r="251" spans="2:46" x14ac:dyDescent="0.3">
      <c r="B251" s="177"/>
      <c r="C251" s="177"/>
      <c r="D251" s="86">
        <v>232</v>
      </c>
      <c r="E251" s="46"/>
      <c r="F251" s="40"/>
      <c r="G251" s="87"/>
      <c r="H251" s="40"/>
      <c r="I251" s="40"/>
      <c r="J251" s="87"/>
      <c r="K251" s="40"/>
      <c r="L251" s="42"/>
      <c r="M251" s="93" t="str">
        <f t="shared" si="45"/>
        <v/>
      </c>
      <c r="N251" s="42" t="s">
        <v>15</v>
      </c>
      <c r="O251" s="435"/>
      <c r="P251" s="436"/>
      <c r="Q251" s="434"/>
      <c r="R251" s="434"/>
      <c r="S251" s="471">
        <f t="shared" si="50"/>
        <v>0</v>
      </c>
      <c r="T251" s="42"/>
      <c r="U251" s="93">
        <f t="shared" si="51"/>
        <v>0</v>
      </c>
      <c r="V251" s="39">
        <f t="shared" si="46"/>
        <v>0</v>
      </c>
      <c r="W251" s="43"/>
      <c r="X251" s="95"/>
      <c r="Y251" s="95">
        <f t="shared" si="47"/>
        <v>0</v>
      </c>
      <c r="Z251" s="95">
        <f t="shared" si="48"/>
        <v>0</v>
      </c>
      <c r="AA251" s="237">
        <f t="shared" si="52"/>
        <v>0</v>
      </c>
      <c r="AB251" s="440">
        <f t="shared" si="53"/>
        <v>0</v>
      </c>
      <c r="AC251" s="440">
        <f t="shared" si="54"/>
        <v>0</v>
      </c>
      <c r="AD251" s="441">
        <f t="shared" si="55"/>
        <v>0</v>
      </c>
      <c r="AE251" s="441">
        <f t="shared" si="56"/>
        <v>0</v>
      </c>
      <c r="AF251" s="439">
        <f t="shared" si="57"/>
        <v>0</v>
      </c>
      <c r="AG251" s="442">
        <f t="shared" si="58"/>
        <v>0</v>
      </c>
      <c r="AH251" s="238">
        <f t="shared" si="59"/>
        <v>0</v>
      </c>
      <c r="AI251" s="238">
        <f t="shared" si="49"/>
        <v>0</v>
      </c>
      <c r="AJ251" s="95"/>
      <c r="AK251" s="59"/>
      <c r="AL251" s="59"/>
      <c r="AM251" s="51"/>
      <c r="AN251" s="51"/>
      <c r="AO251" s="51"/>
      <c r="AP251" s="51"/>
      <c r="AQ251" s="51"/>
      <c r="AR251" s="51"/>
      <c r="AS251" s="51"/>
      <c r="AT251" s="51"/>
    </row>
    <row r="252" spans="2:46" x14ac:dyDescent="0.3">
      <c r="B252" s="177"/>
      <c r="C252" s="177"/>
      <c r="D252" s="86">
        <v>233</v>
      </c>
      <c r="E252" s="46"/>
      <c r="F252" s="40"/>
      <c r="G252" s="87"/>
      <c r="H252" s="40"/>
      <c r="I252" s="40"/>
      <c r="J252" s="87"/>
      <c r="K252" s="40"/>
      <c r="L252" s="42"/>
      <c r="M252" s="93" t="str">
        <f t="shared" si="45"/>
        <v/>
      </c>
      <c r="N252" s="42" t="s">
        <v>15</v>
      </c>
      <c r="O252" s="435"/>
      <c r="P252" s="436"/>
      <c r="Q252" s="434"/>
      <c r="R252" s="434"/>
      <c r="S252" s="471">
        <f t="shared" si="50"/>
        <v>0</v>
      </c>
      <c r="T252" s="42"/>
      <c r="U252" s="93">
        <f t="shared" si="51"/>
        <v>0</v>
      </c>
      <c r="V252" s="39">
        <f t="shared" si="46"/>
        <v>0</v>
      </c>
      <c r="W252" s="43"/>
      <c r="X252" s="95"/>
      <c r="Y252" s="95">
        <f t="shared" si="47"/>
        <v>0</v>
      </c>
      <c r="Z252" s="95">
        <f t="shared" si="48"/>
        <v>0</v>
      </c>
      <c r="AA252" s="237">
        <f t="shared" si="52"/>
        <v>0</v>
      </c>
      <c r="AB252" s="440">
        <f t="shared" si="53"/>
        <v>0</v>
      </c>
      <c r="AC252" s="440">
        <f t="shared" si="54"/>
        <v>0</v>
      </c>
      <c r="AD252" s="441">
        <f t="shared" si="55"/>
        <v>0</v>
      </c>
      <c r="AE252" s="441">
        <f t="shared" si="56"/>
        <v>0</v>
      </c>
      <c r="AF252" s="439">
        <f t="shared" si="57"/>
        <v>0</v>
      </c>
      <c r="AG252" s="442">
        <f t="shared" si="58"/>
        <v>0</v>
      </c>
      <c r="AH252" s="238">
        <f t="shared" si="59"/>
        <v>0</v>
      </c>
      <c r="AI252" s="238">
        <f t="shared" si="49"/>
        <v>0</v>
      </c>
      <c r="AJ252" s="95"/>
      <c r="AK252" s="59"/>
      <c r="AL252" s="59"/>
      <c r="AM252" s="51"/>
      <c r="AN252" s="51"/>
      <c r="AO252" s="51"/>
      <c r="AP252" s="51"/>
      <c r="AQ252" s="51"/>
      <c r="AR252" s="51"/>
      <c r="AS252" s="51"/>
      <c r="AT252" s="51"/>
    </row>
    <row r="253" spans="2:46" x14ac:dyDescent="0.3">
      <c r="B253" s="177"/>
      <c r="C253" s="177"/>
      <c r="D253" s="86">
        <v>234</v>
      </c>
      <c r="E253" s="46"/>
      <c r="F253" s="40"/>
      <c r="G253" s="87"/>
      <c r="H253" s="40"/>
      <c r="I253" s="40"/>
      <c r="J253" s="87"/>
      <c r="K253" s="40"/>
      <c r="L253" s="42"/>
      <c r="M253" s="93" t="str">
        <f t="shared" si="45"/>
        <v/>
      </c>
      <c r="N253" s="42" t="s">
        <v>15</v>
      </c>
      <c r="O253" s="435"/>
      <c r="P253" s="436"/>
      <c r="Q253" s="434"/>
      <c r="R253" s="434"/>
      <c r="S253" s="471">
        <f t="shared" si="50"/>
        <v>0</v>
      </c>
      <c r="T253" s="42"/>
      <c r="U253" s="93">
        <f t="shared" si="51"/>
        <v>0</v>
      </c>
      <c r="V253" s="39">
        <f t="shared" si="46"/>
        <v>0</v>
      </c>
      <c r="W253" s="43"/>
      <c r="X253" s="95"/>
      <c r="Y253" s="95">
        <f t="shared" si="47"/>
        <v>0</v>
      </c>
      <c r="Z253" s="95">
        <f t="shared" si="48"/>
        <v>0</v>
      </c>
      <c r="AA253" s="237">
        <f t="shared" si="52"/>
        <v>0</v>
      </c>
      <c r="AB253" s="440">
        <f t="shared" si="53"/>
        <v>0</v>
      </c>
      <c r="AC253" s="440">
        <f t="shared" si="54"/>
        <v>0</v>
      </c>
      <c r="AD253" s="441">
        <f t="shared" si="55"/>
        <v>0</v>
      </c>
      <c r="AE253" s="441">
        <f t="shared" si="56"/>
        <v>0</v>
      </c>
      <c r="AF253" s="439">
        <f t="shared" si="57"/>
        <v>0</v>
      </c>
      <c r="AG253" s="442">
        <f t="shared" si="58"/>
        <v>0</v>
      </c>
      <c r="AH253" s="238">
        <f t="shared" si="59"/>
        <v>0</v>
      </c>
      <c r="AI253" s="238">
        <f t="shared" si="49"/>
        <v>0</v>
      </c>
      <c r="AJ253" s="95"/>
      <c r="AK253" s="59"/>
      <c r="AL253" s="59"/>
      <c r="AM253" s="51"/>
      <c r="AN253" s="51"/>
      <c r="AO253" s="51"/>
      <c r="AP253" s="51"/>
      <c r="AQ253" s="51"/>
      <c r="AR253" s="51"/>
      <c r="AS253" s="51"/>
      <c r="AT253" s="51"/>
    </row>
    <row r="254" spans="2:46" x14ac:dyDescent="0.3">
      <c r="B254" s="177"/>
      <c r="C254" s="177"/>
      <c r="D254" s="86">
        <v>235</v>
      </c>
      <c r="E254" s="46"/>
      <c r="F254" s="40"/>
      <c r="G254" s="87"/>
      <c r="H254" s="40"/>
      <c r="I254" s="40"/>
      <c r="J254" s="87"/>
      <c r="K254" s="40"/>
      <c r="L254" s="42"/>
      <c r="M254" s="93" t="str">
        <f t="shared" si="45"/>
        <v/>
      </c>
      <c r="N254" s="42" t="s">
        <v>15</v>
      </c>
      <c r="O254" s="435"/>
      <c r="P254" s="436"/>
      <c r="Q254" s="434"/>
      <c r="R254" s="434"/>
      <c r="S254" s="471">
        <f t="shared" si="50"/>
        <v>0</v>
      </c>
      <c r="T254" s="42"/>
      <c r="U254" s="93">
        <f t="shared" si="51"/>
        <v>0</v>
      </c>
      <c r="V254" s="39">
        <f t="shared" si="46"/>
        <v>0</v>
      </c>
      <c r="W254" s="43"/>
      <c r="X254" s="95"/>
      <c r="Y254" s="95">
        <f t="shared" si="47"/>
        <v>0</v>
      </c>
      <c r="Z254" s="95">
        <f t="shared" si="48"/>
        <v>0</v>
      </c>
      <c r="AA254" s="237">
        <f t="shared" si="52"/>
        <v>0</v>
      </c>
      <c r="AB254" s="440">
        <f t="shared" si="53"/>
        <v>0</v>
      </c>
      <c r="AC254" s="440">
        <f t="shared" si="54"/>
        <v>0</v>
      </c>
      <c r="AD254" s="441">
        <f t="shared" si="55"/>
        <v>0</v>
      </c>
      <c r="AE254" s="441">
        <f t="shared" si="56"/>
        <v>0</v>
      </c>
      <c r="AF254" s="439">
        <f t="shared" si="57"/>
        <v>0</v>
      </c>
      <c r="AG254" s="442">
        <f t="shared" si="58"/>
        <v>0</v>
      </c>
      <c r="AH254" s="238">
        <f t="shared" si="59"/>
        <v>0</v>
      </c>
      <c r="AI254" s="238">
        <f t="shared" si="49"/>
        <v>0</v>
      </c>
      <c r="AJ254" s="95"/>
      <c r="AK254" s="59"/>
      <c r="AL254" s="59"/>
      <c r="AM254" s="51"/>
      <c r="AN254" s="51"/>
      <c r="AO254" s="51"/>
      <c r="AP254" s="51"/>
      <c r="AQ254" s="51"/>
      <c r="AR254" s="51"/>
      <c r="AS254" s="51"/>
      <c r="AT254" s="51"/>
    </row>
    <row r="255" spans="2:46" x14ac:dyDescent="0.3">
      <c r="B255" s="177"/>
      <c r="C255" s="177"/>
      <c r="D255" s="86">
        <v>236</v>
      </c>
      <c r="E255" s="46"/>
      <c r="F255" s="40"/>
      <c r="G255" s="87"/>
      <c r="H255" s="40"/>
      <c r="I255" s="40"/>
      <c r="J255" s="87"/>
      <c r="K255" s="40"/>
      <c r="L255" s="42"/>
      <c r="M255" s="93" t="str">
        <f t="shared" si="45"/>
        <v/>
      </c>
      <c r="N255" s="42" t="s">
        <v>15</v>
      </c>
      <c r="O255" s="435"/>
      <c r="P255" s="436"/>
      <c r="Q255" s="434"/>
      <c r="R255" s="434"/>
      <c r="S255" s="471">
        <f t="shared" si="50"/>
        <v>0</v>
      </c>
      <c r="T255" s="42"/>
      <c r="U255" s="93">
        <f t="shared" si="51"/>
        <v>0</v>
      </c>
      <c r="V255" s="39">
        <f t="shared" si="46"/>
        <v>0</v>
      </c>
      <c r="W255" s="43"/>
      <c r="X255" s="95"/>
      <c r="Y255" s="95">
        <f t="shared" si="47"/>
        <v>0</v>
      </c>
      <c r="Z255" s="95">
        <f t="shared" si="48"/>
        <v>0</v>
      </c>
      <c r="AA255" s="237">
        <f t="shared" si="52"/>
        <v>0</v>
      </c>
      <c r="AB255" s="440">
        <f t="shared" si="53"/>
        <v>0</v>
      </c>
      <c r="AC255" s="440">
        <f t="shared" si="54"/>
        <v>0</v>
      </c>
      <c r="AD255" s="441">
        <f t="shared" si="55"/>
        <v>0</v>
      </c>
      <c r="AE255" s="441">
        <f t="shared" si="56"/>
        <v>0</v>
      </c>
      <c r="AF255" s="439">
        <f t="shared" si="57"/>
        <v>0</v>
      </c>
      <c r="AG255" s="442">
        <f t="shared" si="58"/>
        <v>0</v>
      </c>
      <c r="AH255" s="238">
        <f t="shared" si="59"/>
        <v>0</v>
      </c>
      <c r="AI255" s="238">
        <f t="shared" si="49"/>
        <v>0</v>
      </c>
      <c r="AJ255" s="95"/>
      <c r="AK255" s="59"/>
      <c r="AL255" s="59"/>
      <c r="AM255" s="51"/>
      <c r="AN255" s="51"/>
      <c r="AO255" s="51"/>
      <c r="AP255" s="51"/>
      <c r="AQ255" s="51"/>
      <c r="AR255" s="51"/>
      <c r="AS255" s="51"/>
      <c r="AT255" s="51"/>
    </row>
    <row r="256" spans="2:46" x14ac:dyDescent="0.3">
      <c r="B256" s="177"/>
      <c r="C256" s="177"/>
      <c r="D256" s="86">
        <v>237</v>
      </c>
      <c r="E256" s="46"/>
      <c r="F256" s="40"/>
      <c r="G256" s="87"/>
      <c r="H256" s="40"/>
      <c r="I256" s="40"/>
      <c r="J256" s="87"/>
      <c r="K256" s="40"/>
      <c r="L256" s="42"/>
      <c r="M256" s="93" t="str">
        <f t="shared" si="45"/>
        <v/>
      </c>
      <c r="N256" s="42" t="s">
        <v>15</v>
      </c>
      <c r="O256" s="435"/>
      <c r="P256" s="436"/>
      <c r="Q256" s="434"/>
      <c r="R256" s="434"/>
      <c r="S256" s="471">
        <f t="shared" si="50"/>
        <v>0</v>
      </c>
      <c r="T256" s="42"/>
      <c r="U256" s="93">
        <f t="shared" si="51"/>
        <v>0</v>
      </c>
      <c r="V256" s="39">
        <f t="shared" si="46"/>
        <v>0</v>
      </c>
      <c r="W256" s="43"/>
      <c r="X256" s="95"/>
      <c r="Y256" s="95">
        <f t="shared" si="47"/>
        <v>0</v>
      </c>
      <c r="Z256" s="95">
        <f t="shared" si="48"/>
        <v>0</v>
      </c>
      <c r="AA256" s="237">
        <f t="shared" si="52"/>
        <v>0</v>
      </c>
      <c r="AB256" s="440">
        <f t="shared" si="53"/>
        <v>0</v>
      </c>
      <c r="AC256" s="440">
        <f t="shared" si="54"/>
        <v>0</v>
      </c>
      <c r="AD256" s="441">
        <f t="shared" si="55"/>
        <v>0</v>
      </c>
      <c r="AE256" s="441">
        <f t="shared" si="56"/>
        <v>0</v>
      </c>
      <c r="AF256" s="439">
        <f t="shared" si="57"/>
        <v>0</v>
      </c>
      <c r="AG256" s="442">
        <f t="shared" si="58"/>
        <v>0</v>
      </c>
      <c r="AH256" s="238">
        <f t="shared" si="59"/>
        <v>0</v>
      </c>
      <c r="AI256" s="238">
        <f t="shared" si="49"/>
        <v>0</v>
      </c>
      <c r="AJ256" s="95"/>
      <c r="AK256" s="59"/>
      <c r="AL256" s="59"/>
      <c r="AM256" s="51"/>
      <c r="AN256" s="51"/>
      <c r="AO256" s="51"/>
      <c r="AP256" s="51"/>
      <c r="AQ256" s="51"/>
      <c r="AR256" s="51"/>
      <c r="AS256" s="51"/>
      <c r="AT256" s="51"/>
    </row>
    <row r="257" spans="2:46" x14ac:dyDescent="0.3">
      <c r="B257" s="177"/>
      <c r="C257" s="177"/>
      <c r="D257" s="86">
        <v>238</v>
      </c>
      <c r="E257" s="46"/>
      <c r="F257" s="40"/>
      <c r="G257" s="87"/>
      <c r="H257" s="40"/>
      <c r="I257" s="40"/>
      <c r="J257" s="87"/>
      <c r="K257" s="40"/>
      <c r="L257" s="42"/>
      <c r="M257" s="93" t="str">
        <f t="shared" si="45"/>
        <v/>
      </c>
      <c r="N257" s="42" t="s">
        <v>15</v>
      </c>
      <c r="O257" s="435"/>
      <c r="P257" s="436"/>
      <c r="Q257" s="434"/>
      <c r="R257" s="434"/>
      <c r="S257" s="471">
        <f t="shared" si="50"/>
        <v>0</v>
      </c>
      <c r="T257" s="42"/>
      <c r="U257" s="93">
        <f t="shared" si="51"/>
        <v>0</v>
      </c>
      <c r="V257" s="39">
        <f t="shared" si="46"/>
        <v>0</v>
      </c>
      <c r="W257" s="43"/>
      <c r="X257" s="95"/>
      <c r="Y257" s="95">
        <f t="shared" si="47"/>
        <v>0</v>
      </c>
      <c r="Z257" s="95">
        <f t="shared" si="48"/>
        <v>0</v>
      </c>
      <c r="AA257" s="237">
        <f t="shared" si="52"/>
        <v>0</v>
      </c>
      <c r="AB257" s="440">
        <f t="shared" si="53"/>
        <v>0</v>
      </c>
      <c r="AC257" s="440">
        <f t="shared" si="54"/>
        <v>0</v>
      </c>
      <c r="AD257" s="441">
        <f t="shared" si="55"/>
        <v>0</v>
      </c>
      <c r="AE257" s="441">
        <f t="shared" si="56"/>
        <v>0</v>
      </c>
      <c r="AF257" s="439">
        <f t="shared" si="57"/>
        <v>0</v>
      </c>
      <c r="AG257" s="442">
        <f t="shared" si="58"/>
        <v>0</v>
      </c>
      <c r="AH257" s="238">
        <f t="shared" si="59"/>
        <v>0</v>
      </c>
      <c r="AI257" s="238">
        <f t="shared" si="49"/>
        <v>0</v>
      </c>
      <c r="AJ257" s="95"/>
      <c r="AK257" s="59"/>
      <c r="AL257" s="59"/>
      <c r="AM257" s="51"/>
      <c r="AN257" s="51"/>
      <c r="AO257" s="51"/>
      <c r="AP257" s="51"/>
      <c r="AQ257" s="51"/>
      <c r="AR257" s="51"/>
      <c r="AS257" s="51"/>
      <c r="AT257" s="51"/>
    </row>
    <row r="258" spans="2:46" x14ac:dyDescent="0.3">
      <c r="B258" s="177"/>
      <c r="C258" s="177"/>
      <c r="D258" s="86">
        <v>239</v>
      </c>
      <c r="E258" s="46"/>
      <c r="F258" s="40"/>
      <c r="G258" s="87"/>
      <c r="H258" s="40"/>
      <c r="I258" s="40"/>
      <c r="J258" s="87"/>
      <c r="K258" s="40"/>
      <c r="L258" s="42"/>
      <c r="M258" s="93" t="str">
        <f t="shared" si="45"/>
        <v/>
      </c>
      <c r="N258" s="42" t="s">
        <v>15</v>
      </c>
      <c r="O258" s="435"/>
      <c r="P258" s="436"/>
      <c r="Q258" s="434"/>
      <c r="R258" s="434"/>
      <c r="S258" s="471">
        <f t="shared" si="50"/>
        <v>0</v>
      </c>
      <c r="T258" s="42"/>
      <c r="U258" s="93">
        <f t="shared" si="51"/>
        <v>0</v>
      </c>
      <c r="V258" s="39">
        <f t="shared" si="46"/>
        <v>0</v>
      </c>
      <c r="W258" s="43"/>
      <c r="X258" s="95"/>
      <c r="Y258" s="95">
        <f t="shared" si="47"/>
        <v>0</v>
      </c>
      <c r="Z258" s="95">
        <f t="shared" si="48"/>
        <v>0</v>
      </c>
      <c r="AA258" s="237">
        <f t="shared" si="52"/>
        <v>0</v>
      </c>
      <c r="AB258" s="440">
        <f t="shared" si="53"/>
        <v>0</v>
      </c>
      <c r="AC258" s="440">
        <f t="shared" si="54"/>
        <v>0</v>
      </c>
      <c r="AD258" s="441">
        <f t="shared" si="55"/>
        <v>0</v>
      </c>
      <c r="AE258" s="441">
        <f t="shared" si="56"/>
        <v>0</v>
      </c>
      <c r="AF258" s="439">
        <f t="shared" si="57"/>
        <v>0</v>
      </c>
      <c r="AG258" s="442">
        <f t="shared" si="58"/>
        <v>0</v>
      </c>
      <c r="AH258" s="238">
        <f t="shared" si="59"/>
        <v>0</v>
      </c>
      <c r="AI258" s="238">
        <f t="shared" si="49"/>
        <v>0</v>
      </c>
      <c r="AJ258" s="95"/>
      <c r="AK258" s="59"/>
      <c r="AL258" s="59"/>
      <c r="AM258" s="51"/>
      <c r="AN258" s="51"/>
      <c r="AO258" s="51"/>
      <c r="AP258" s="51"/>
      <c r="AQ258" s="51"/>
      <c r="AR258" s="51"/>
      <c r="AS258" s="51"/>
      <c r="AT258" s="51"/>
    </row>
    <row r="259" spans="2:46" x14ac:dyDescent="0.3">
      <c r="B259" s="177"/>
      <c r="C259" s="177"/>
      <c r="D259" s="86">
        <v>240</v>
      </c>
      <c r="E259" s="46"/>
      <c r="F259" s="40"/>
      <c r="G259" s="87"/>
      <c r="H259" s="40"/>
      <c r="I259" s="40"/>
      <c r="J259" s="87"/>
      <c r="K259" s="40"/>
      <c r="L259" s="42"/>
      <c r="M259" s="93" t="str">
        <f t="shared" si="45"/>
        <v/>
      </c>
      <c r="N259" s="42" t="s">
        <v>15</v>
      </c>
      <c r="O259" s="435"/>
      <c r="P259" s="436"/>
      <c r="Q259" s="434"/>
      <c r="R259" s="434"/>
      <c r="S259" s="471">
        <f t="shared" si="50"/>
        <v>0</v>
      </c>
      <c r="T259" s="42"/>
      <c r="U259" s="93">
        <f t="shared" si="51"/>
        <v>0</v>
      </c>
      <c r="V259" s="39">
        <f t="shared" si="46"/>
        <v>0</v>
      </c>
      <c r="W259" s="43"/>
      <c r="X259" s="95"/>
      <c r="Y259" s="95">
        <f t="shared" si="47"/>
        <v>0</v>
      </c>
      <c r="Z259" s="95">
        <f t="shared" si="48"/>
        <v>0</v>
      </c>
      <c r="AA259" s="237">
        <f t="shared" si="52"/>
        <v>0</v>
      </c>
      <c r="AB259" s="440">
        <f t="shared" si="53"/>
        <v>0</v>
      </c>
      <c r="AC259" s="440">
        <f t="shared" si="54"/>
        <v>0</v>
      </c>
      <c r="AD259" s="441">
        <f t="shared" si="55"/>
        <v>0</v>
      </c>
      <c r="AE259" s="441">
        <f t="shared" si="56"/>
        <v>0</v>
      </c>
      <c r="AF259" s="439">
        <f t="shared" si="57"/>
        <v>0</v>
      </c>
      <c r="AG259" s="442">
        <f t="shared" si="58"/>
        <v>0</v>
      </c>
      <c r="AH259" s="238">
        <f t="shared" si="59"/>
        <v>0</v>
      </c>
      <c r="AI259" s="238">
        <f t="shared" si="49"/>
        <v>0</v>
      </c>
      <c r="AJ259" s="95"/>
      <c r="AK259" s="59"/>
      <c r="AL259" s="59"/>
      <c r="AM259" s="51"/>
      <c r="AN259" s="51"/>
      <c r="AO259" s="51"/>
      <c r="AP259" s="51"/>
      <c r="AQ259" s="51"/>
      <c r="AR259" s="51"/>
      <c r="AS259" s="51"/>
      <c r="AT259" s="51"/>
    </row>
    <row r="260" spans="2:46" x14ac:dyDescent="0.3">
      <c r="B260" s="177"/>
      <c r="C260" s="177"/>
      <c r="D260" s="86">
        <v>241</v>
      </c>
      <c r="E260" s="46"/>
      <c r="F260" s="40"/>
      <c r="G260" s="87"/>
      <c r="H260" s="40"/>
      <c r="I260" s="40"/>
      <c r="J260" s="87"/>
      <c r="K260" s="40"/>
      <c r="L260" s="42"/>
      <c r="M260" s="93" t="str">
        <f t="shared" si="45"/>
        <v/>
      </c>
      <c r="N260" s="42" t="s">
        <v>15</v>
      </c>
      <c r="O260" s="435"/>
      <c r="P260" s="436"/>
      <c r="Q260" s="434"/>
      <c r="R260" s="434"/>
      <c r="S260" s="471">
        <f t="shared" si="50"/>
        <v>0</v>
      </c>
      <c r="T260" s="42"/>
      <c r="U260" s="93">
        <f t="shared" si="51"/>
        <v>0</v>
      </c>
      <c r="V260" s="39">
        <f t="shared" si="46"/>
        <v>0</v>
      </c>
      <c r="W260" s="43"/>
      <c r="X260" s="95"/>
      <c r="Y260" s="95">
        <f t="shared" si="47"/>
        <v>0</v>
      </c>
      <c r="Z260" s="95">
        <f t="shared" si="48"/>
        <v>0</v>
      </c>
      <c r="AA260" s="237">
        <f t="shared" si="52"/>
        <v>0</v>
      </c>
      <c r="AB260" s="440">
        <f t="shared" si="53"/>
        <v>0</v>
      </c>
      <c r="AC260" s="440">
        <f t="shared" si="54"/>
        <v>0</v>
      </c>
      <c r="AD260" s="441">
        <f t="shared" si="55"/>
        <v>0</v>
      </c>
      <c r="AE260" s="441">
        <f t="shared" si="56"/>
        <v>0</v>
      </c>
      <c r="AF260" s="439">
        <f t="shared" si="57"/>
        <v>0</v>
      </c>
      <c r="AG260" s="442">
        <f t="shared" si="58"/>
        <v>0</v>
      </c>
      <c r="AH260" s="238">
        <f t="shared" si="59"/>
        <v>0</v>
      </c>
      <c r="AI260" s="238">
        <f t="shared" si="49"/>
        <v>0</v>
      </c>
      <c r="AJ260" s="95"/>
      <c r="AK260" s="59"/>
      <c r="AL260" s="59"/>
      <c r="AM260" s="51"/>
      <c r="AN260" s="51"/>
      <c r="AO260" s="51"/>
      <c r="AP260" s="51"/>
      <c r="AQ260" s="51"/>
      <c r="AR260" s="51"/>
      <c r="AS260" s="51"/>
      <c r="AT260" s="51"/>
    </row>
    <row r="261" spans="2:46" x14ac:dyDescent="0.3">
      <c r="B261" s="177"/>
      <c r="C261" s="177"/>
      <c r="D261" s="86">
        <v>242</v>
      </c>
      <c r="E261" s="46"/>
      <c r="F261" s="40"/>
      <c r="G261" s="87"/>
      <c r="H261" s="40"/>
      <c r="I261" s="40"/>
      <c r="J261" s="87"/>
      <c r="K261" s="40"/>
      <c r="L261" s="42"/>
      <c r="M261" s="93" t="str">
        <f t="shared" si="45"/>
        <v/>
      </c>
      <c r="N261" s="42" t="s">
        <v>15</v>
      </c>
      <c r="O261" s="435"/>
      <c r="P261" s="436"/>
      <c r="Q261" s="434"/>
      <c r="R261" s="434"/>
      <c r="S261" s="471">
        <f t="shared" si="50"/>
        <v>0</v>
      </c>
      <c r="T261" s="42"/>
      <c r="U261" s="93">
        <f t="shared" si="51"/>
        <v>0</v>
      </c>
      <c r="V261" s="39">
        <f t="shared" si="46"/>
        <v>0</v>
      </c>
      <c r="W261" s="43"/>
      <c r="X261" s="95"/>
      <c r="Y261" s="95">
        <f t="shared" si="47"/>
        <v>0</v>
      </c>
      <c r="Z261" s="95">
        <f t="shared" si="48"/>
        <v>0</v>
      </c>
      <c r="AA261" s="237">
        <f t="shared" si="52"/>
        <v>0</v>
      </c>
      <c r="AB261" s="440">
        <f t="shared" si="53"/>
        <v>0</v>
      </c>
      <c r="AC261" s="440">
        <f t="shared" si="54"/>
        <v>0</v>
      </c>
      <c r="AD261" s="441">
        <f t="shared" si="55"/>
        <v>0</v>
      </c>
      <c r="AE261" s="441">
        <f t="shared" si="56"/>
        <v>0</v>
      </c>
      <c r="AF261" s="439">
        <f t="shared" si="57"/>
        <v>0</v>
      </c>
      <c r="AG261" s="442">
        <f t="shared" si="58"/>
        <v>0</v>
      </c>
      <c r="AH261" s="238">
        <f t="shared" si="59"/>
        <v>0</v>
      </c>
      <c r="AI261" s="238">
        <f t="shared" si="49"/>
        <v>0</v>
      </c>
      <c r="AJ261" s="95"/>
      <c r="AK261" s="59"/>
      <c r="AL261" s="59"/>
      <c r="AM261" s="51"/>
      <c r="AN261" s="51"/>
      <c r="AO261" s="51"/>
      <c r="AP261" s="51"/>
      <c r="AQ261" s="51"/>
      <c r="AR261" s="51"/>
      <c r="AS261" s="51"/>
      <c r="AT261" s="51"/>
    </row>
    <row r="262" spans="2:46" x14ac:dyDescent="0.3">
      <c r="B262" s="177"/>
      <c r="C262" s="177"/>
      <c r="D262" s="86">
        <v>243</v>
      </c>
      <c r="E262" s="46"/>
      <c r="F262" s="40"/>
      <c r="G262" s="87"/>
      <c r="H262" s="40"/>
      <c r="I262" s="40"/>
      <c r="J262" s="87"/>
      <c r="K262" s="40"/>
      <c r="L262" s="42"/>
      <c r="M262" s="93" t="str">
        <f t="shared" si="45"/>
        <v/>
      </c>
      <c r="N262" s="42" t="s">
        <v>15</v>
      </c>
      <c r="O262" s="435"/>
      <c r="P262" s="436"/>
      <c r="Q262" s="434"/>
      <c r="R262" s="434"/>
      <c r="S262" s="471">
        <f t="shared" si="50"/>
        <v>0</v>
      </c>
      <c r="T262" s="42"/>
      <c r="U262" s="93">
        <f t="shared" si="51"/>
        <v>0</v>
      </c>
      <c r="V262" s="39">
        <f t="shared" si="46"/>
        <v>0</v>
      </c>
      <c r="W262" s="43"/>
      <c r="X262" s="95"/>
      <c r="Y262" s="95">
        <f t="shared" si="47"/>
        <v>0</v>
      </c>
      <c r="Z262" s="95">
        <f t="shared" si="48"/>
        <v>0</v>
      </c>
      <c r="AA262" s="237">
        <f t="shared" si="52"/>
        <v>0</v>
      </c>
      <c r="AB262" s="440">
        <f t="shared" si="53"/>
        <v>0</v>
      </c>
      <c r="AC262" s="440">
        <f t="shared" si="54"/>
        <v>0</v>
      </c>
      <c r="AD262" s="441">
        <f t="shared" si="55"/>
        <v>0</v>
      </c>
      <c r="AE262" s="441">
        <f t="shared" si="56"/>
        <v>0</v>
      </c>
      <c r="AF262" s="439">
        <f t="shared" si="57"/>
        <v>0</v>
      </c>
      <c r="AG262" s="442">
        <f t="shared" si="58"/>
        <v>0</v>
      </c>
      <c r="AH262" s="238">
        <f t="shared" si="59"/>
        <v>0</v>
      </c>
      <c r="AI262" s="238">
        <f t="shared" si="49"/>
        <v>0</v>
      </c>
      <c r="AJ262" s="95"/>
      <c r="AK262" s="59"/>
      <c r="AL262" s="59"/>
      <c r="AM262" s="51"/>
      <c r="AN262" s="51"/>
      <c r="AO262" s="51"/>
      <c r="AP262" s="51"/>
      <c r="AQ262" s="51"/>
      <c r="AR262" s="51"/>
      <c r="AS262" s="51"/>
      <c r="AT262" s="51"/>
    </row>
    <row r="263" spans="2:46" x14ac:dyDescent="0.3">
      <c r="B263" s="177"/>
      <c r="C263" s="177"/>
      <c r="D263" s="86">
        <v>244</v>
      </c>
      <c r="E263" s="46"/>
      <c r="F263" s="40"/>
      <c r="G263" s="87"/>
      <c r="H263" s="40"/>
      <c r="I263" s="40"/>
      <c r="J263" s="87"/>
      <c r="K263" s="40"/>
      <c r="L263" s="42"/>
      <c r="M263" s="93" t="str">
        <f t="shared" si="45"/>
        <v/>
      </c>
      <c r="N263" s="42" t="s">
        <v>15</v>
      </c>
      <c r="O263" s="435"/>
      <c r="P263" s="436"/>
      <c r="Q263" s="434"/>
      <c r="R263" s="434"/>
      <c r="S263" s="471">
        <f t="shared" si="50"/>
        <v>0</v>
      </c>
      <c r="T263" s="42"/>
      <c r="U263" s="93">
        <f t="shared" si="51"/>
        <v>0</v>
      </c>
      <c r="V263" s="39">
        <f t="shared" si="46"/>
        <v>0</v>
      </c>
      <c r="W263" s="43"/>
      <c r="X263" s="95"/>
      <c r="Y263" s="95">
        <f t="shared" si="47"/>
        <v>0</v>
      </c>
      <c r="Z263" s="95">
        <f t="shared" si="48"/>
        <v>0</v>
      </c>
      <c r="AA263" s="237">
        <f t="shared" si="52"/>
        <v>0</v>
      </c>
      <c r="AB263" s="440">
        <f t="shared" si="53"/>
        <v>0</v>
      </c>
      <c r="AC263" s="440">
        <f t="shared" si="54"/>
        <v>0</v>
      </c>
      <c r="AD263" s="441">
        <f t="shared" si="55"/>
        <v>0</v>
      </c>
      <c r="AE263" s="441">
        <f t="shared" si="56"/>
        <v>0</v>
      </c>
      <c r="AF263" s="439">
        <f t="shared" si="57"/>
        <v>0</v>
      </c>
      <c r="AG263" s="442">
        <f t="shared" si="58"/>
        <v>0</v>
      </c>
      <c r="AH263" s="238">
        <f t="shared" si="59"/>
        <v>0</v>
      </c>
      <c r="AI263" s="238">
        <f t="shared" si="49"/>
        <v>0</v>
      </c>
      <c r="AJ263" s="95"/>
      <c r="AK263" s="59"/>
      <c r="AL263" s="59"/>
      <c r="AM263" s="51"/>
      <c r="AN263" s="51"/>
      <c r="AO263" s="51"/>
      <c r="AP263" s="51"/>
      <c r="AQ263" s="51"/>
      <c r="AR263" s="51"/>
      <c r="AS263" s="51"/>
      <c r="AT263" s="51"/>
    </row>
    <row r="264" spans="2:46" x14ac:dyDescent="0.3">
      <c r="B264" s="177"/>
      <c r="C264" s="177"/>
      <c r="D264" s="86">
        <v>245</v>
      </c>
      <c r="E264" s="46"/>
      <c r="F264" s="40"/>
      <c r="G264" s="87"/>
      <c r="H264" s="40"/>
      <c r="I264" s="40"/>
      <c r="J264" s="87"/>
      <c r="K264" s="40"/>
      <c r="L264" s="42"/>
      <c r="M264" s="93" t="str">
        <f t="shared" si="45"/>
        <v/>
      </c>
      <c r="N264" s="42" t="s">
        <v>15</v>
      </c>
      <c r="O264" s="435"/>
      <c r="P264" s="436"/>
      <c r="Q264" s="434"/>
      <c r="R264" s="434"/>
      <c r="S264" s="471">
        <f t="shared" si="50"/>
        <v>0</v>
      </c>
      <c r="T264" s="42"/>
      <c r="U264" s="93">
        <f t="shared" si="51"/>
        <v>0</v>
      </c>
      <c r="V264" s="39">
        <f t="shared" si="46"/>
        <v>0</v>
      </c>
      <c r="W264" s="43"/>
      <c r="X264" s="95"/>
      <c r="Y264" s="95">
        <f t="shared" si="47"/>
        <v>0</v>
      </c>
      <c r="Z264" s="95">
        <f t="shared" si="48"/>
        <v>0</v>
      </c>
      <c r="AA264" s="237">
        <f t="shared" si="52"/>
        <v>0</v>
      </c>
      <c r="AB264" s="440">
        <f t="shared" si="53"/>
        <v>0</v>
      </c>
      <c r="AC264" s="440">
        <f t="shared" si="54"/>
        <v>0</v>
      </c>
      <c r="AD264" s="441">
        <f t="shared" si="55"/>
        <v>0</v>
      </c>
      <c r="AE264" s="441">
        <f t="shared" si="56"/>
        <v>0</v>
      </c>
      <c r="AF264" s="439">
        <f t="shared" si="57"/>
        <v>0</v>
      </c>
      <c r="AG264" s="442">
        <f t="shared" si="58"/>
        <v>0</v>
      </c>
      <c r="AH264" s="238">
        <f t="shared" si="59"/>
        <v>0</v>
      </c>
      <c r="AI264" s="238">
        <f t="shared" si="49"/>
        <v>0</v>
      </c>
      <c r="AJ264" s="95"/>
      <c r="AK264" s="59"/>
      <c r="AL264" s="59"/>
      <c r="AM264" s="51"/>
      <c r="AN264" s="51"/>
      <c r="AO264" s="51"/>
      <c r="AP264" s="51"/>
      <c r="AQ264" s="51"/>
      <c r="AR264" s="51"/>
      <c r="AS264" s="51"/>
      <c r="AT264" s="51"/>
    </row>
    <row r="265" spans="2:46" x14ac:dyDescent="0.3">
      <c r="B265" s="177"/>
      <c r="C265" s="177"/>
      <c r="D265" s="86">
        <v>246</v>
      </c>
      <c r="E265" s="46"/>
      <c r="F265" s="40"/>
      <c r="G265" s="87"/>
      <c r="H265" s="40"/>
      <c r="I265" s="40"/>
      <c r="J265" s="87"/>
      <c r="K265" s="40"/>
      <c r="L265" s="42"/>
      <c r="M265" s="93" t="str">
        <f t="shared" si="45"/>
        <v/>
      </c>
      <c r="N265" s="42" t="s">
        <v>15</v>
      </c>
      <c r="O265" s="435"/>
      <c r="P265" s="436"/>
      <c r="Q265" s="434"/>
      <c r="R265" s="434"/>
      <c r="S265" s="471">
        <f t="shared" si="50"/>
        <v>0</v>
      </c>
      <c r="T265" s="42"/>
      <c r="U265" s="93">
        <f t="shared" si="51"/>
        <v>0</v>
      </c>
      <c r="V265" s="39">
        <f t="shared" si="46"/>
        <v>0</v>
      </c>
      <c r="W265" s="43"/>
      <c r="X265" s="95"/>
      <c r="Y265" s="95">
        <f t="shared" si="47"/>
        <v>0</v>
      </c>
      <c r="Z265" s="95">
        <f t="shared" si="48"/>
        <v>0</v>
      </c>
      <c r="AA265" s="237">
        <f t="shared" si="52"/>
        <v>0</v>
      </c>
      <c r="AB265" s="440">
        <f t="shared" si="53"/>
        <v>0</v>
      </c>
      <c r="AC265" s="440">
        <f t="shared" si="54"/>
        <v>0</v>
      </c>
      <c r="AD265" s="441">
        <f t="shared" si="55"/>
        <v>0</v>
      </c>
      <c r="AE265" s="441">
        <f t="shared" si="56"/>
        <v>0</v>
      </c>
      <c r="AF265" s="439">
        <f t="shared" si="57"/>
        <v>0</v>
      </c>
      <c r="AG265" s="442">
        <f t="shared" si="58"/>
        <v>0</v>
      </c>
      <c r="AH265" s="238">
        <f t="shared" si="59"/>
        <v>0</v>
      </c>
      <c r="AI265" s="238">
        <f t="shared" si="49"/>
        <v>0</v>
      </c>
      <c r="AJ265" s="95"/>
      <c r="AK265" s="59"/>
      <c r="AL265" s="59"/>
      <c r="AM265" s="51"/>
      <c r="AN265" s="51"/>
      <c r="AO265" s="51"/>
      <c r="AP265" s="51"/>
      <c r="AQ265" s="51"/>
      <c r="AR265" s="51"/>
      <c r="AS265" s="51"/>
      <c r="AT265" s="51"/>
    </row>
    <row r="266" spans="2:46" x14ac:dyDescent="0.3">
      <c r="B266" s="177"/>
      <c r="C266" s="177"/>
      <c r="D266" s="86">
        <v>247</v>
      </c>
      <c r="E266" s="46"/>
      <c r="F266" s="40"/>
      <c r="G266" s="87"/>
      <c r="H266" s="40"/>
      <c r="I266" s="40"/>
      <c r="J266" s="87"/>
      <c r="K266" s="40"/>
      <c r="L266" s="42"/>
      <c r="M266" s="93" t="str">
        <f t="shared" si="45"/>
        <v/>
      </c>
      <c r="N266" s="42" t="s">
        <v>15</v>
      </c>
      <c r="O266" s="435"/>
      <c r="P266" s="436"/>
      <c r="Q266" s="434"/>
      <c r="R266" s="434"/>
      <c r="S266" s="471">
        <f t="shared" si="50"/>
        <v>0</v>
      </c>
      <c r="T266" s="42"/>
      <c r="U266" s="93">
        <f t="shared" si="51"/>
        <v>0</v>
      </c>
      <c r="V266" s="39">
        <f t="shared" si="46"/>
        <v>0</v>
      </c>
      <c r="W266" s="43"/>
      <c r="X266" s="95"/>
      <c r="Y266" s="95">
        <f t="shared" si="47"/>
        <v>0</v>
      </c>
      <c r="Z266" s="95">
        <f t="shared" si="48"/>
        <v>0</v>
      </c>
      <c r="AA266" s="237">
        <f t="shared" si="52"/>
        <v>0</v>
      </c>
      <c r="AB266" s="440">
        <f t="shared" si="53"/>
        <v>0</v>
      </c>
      <c r="AC266" s="440">
        <f t="shared" si="54"/>
        <v>0</v>
      </c>
      <c r="AD266" s="441">
        <f t="shared" si="55"/>
        <v>0</v>
      </c>
      <c r="AE266" s="441">
        <f t="shared" si="56"/>
        <v>0</v>
      </c>
      <c r="AF266" s="439">
        <f t="shared" si="57"/>
        <v>0</v>
      </c>
      <c r="AG266" s="442">
        <f t="shared" si="58"/>
        <v>0</v>
      </c>
      <c r="AH266" s="238">
        <f t="shared" si="59"/>
        <v>0</v>
      </c>
      <c r="AI266" s="238">
        <f t="shared" si="49"/>
        <v>0</v>
      </c>
      <c r="AJ266" s="95"/>
      <c r="AK266" s="59"/>
      <c r="AL266" s="59"/>
      <c r="AM266" s="51"/>
      <c r="AN266" s="51"/>
      <c r="AO266" s="51"/>
      <c r="AP266" s="51"/>
      <c r="AQ266" s="51"/>
      <c r="AR266" s="51"/>
      <c r="AS266" s="51"/>
      <c r="AT266" s="51"/>
    </row>
    <row r="267" spans="2:46" x14ac:dyDescent="0.3">
      <c r="B267" s="177"/>
      <c r="C267" s="177"/>
      <c r="D267" s="86">
        <v>248</v>
      </c>
      <c r="E267" s="46"/>
      <c r="F267" s="40"/>
      <c r="G267" s="87"/>
      <c r="H267" s="40"/>
      <c r="I267" s="40"/>
      <c r="J267" s="87"/>
      <c r="K267" s="40"/>
      <c r="L267" s="42"/>
      <c r="M267" s="93" t="str">
        <f t="shared" si="45"/>
        <v/>
      </c>
      <c r="N267" s="42" t="s">
        <v>15</v>
      </c>
      <c r="O267" s="435"/>
      <c r="P267" s="436"/>
      <c r="Q267" s="434"/>
      <c r="R267" s="434"/>
      <c r="S267" s="471">
        <f t="shared" si="50"/>
        <v>0</v>
      </c>
      <c r="T267" s="42"/>
      <c r="U267" s="93">
        <f t="shared" si="51"/>
        <v>0</v>
      </c>
      <c r="V267" s="39">
        <f t="shared" si="46"/>
        <v>0</v>
      </c>
      <c r="W267" s="43"/>
      <c r="X267" s="95"/>
      <c r="Y267" s="95">
        <f t="shared" si="47"/>
        <v>0</v>
      </c>
      <c r="Z267" s="95">
        <f t="shared" si="48"/>
        <v>0</v>
      </c>
      <c r="AA267" s="237">
        <f t="shared" si="52"/>
        <v>0</v>
      </c>
      <c r="AB267" s="440">
        <f t="shared" si="53"/>
        <v>0</v>
      </c>
      <c r="AC267" s="440">
        <f t="shared" si="54"/>
        <v>0</v>
      </c>
      <c r="AD267" s="441">
        <f t="shared" si="55"/>
        <v>0</v>
      </c>
      <c r="AE267" s="441">
        <f t="shared" si="56"/>
        <v>0</v>
      </c>
      <c r="AF267" s="439">
        <f t="shared" si="57"/>
        <v>0</v>
      </c>
      <c r="AG267" s="442">
        <f t="shared" si="58"/>
        <v>0</v>
      </c>
      <c r="AH267" s="238">
        <f t="shared" si="59"/>
        <v>0</v>
      </c>
      <c r="AI267" s="238">
        <f t="shared" si="49"/>
        <v>0</v>
      </c>
      <c r="AJ267" s="95"/>
      <c r="AK267" s="59"/>
      <c r="AL267" s="59"/>
      <c r="AM267" s="51"/>
      <c r="AN267" s="51"/>
      <c r="AO267" s="51"/>
      <c r="AP267" s="51"/>
      <c r="AQ267" s="51"/>
      <c r="AR267" s="51"/>
      <c r="AS267" s="51"/>
      <c r="AT267" s="51"/>
    </row>
    <row r="268" spans="2:46" x14ac:dyDescent="0.3">
      <c r="B268" s="177"/>
      <c r="C268" s="177"/>
      <c r="D268" s="86">
        <v>249</v>
      </c>
      <c r="E268" s="46"/>
      <c r="F268" s="40"/>
      <c r="G268" s="87"/>
      <c r="H268" s="40"/>
      <c r="I268" s="40"/>
      <c r="J268" s="87"/>
      <c r="K268" s="40"/>
      <c r="L268" s="42"/>
      <c r="M268" s="93" t="str">
        <f t="shared" si="45"/>
        <v/>
      </c>
      <c r="N268" s="42" t="s">
        <v>15</v>
      </c>
      <c r="O268" s="435"/>
      <c r="P268" s="436"/>
      <c r="Q268" s="434"/>
      <c r="R268" s="434"/>
      <c r="S268" s="471">
        <f t="shared" si="50"/>
        <v>0</v>
      </c>
      <c r="T268" s="42"/>
      <c r="U268" s="93">
        <f t="shared" si="51"/>
        <v>0</v>
      </c>
      <c r="V268" s="39">
        <f t="shared" si="46"/>
        <v>0</v>
      </c>
      <c r="W268" s="43"/>
      <c r="X268" s="95"/>
      <c r="Y268" s="95">
        <f t="shared" si="47"/>
        <v>0</v>
      </c>
      <c r="Z268" s="95">
        <f t="shared" si="48"/>
        <v>0</v>
      </c>
      <c r="AA268" s="237">
        <f t="shared" si="52"/>
        <v>0</v>
      </c>
      <c r="AB268" s="440">
        <f t="shared" si="53"/>
        <v>0</v>
      </c>
      <c r="AC268" s="440">
        <f t="shared" si="54"/>
        <v>0</v>
      </c>
      <c r="AD268" s="441">
        <f t="shared" si="55"/>
        <v>0</v>
      </c>
      <c r="AE268" s="441">
        <f t="shared" si="56"/>
        <v>0</v>
      </c>
      <c r="AF268" s="439">
        <f t="shared" si="57"/>
        <v>0</v>
      </c>
      <c r="AG268" s="442">
        <f t="shared" si="58"/>
        <v>0</v>
      </c>
      <c r="AH268" s="238">
        <f t="shared" si="59"/>
        <v>0</v>
      </c>
      <c r="AI268" s="238">
        <f t="shared" si="49"/>
        <v>0</v>
      </c>
      <c r="AJ268" s="95"/>
      <c r="AK268" s="59"/>
      <c r="AL268" s="59"/>
      <c r="AM268" s="51"/>
      <c r="AN268" s="51"/>
      <c r="AO268" s="51"/>
      <c r="AP268" s="51"/>
      <c r="AQ268" s="51"/>
      <c r="AR268" s="51"/>
      <c r="AS268" s="51"/>
      <c r="AT268" s="51"/>
    </row>
    <row r="269" spans="2:46" x14ac:dyDescent="0.3">
      <c r="B269" s="177"/>
      <c r="C269" s="177"/>
      <c r="D269" s="86">
        <v>250</v>
      </c>
      <c r="E269" s="46"/>
      <c r="F269" s="40"/>
      <c r="G269" s="87"/>
      <c r="H269" s="40"/>
      <c r="I269" s="40"/>
      <c r="J269" s="87"/>
      <c r="K269" s="40"/>
      <c r="L269" s="42"/>
      <c r="M269" s="93" t="str">
        <f t="shared" si="45"/>
        <v/>
      </c>
      <c r="N269" s="42" t="s">
        <v>15</v>
      </c>
      <c r="O269" s="435"/>
      <c r="P269" s="436"/>
      <c r="Q269" s="434"/>
      <c r="R269" s="434"/>
      <c r="S269" s="471">
        <f t="shared" si="50"/>
        <v>0</v>
      </c>
      <c r="T269" s="42"/>
      <c r="U269" s="93">
        <f t="shared" si="51"/>
        <v>0</v>
      </c>
      <c r="V269" s="39">
        <f t="shared" si="46"/>
        <v>0</v>
      </c>
      <c r="W269" s="43"/>
      <c r="X269" s="95"/>
      <c r="Y269" s="95">
        <f t="shared" si="47"/>
        <v>0</v>
      </c>
      <c r="Z269" s="95">
        <f t="shared" si="48"/>
        <v>0</v>
      </c>
      <c r="AA269" s="237">
        <f t="shared" si="52"/>
        <v>0</v>
      </c>
      <c r="AB269" s="440">
        <f t="shared" si="53"/>
        <v>0</v>
      </c>
      <c r="AC269" s="440">
        <f t="shared" si="54"/>
        <v>0</v>
      </c>
      <c r="AD269" s="441">
        <f t="shared" si="55"/>
        <v>0</v>
      </c>
      <c r="AE269" s="441">
        <f t="shared" si="56"/>
        <v>0</v>
      </c>
      <c r="AF269" s="439">
        <f t="shared" si="57"/>
        <v>0</v>
      </c>
      <c r="AG269" s="442">
        <f t="shared" si="58"/>
        <v>0</v>
      </c>
      <c r="AH269" s="238">
        <f t="shared" si="59"/>
        <v>0</v>
      </c>
      <c r="AI269" s="238">
        <f t="shared" si="49"/>
        <v>0</v>
      </c>
      <c r="AJ269" s="95"/>
      <c r="AK269" s="59"/>
      <c r="AL269" s="59"/>
      <c r="AM269" s="51"/>
      <c r="AN269" s="51"/>
      <c r="AO269" s="51"/>
      <c r="AP269" s="51"/>
      <c r="AQ269" s="51"/>
      <c r="AR269" s="51"/>
      <c r="AS269" s="51"/>
      <c r="AT269" s="51"/>
    </row>
    <row r="270" spans="2:46" x14ac:dyDescent="0.3">
      <c r="B270" s="177"/>
      <c r="C270" s="177"/>
      <c r="D270" s="86">
        <v>251</v>
      </c>
      <c r="E270" s="46"/>
      <c r="F270" s="40"/>
      <c r="G270" s="87"/>
      <c r="H270" s="40"/>
      <c r="I270" s="40"/>
      <c r="J270" s="87"/>
      <c r="K270" s="40"/>
      <c r="L270" s="42"/>
      <c r="M270" s="93" t="str">
        <f t="shared" si="45"/>
        <v/>
      </c>
      <c r="N270" s="42" t="s">
        <v>15</v>
      </c>
      <c r="O270" s="435"/>
      <c r="P270" s="436"/>
      <c r="Q270" s="434"/>
      <c r="R270" s="434"/>
      <c r="S270" s="471">
        <f t="shared" si="50"/>
        <v>0</v>
      </c>
      <c r="T270" s="42"/>
      <c r="U270" s="93">
        <f t="shared" si="51"/>
        <v>0</v>
      </c>
      <c r="V270" s="39">
        <f t="shared" si="46"/>
        <v>0</v>
      </c>
      <c r="W270" s="43"/>
      <c r="X270" s="95"/>
      <c r="Y270" s="95">
        <f t="shared" si="47"/>
        <v>0</v>
      </c>
      <c r="Z270" s="95">
        <f t="shared" si="48"/>
        <v>0</v>
      </c>
      <c r="AA270" s="237">
        <f t="shared" si="52"/>
        <v>0</v>
      </c>
      <c r="AB270" s="440">
        <f t="shared" si="53"/>
        <v>0</v>
      </c>
      <c r="AC270" s="440">
        <f t="shared" si="54"/>
        <v>0</v>
      </c>
      <c r="AD270" s="441">
        <f t="shared" si="55"/>
        <v>0</v>
      </c>
      <c r="AE270" s="441">
        <f t="shared" si="56"/>
        <v>0</v>
      </c>
      <c r="AF270" s="439">
        <f t="shared" si="57"/>
        <v>0</v>
      </c>
      <c r="AG270" s="442">
        <f t="shared" si="58"/>
        <v>0</v>
      </c>
      <c r="AH270" s="238">
        <f t="shared" si="59"/>
        <v>0</v>
      </c>
      <c r="AI270" s="238">
        <f t="shared" si="49"/>
        <v>0</v>
      </c>
      <c r="AJ270" s="95"/>
      <c r="AK270" s="59"/>
      <c r="AL270" s="59"/>
      <c r="AM270" s="51"/>
      <c r="AN270" s="51"/>
      <c r="AO270" s="51"/>
      <c r="AP270" s="51"/>
      <c r="AQ270" s="51"/>
      <c r="AR270" s="51"/>
      <c r="AS270" s="51"/>
      <c r="AT270" s="51"/>
    </row>
    <row r="271" spans="2:46" x14ac:dyDescent="0.3">
      <c r="B271" s="177"/>
      <c r="C271" s="177"/>
      <c r="D271" s="86">
        <v>252</v>
      </c>
      <c r="E271" s="46"/>
      <c r="F271" s="40"/>
      <c r="G271" s="87"/>
      <c r="H271" s="40"/>
      <c r="I271" s="40"/>
      <c r="J271" s="87"/>
      <c r="K271" s="40"/>
      <c r="L271" s="42"/>
      <c r="M271" s="93" t="str">
        <f t="shared" si="45"/>
        <v/>
      </c>
      <c r="N271" s="42" t="s">
        <v>15</v>
      </c>
      <c r="O271" s="435"/>
      <c r="P271" s="436"/>
      <c r="Q271" s="434"/>
      <c r="R271" s="434"/>
      <c r="S271" s="471">
        <f t="shared" si="50"/>
        <v>0</v>
      </c>
      <c r="T271" s="42"/>
      <c r="U271" s="93">
        <f t="shared" si="51"/>
        <v>0</v>
      </c>
      <c r="V271" s="39">
        <f t="shared" si="46"/>
        <v>0</v>
      </c>
      <c r="W271" s="43"/>
      <c r="X271" s="95"/>
      <c r="Y271" s="95">
        <f t="shared" si="47"/>
        <v>0</v>
      </c>
      <c r="Z271" s="95">
        <f t="shared" si="48"/>
        <v>0</v>
      </c>
      <c r="AA271" s="237">
        <f t="shared" si="52"/>
        <v>0</v>
      </c>
      <c r="AB271" s="440">
        <f t="shared" si="53"/>
        <v>0</v>
      </c>
      <c r="AC271" s="440">
        <f t="shared" si="54"/>
        <v>0</v>
      </c>
      <c r="AD271" s="441">
        <f t="shared" si="55"/>
        <v>0</v>
      </c>
      <c r="AE271" s="441">
        <f t="shared" si="56"/>
        <v>0</v>
      </c>
      <c r="AF271" s="439">
        <f t="shared" si="57"/>
        <v>0</v>
      </c>
      <c r="AG271" s="442">
        <f t="shared" si="58"/>
        <v>0</v>
      </c>
      <c r="AH271" s="238">
        <f t="shared" si="59"/>
        <v>0</v>
      </c>
      <c r="AI271" s="238">
        <f t="shared" si="49"/>
        <v>0</v>
      </c>
      <c r="AJ271" s="95"/>
      <c r="AK271" s="59"/>
      <c r="AL271" s="59"/>
      <c r="AM271" s="51"/>
      <c r="AN271" s="51"/>
      <c r="AO271" s="51"/>
      <c r="AP271" s="51"/>
      <c r="AQ271" s="51"/>
      <c r="AR271" s="51"/>
      <c r="AS271" s="51"/>
      <c r="AT271" s="51"/>
    </row>
    <row r="272" spans="2:46" x14ac:dyDescent="0.3">
      <c r="B272" s="177"/>
      <c r="C272" s="177"/>
      <c r="D272" s="86">
        <v>253</v>
      </c>
      <c r="E272" s="46"/>
      <c r="F272" s="40"/>
      <c r="G272" s="87"/>
      <c r="H272" s="40"/>
      <c r="I272" s="40"/>
      <c r="J272" s="87"/>
      <c r="K272" s="40"/>
      <c r="L272" s="42"/>
      <c r="M272" s="93" t="str">
        <f t="shared" si="45"/>
        <v/>
      </c>
      <c r="N272" s="42" t="s">
        <v>15</v>
      </c>
      <c r="O272" s="435"/>
      <c r="P272" s="436"/>
      <c r="Q272" s="434"/>
      <c r="R272" s="434"/>
      <c r="S272" s="471">
        <f t="shared" si="50"/>
        <v>0</v>
      </c>
      <c r="T272" s="42"/>
      <c r="U272" s="93">
        <f t="shared" si="51"/>
        <v>0</v>
      </c>
      <c r="V272" s="39">
        <f t="shared" si="46"/>
        <v>0</v>
      </c>
      <c r="W272" s="43"/>
      <c r="X272" s="95"/>
      <c r="Y272" s="95">
        <f t="shared" si="47"/>
        <v>0</v>
      </c>
      <c r="Z272" s="95">
        <f t="shared" si="48"/>
        <v>0</v>
      </c>
      <c r="AA272" s="237">
        <f t="shared" si="52"/>
        <v>0</v>
      </c>
      <c r="AB272" s="440">
        <f t="shared" si="53"/>
        <v>0</v>
      </c>
      <c r="AC272" s="440">
        <f t="shared" si="54"/>
        <v>0</v>
      </c>
      <c r="AD272" s="441">
        <f t="shared" si="55"/>
        <v>0</v>
      </c>
      <c r="AE272" s="441">
        <f t="shared" si="56"/>
        <v>0</v>
      </c>
      <c r="AF272" s="439">
        <f t="shared" si="57"/>
        <v>0</v>
      </c>
      <c r="AG272" s="442">
        <f t="shared" si="58"/>
        <v>0</v>
      </c>
      <c r="AH272" s="238">
        <f t="shared" si="59"/>
        <v>0</v>
      </c>
      <c r="AI272" s="238">
        <f t="shared" si="49"/>
        <v>0</v>
      </c>
      <c r="AJ272" s="95"/>
      <c r="AK272" s="59"/>
      <c r="AL272" s="59"/>
      <c r="AM272" s="51"/>
      <c r="AN272" s="51"/>
      <c r="AO272" s="51"/>
      <c r="AP272" s="51"/>
      <c r="AQ272" s="51"/>
      <c r="AR272" s="51"/>
      <c r="AS272" s="51"/>
      <c r="AT272" s="51"/>
    </row>
    <row r="273" spans="2:46" x14ac:dyDescent="0.3">
      <c r="B273" s="177"/>
      <c r="C273" s="177"/>
      <c r="D273" s="86">
        <v>254</v>
      </c>
      <c r="E273" s="46"/>
      <c r="F273" s="40"/>
      <c r="G273" s="87"/>
      <c r="H273" s="40"/>
      <c r="I273" s="40"/>
      <c r="J273" s="87"/>
      <c r="K273" s="40"/>
      <c r="L273" s="42"/>
      <c r="M273" s="93" t="str">
        <f t="shared" si="45"/>
        <v/>
      </c>
      <c r="N273" s="42" t="s">
        <v>15</v>
      </c>
      <c r="O273" s="435"/>
      <c r="P273" s="436"/>
      <c r="Q273" s="434"/>
      <c r="R273" s="434"/>
      <c r="S273" s="471">
        <f t="shared" si="50"/>
        <v>0</v>
      </c>
      <c r="T273" s="42"/>
      <c r="U273" s="93">
        <f t="shared" si="51"/>
        <v>0</v>
      </c>
      <c r="V273" s="39">
        <f t="shared" si="46"/>
        <v>0</v>
      </c>
      <c r="W273" s="43"/>
      <c r="X273" s="95"/>
      <c r="Y273" s="95">
        <f t="shared" si="47"/>
        <v>0</v>
      </c>
      <c r="Z273" s="95">
        <f t="shared" si="48"/>
        <v>0</v>
      </c>
      <c r="AA273" s="237">
        <f t="shared" si="52"/>
        <v>0</v>
      </c>
      <c r="AB273" s="440">
        <f t="shared" si="53"/>
        <v>0</v>
      </c>
      <c r="AC273" s="440">
        <f t="shared" si="54"/>
        <v>0</v>
      </c>
      <c r="AD273" s="441">
        <f t="shared" si="55"/>
        <v>0</v>
      </c>
      <c r="AE273" s="441">
        <f t="shared" si="56"/>
        <v>0</v>
      </c>
      <c r="AF273" s="439">
        <f t="shared" si="57"/>
        <v>0</v>
      </c>
      <c r="AG273" s="442">
        <f t="shared" si="58"/>
        <v>0</v>
      </c>
      <c r="AH273" s="238">
        <f t="shared" si="59"/>
        <v>0</v>
      </c>
      <c r="AI273" s="238">
        <f t="shared" si="49"/>
        <v>0</v>
      </c>
      <c r="AJ273" s="95"/>
      <c r="AK273" s="59"/>
      <c r="AL273" s="59"/>
      <c r="AM273" s="51"/>
      <c r="AN273" s="51"/>
      <c r="AO273" s="51"/>
      <c r="AP273" s="51"/>
      <c r="AQ273" s="51"/>
      <c r="AR273" s="51"/>
      <c r="AS273" s="51"/>
      <c r="AT273" s="51"/>
    </row>
    <row r="274" spans="2:46" x14ac:dyDescent="0.3">
      <c r="B274" s="177"/>
      <c r="C274" s="177"/>
      <c r="D274" s="86">
        <v>255</v>
      </c>
      <c r="E274" s="46"/>
      <c r="F274" s="40"/>
      <c r="G274" s="87"/>
      <c r="H274" s="40"/>
      <c r="I274" s="40"/>
      <c r="J274" s="87"/>
      <c r="K274" s="40"/>
      <c r="L274" s="42"/>
      <c r="M274" s="93" t="str">
        <f t="shared" si="45"/>
        <v/>
      </c>
      <c r="N274" s="42" t="s">
        <v>15</v>
      </c>
      <c r="O274" s="435"/>
      <c r="P274" s="436"/>
      <c r="Q274" s="434"/>
      <c r="R274" s="434"/>
      <c r="S274" s="471">
        <f t="shared" si="50"/>
        <v>0</v>
      </c>
      <c r="T274" s="42"/>
      <c r="U274" s="93">
        <f t="shared" si="51"/>
        <v>0</v>
      </c>
      <c r="V274" s="39">
        <f t="shared" si="46"/>
        <v>0</v>
      </c>
      <c r="W274" s="43"/>
      <c r="X274" s="95"/>
      <c r="Y274" s="95">
        <f t="shared" si="47"/>
        <v>0</v>
      </c>
      <c r="Z274" s="95">
        <f t="shared" si="48"/>
        <v>0</v>
      </c>
      <c r="AA274" s="237">
        <f t="shared" si="52"/>
        <v>0</v>
      </c>
      <c r="AB274" s="440">
        <f t="shared" si="53"/>
        <v>0</v>
      </c>
      <c r="AC274" s="440">
        <f t="shared" si="54"/>
        <v>0</v>
      </c>
      <c r="AD274" s="441">
        <f t="shared" si="55"/>
        <v>0</v>
      </c>
      <c r="AE274" s="441">
        <f t="shared" si="56"/>
        <v>0</v>
      </c>
      <c r="AF274" s="439">
        <f t="shared" si="57"/>
        <v>0</v>
      </c>
      <c r="AG274" s="442">
        <f t="shared" si="58"/>
        <v>0</v>
      </c>
      <c r="AH274" s="238">
        <f t="shared" si="59"/>
        <v>0</v>
      </c>
      <c r="AI274" s="238">
        <f t="shared" si="49"/>
        <v>0</v>
      </c>
      <c r="AJ274" s="95"/>
      <c r="AK274" s="59"/>
      <c r="AL274" s="59"/>
      <c r="AM274" s="51"/>
      <c r="AN274" s="51"/>
      <c r="AO274" s="51"/>
      <c r="AP274" s="51"/>
      <c r="AQ274" s="51"/>
      <c r="AR274" s="51"/>
      <c r="AS274" s="51"/>
      <c r="AT274" s="51"/>
    </row>
    <row r="275" spans="2:46" x14ac:dyDescent="0.3">
      <c r="B275" s="177"/>
      <c r="C275" s="177"/>
      <c r="D275" s="86">
        <v>256</v>
      </c>
      <c r="E275" s="46"/>
      <c r="F275" s="40"/>
      <c r="G275" s="87"/>
      <c r="H275" s="40"/>
      <c r="I275" s="40"/>
      <c r="J275" s="87"/>
      <c r="K275" s="40"/>
      <c r="L275" s="42"/>
      <c r="M275" s="93" t="str">
        <f t="shared" si="45"/>
        <v/>
      </c>
      <c r="N275" s="42" t="s">
        <v>15</v>
      </c>
      <c r="O275" s="435"/>
      <c r="P275" s="436"/>
      <c r="Q275" s="434"/>
      <c r="R275" s="434"/>
      <c r="S275" s="471">
        <f t="shared" si="50"/>
        <v>0</v>
      </c>
      <c r="T275" s="42"/>
      <c r="U275" s="93">
        <f t="shared" si="51"/>
        <v>0</v>
      </c>
      <c r="V275" s="39">
        <f t="shared" si="46"/>
        <v>0</v>
      </c>
      <c r="W275" s="43"/>
      <c r="X275" s="95"/>
      <c r="Y275" s="95">
        <f t="shared" si="47"/>
        <v>0</v>
      </c>
      <c r="Z275" s="95">
        <f t="shared" si="48"/>
        <v>0</v>
      </c>
      <c r="AA275" s="237">
        <f t="shared" si="52"/>
        <v>0</v>
      </c>
      <c r="AB275" s="440">
        <f t="shared" si="53"/>
        <v>0</v>
      </c>
      <c r="AC275" s="440">
        <f t="shared" si="54"/>
        <v>0</v>
      </c>
      <c r="AD275" s="441">
        <f t="shared" si="55"/>
        <v>0</v>
      </c>
      <c r="AE275" s="441">
        <f t="shared" si="56"/>
        <v>0</v>
      </c>
      <c r="AF275" s="439">
        <f t="shared" si="57"/>
        <v>0</v>
      </c>
      <c r="AG275" s="442">
        <f t="shared" si="58"/>
        <v>0</v>
      </c>
      <c r="AH275" s="238">
        <f t="shared" si="59"/>
        <v>0</v>
      </c>
      <c r="AI275" s="238">
        <f t="shared" si="49"/>
        <v>0</v>
      </c>
      <c r="AJ275" s="95"/>
      <c r="AK275" s="59"/>
      <c r="AL275" s="59"/>
      <c r="AM275" s="51"/>
      <c r="AN275" s="51"/>
      <c r="AO275" s="51"/>
      <c r="AP275" s="51"/>
      <c r="AQ275" s="51"/>
      <c r="AR275" s="51"/>
      <c r="AS275" s="51"/>
      <c r="AT275" s="51"/>
    </row>
    <row r="276" spans="2:46" x14ac:dyDescent="0.3">
      <c r="B276" s="177"/>
      <c r="C276" s="177"/>
      <c r="D276" s="86">
        <v>257</v>
      </c>
      <c r="E276" s="46"/>
      <c r="F276" s="40"/>
      <c r="G276" s="87"/>
      <c r="H276" s="40"/>
      <c r="I276" s="40"/>
      <c r="J276" s="87"/>
      <c r="K276" s="40"/>
      <c r="L276" s="42"/>
      <c r="M276" s="93" t="str">
        <f t="shared" ref="M276:M339" si="60">IF(K276="","",IF(L276="","",IF(K276="managementvennootschap",100,IF(K276="zelfstandige",IF(L276&gt;$Y$3,100,IF(L276&gt;=0,L276/1720)),IF(L276&gt;$Y$1,100,IF(L276&gt;=0,L276*0.012,""))))))</f>
        <v/>
      </c>
      <c r="N276" s="42" t="s">
        <v>15</v>
      </c>
      <c r="O276" s="435"/>
      <c r="P276" s="436"/>
      <c r="Q276" s="434"/>
      <c r="R276" s="434"/>
      <c r="S276" s="471">
        <f t="shared" si="50"/>
        <v>0</v>
      </c>
      <c r="T276" s="42"/>
      <c r="U276" s="93">
        <f t="shared" si="51"/>
        <v>0</v>
      </c>
      <c r="V276" s="39">
        <f t="shared" ref="V276:V339" si="61">IF(OR(K276="",L276=""),0,IF(U276&gt;0,M276*U276,0))</f>
        <v>0</v>
      </c>
      <c r="W276" s="43"/>
      <c r="X276" s="95"/>
      <c r="Y276" s="95">
        <f t="shared" ref="Y276:Y339" si="62">K276</f>
        <v>0</v>
      </c>
      <c r="Z276" s="95">
        <f t="shared" ref="Z276:Z339" si="63">L276</f>
        <v>0</v>
      </c>
      <c r="AA276" s="237">
        <f t="shared" si="52"/>
        <v>0</v>
      </c>
      <c r="AB276" s="440">
        <f t="shared" si="53"/>
        <v>0</v>
      </c>
      <c r="AC276" s="440">
        <f t="shared" si="54"/>
        <v>0</v>
      </c>
      <c r="AD276" s="441">
        <f t="shared" si="55"/>
        <v>0</v>
      </c>
      <c r="AE276" s="441">
        <f t="shared" si="56"/>
        <v>0</v>
      </c>
      <c r="AF276" s="439">
        <f t="shared" si="57"/>
        <v>0</v>
      </c>
      <c r="AG276" s="442">
        <f t="shared" si="58"/>
        <v>0</v>
      </c>
      <c r="AH276" s="238">
        <f t="shared" si="59"/>
        <v>0</v>
      </c>
      <c r="AI276" s="238">
        <f t="shared" ref="AI276:AI339" si="64">IF(OR(Y276="",Z276=""),0,IF(AH276&gt;0,AA276*AH276,0))</f>
        <v>0</v>
      </c>
      <c r="AJ276" s="95"/>
      <c r="AK276" s="59"/>
      <c r="AL276" s="59"/>
      <c r="AM276" s="51"/>
      <c r="AN276" s="51"/>
      <c r="AO276" s="51"/>
      <c r="AP276" s="51"/>
      <c r="AQ276" s="51"/>
      <c r="AR276" s="51"/>
      <c r="AS276" s="51"/>
      <c r="AT276" s="51"/>
    </row>
    <row r="277" spans="2:46" x14ac:dyDescent="0.3">
      <c r="B277" s="177"/>
      <c r="C277" s="177"/>
      <c r="D277" s="86">
        <v>258</v>
      </c>
      <c r="E277" s="46"/>
      <c r="F277" s="40"/>
      <c r="G277" s="87"/>
      <c r="H277" s="40"/>
      <c r="I277" s="40"/>
      <c r="J277" s="87"/>
      <c r="K277" s="40"/>
      <c r="L277" s="42"/>
      <c r="M277" s="93" t="str">
        <f t="shared" si="60"/>
        <v/>
      </c>
      <c r="N277" s="42" t="s">
        <v>15</v>
      </c>
      <c r="O277" s="435"/>
      <c r="P277" s="436"/>
      <c r="Q277" s="434"/>
      <c r="R277" s="434"/>
      <c r="S277" s="471">
        <f t="shared" ref="S277:S340" si="65">IF(OR(N277="nee",M277="",O277="",P277="",Q277="",R277=""),0,(DATEDIF(Q277,R277+1,"m")*1720/12+DATEDIF(Q277,R277+1,"md")*1720/365)*O277*P277)</f>
        <v>0</v>
      </c>
      <c r="T277" s="42"/>
      <c r="U277" s="93">
        <f t="shared" ref="U277:U340" si="66">IF(AND(S277="",T277=""),0,S277+T277)</f>
        <v>0</v>
      </c>
      <c r="V277" s="39">
        <f t="shared" si="61"/>
        <v>0</v>
      </c>
      <c r="W277" s="43"/>
      <c r="X277" s="95"/>
      <c r="Y277" s="95">
        <f t="shared" si="62"/>
        <v>0</v>
      </c>
      <c r="Z277" s="95">
        <f t="shared" si="63"/>
        <v>0</v>
      </c>
      <c r="AA277" s="237">
        <f t="shared" ref="AA277:AA340" si="67">IF(Y277="","",IF(Z277="","",IF(Y277="managementvennootschap",100,IF(Y277="zelfstandige",IF(Z277&gt;$Y$3,100,IF(Z277&gt;=0,Z277/1720)),IF(Z277&gt;$Y$1,100,IF(Z277&gt;=0,Z277*0.012,""))))))</f>
        <v>0</v>
      </c>
      <c r="AB277" s="440">
        <f t="shared" ref="AB277:AB340" si="68">O277</f>
        <v>0</v>
      </c>
      <c r="AC277" s="440">
        <f t="shared" ref="AC277:AC340" si="69">P277</f>
        <v>0</v>
      </c>
      <c r="AD277" s="441">
        <f t="shared" ref="AD277:AD340" si="70">Q277</f>
        <v>0</v>
      </c>
      <c r="AE277" s="441">
        <f t="shared" ref="AE277:AE340" si="71">R277</f>
        <v>0</v>
      </c>
      <c r="AF277" s="439">
        <f t="shared" ref="AF277:AF340" si="72">(DATEDIF(AD277,AE277+1,"m")*1720/12+DATEDIF(AD277,AE277+1,"md")*1720/365)*AB277*AC277</f>
        <v>0</v>
      </c>
      <c r="AG277" s="442">
        <f t="shared" ref="AG277:AG340" si="73">T277</f>
        <v>0</v>
      </c>
      <c r="AH277" s="238">
        <f t="shared" ref="AH277:AH340" si="74">AF277+AG277</f>
        <v>0</v>
      </c>
      <c r="AI277" s="238">
        <f t="shared" si="64"/>
        <v>0</v>
      </c>
      <c r="AJ277" s="95"/>
      <c r="AK277" s="59"/>
      <c r="AL277" s="59"/>
      <c r="AM277" s="51"/>
      <c r="AN277" s="51"/>
      <c r="AO277" s="51"/>
      <c r="AP277" s="51"/>
      <c r="AQ277" s="51"/>
      <c r="AR277" s="51"/>
      <c r="AS277" s="51"/>
      <c r="AT277" s="51"/>
    </row>
    <row r="278" spans="2:46" x14ac:dyDescent="0.3">
      <c r="B278" s="177"/>
      <c r="C278" s="177"/>
      <c r="D278" s="86">
        <v>259</v>
      </c>
      <c r="E278" s="46"/>
      <c r="F278" s="40"/>
      <c r="G278" s="87"/>
      <c r="H278" s="40"/>
      <c r="I278" s="40"/>
      <c r="J278" s="87"/>
      <c r="K278" s="40"/>
      <c r="L278" s="42"/>
      <c r="M278" s="93" t="str">
        <f t="shared" si="60"/>
        <v/>
      </c>
      <c r="N278" s="42" t="s">
        <v>15</v>
      </c>
      <c r="O278" s="435"/>
      <c r="P278" s="436"/>
      <c r="Q278" s="434"/>
      <c r="R278" s="434"/>
      <c r="S278" s="471">
        <f t="shared" si="65"/>
        <v>0</v>
      </c>
      <c r="T278" s="42"/>
      <c r="U278" s="93">
        <f t="shared" si="66"/>
        <v>0</v>
      </c>
      <c r="V278" s="39">
        <f t="shared" si="61"/>
        <v>0</v>
      </c>
      <c r="W278" s="43"/>
      <c r="X278" s="95"/>
      <c r="Y278" s="95">
        <f t="shared" si="62"/>
        <v>0</v>
      </c>
      <c r="Z278" s="95">
        <f t="shared" si="63"/>
        <v>0</v>
      </c>
      <c r="AA278" s="237">
        <f t="shared" si="67"/>
        <v>0</v>
      </c>
      <c r="AB278" s="440">
        <f t="shared" si="68"/>
        <v>0</v>
      </c>
      <c r="AC278" s="440">
        <f t="shared" si="69"/>
        <v>0</v>
      </c>
      <c r="AD278" s="441">
        <f t="shared" si="70"/>
        <v>0</v>
      </c>
      <c r="AE278" s="441">
        <f t="shared" si="71"/>
        <v>0</v>
      </c>
      <c r="AF278" s="439">
        <f t="shared" si="72"/>
        <v>0</v>
      </c>
      <c r="AG278" s="442">
        <f t="shared" si="73"/>
        <v>0</v>
      </c>
      <c r="AH278" s="238">
        <f t="shared" si="74"/>
        <v>0</v>
      </c>
      <c r="AI278" s="238">
        <f t="shared" si="64"/>
        <v>0</v>
      </c>
      <c r="AJ278" s="95"/>
      <c r="AK278" s="59"/>
      <c r="AL278" s="59"/>
      <c r="AM278" s="51"/>
      <c r="AN278" s="51"/>
      <c r="AO278" s="51"/>
      <c r="AP278" s="51"/>
      <c r="AQ278" s="51"/>
      <c r="AR278" s="51"/>
      <c r="AS278" s="51"/>
      <c r="AT278" s="51"/>
    </row>
    <row r="279" spans="2:46" x14ac:dyDescent="0.3">
      <c r="B279" s="177"/>
      <c r="C279" s="177"/>
      <c r="D279" s="86">
        <v>260</v>
      </c>
      <c r="E279" s="46"/>
      <c r="F279" s="40"/>
      <c r="G279" s="87"/>
      <c r="H279" s="40"/>
      <c r="I279" s="40"/>
      <c r="J279" s="87"/>
      <c r="K279" s="40"/>
      <c r="L279" s="42"/>
      <c r="M279" s="93" t="str">
        <f t="shared" si="60"/>
        <v/>
      </c>
      <c r="N279" s="42" t="s">
        <v>15</v>
      </c>
      <c r="O279" s="435"/>
      <c r="P279" s="436"/>
      <c r="Q279" s="434"/>
      <c r="R279" s="434"/>
      <c r="S279" s="471">
        <f t="shared" si="65"/>
        <v>0</v>
      </c>
      <c r="T279" s="42"/>
      <c r="U279" s="93">
        <f t="shared" si="66"/>
        <v>0</v>
      </c>
      <c r="V279" s="39">
        <f t="shared" si="61"/>
        <v>0</v>
      </c>
      <c r="W279" s="43"/>
      <c r="X279" s="95"/>
      <c r="Y279" s="95">
        <f t="shared" si="62"/>
        <v>0</v>
      </c>
      <c r="Z279" s="95">
        <f t="shared" si="63"/>
        <v>0</v>
      </c>
      <c r="AA279" s="237">
        <f t="shared" si="67"/>
        <v>0</v>
      </c>
      <c r="AB279" s="440">
        <f t="shared" si="68"/>
        <v>0</v>
      </c>
      <c r="AC279" s="440">
        <f t="shared" si="69"/>
        <v>0</v>
      </c>
      <c r="AD279" s="441">
        <f t="shared" si="70"/>
        <v>0</v>
      </c>
      <c r="AE279" s="441">
        <f t="shared" si="71"/>
        <v>0</v>
      </c>
      <c r="AF279" s="439">
        <f t="shared" si="72"/>
        <v>0</v>
      </c>
      <c r="AG279" s="442">
        <f t="shared" si="73"/>
        <v>0</v>
      </c>
      <c r="AH279" s="238">
        <f t="shared" si="74"/>
        <v>0</v>
      </c>
      <c r="AI279" s="238">
        <f t="shared" si="64"/>
        <v>0</v>
      </c>
      <c r="AJ279" s="95"/>
      <c r="AK279" s="59"/>
      <c r="AL279" s="59"/>
      <c r="AM279" s="51"/>
      <c r="AN279" s="51"/>
      <c r="AO279" s="51"/>
      <c r="AP279" s="51"/>
      <c r="AQ279" s="51"/>
      <c r="AR279" s="51"/>
      <c r="AS279" s="51"/>
      <c r="AT279" s="51"/>
    </row>
    <row r="280" spans="2:46" x14ac:dyDescent="0.3">
      <c r="B280" s="177"/>
      <c r="C280" s="177"/>
      <c r="D280" s="86">
        <v>261</v>
      </c>
      <c r="E280" s="46"/>
      <c r="F280" s="40"/>
      <c r="G280" s="87"/>
      <c r="H280" s="40"/>
      <c r="I280" s="40"/>
      <c r="J280" s="87"/>
      <c r="K280" s="40"/>
      <c r="L280" s="42"/>
      <c r="M280" s="93" t="str">
        <f t="shared" si="60"/>
        <v/>
      </c>
      <c r="N280" s="42" t="s">
        <v>15</v>
      </c>
      <c r="O280" s="435"/>
      <c r="P280" s="436"/>
      <c r="Q280" s="434"/>
      <c r="R280" s="434"/>
      <c r="S280" s="471">
        <f t="shared" si="65"/>
        <v>0</v>
      </c>
      <c r="T280" s="42"/>
      <c r="U280" s="93">
        <f t="shared" si="66"/>
        <v>0</v>
      </c>
      <c r="V280" s="39">
        <f t="shared" si="61"/>
        <v>0</v>
      </c>
      <c r="W280" s="43"/>
      <c r="X280" s="95"/>
      <c r="Y280" s="95">
        <f t="shared" si="62"/>
        <v>0</v>
      </c>
      <c r="Z280" s="95">
        <f t="shared" si="63"/>
        <v>0</v>
      </c>
      <c r="AA280" s="237">
        <f t="shared" si="67"/>
        <v>0</v>
      </c>
      <c r="AB280" s="440">
        <f t="shared" si="68"/>
        <v>0</v>
      </c>
      <c r="AC280" s="440">
        <f t="shared" si="69"/>
        <v>0</v>
      </c>
      <c r="AD280" s="441">
        <f t="shared" si="70"/>
        <v>0</v>
      </c>
      <c r="AE280" s="441">
        <f t="shared" si="71"/>
        <v>0</v>
      </c>
      <c r="AF280" s="439">
        <f t="shared" si="72"/>
        <v>0</v>
      </c>
      <c r="AG280" s="442">
        <f t="shared" si="73"/>
        <v>0</v>
      </c>
      <c r="AH280" s="238">
        <f t="shared" si="74"/>
        <v>0</v>
      </c>
      <c r="AI280" s="238">
        <f t="shared" si="64"/>
        <v>0</v>
      </c>
      <c r="AJ280" s="95"/>
      <c r="AK280" s="59"/>
      <c r="AL280" s="59"/>
      <c r="AM280" s="51"/>
      <c r="AN280" s="51"/>
      <c r="AO280" s="51"/>
      <c r="AP280" s="51"/>
      <c r="AQ280" s="51"/>
      <c r="AR280" s="51"/>
      <c r="AS280" s="51"/>
      <c r="AT280" s="51"/>
    </row>
    <row r="281" spans="2:46" x14ac:dyDescent="0.3">
      <c r="B281" s="177"/>
      <c r="C281" s="177"/>
      <c r="D281" s="86">
        <v>262</v>
      </c>
      <c r="E281" s="46"/>
      <c r="F281" s="40"/>
      <c r="G281" s="87"/>
      <c r="H281" s="40"/>
      <c r="I281" s="40"/>
      <c r="J281" s="87"/>
      <c r="K281" s="40"/>
      <c r="L281" s="42"/>
      <c r="M281" s="93" t="str">
        <f t="shared" si="60"/>
        <v/>
      </c>
      <c r="N281" s="42" t="s">
        <v>15</v>
      </c>
      <c r="O281" s="435"/>
      <c r="P281" s="436"/>
      <c r="Q281" s="434"/>
      <c r="R281" s="434"/>
      <c r="S281" s="471">
        <f t="shared" si="65"/>
        <v>0</v>
      </c>
      <c r="T281" s="42"/>
      <c r="U281" s="93">
        <f t="shared" si="66"/>
        <v>0</v>
      </c>
      <c r="V281" s="39">
        <f t="shared" si="61"/>
        <v>0</v>
      </c>
      <c r="W281" s="43"/>
      <c r="X281" s="95"/>
      <c r="Y281" s="95">
        <f t="shared" si="62"/>
        <v>0</v>
      </c>
      <c r="Z281" s="95">
        <f t="shared" si="63"/>
        <v>0</v>
      </c>
      <c r="AA281" s="237">
        <f t="shared" si="67"/>
        <v>0</v>
      </c>
      <c r="AB281" s="440">
        <f t="shared" si="68"/>
        <v>0</v>
      </c>
      <c r="AC281" s="440">
        <f t="shared" si="69"/>
        <v>0</v>
      </c>
      <c r="AD281" s="441">
        <f t="shared" si="70"/>
        <v>0</v>
      </c>
      <c r="AE281" s="441">
        <f t="shared" si="71"/>
        <v>0</v>
      </c>
      <c r="AF281" s="439">
        <f t="shared" si="72"/>
        <v>0</v>
      </c>
      <c r="AG281" s="442">
        <f t="shared" si="73"/>
        <v>0</v>
      </c>
      <c r="AH281" s="238">
        <f t="shared" si="74"/>
        <v>0</v>
      </c>
      <c r="AI281" s="238">
        <f t="shared" si="64"/>
        <v>0</v>
      </c>
      <c r="AJ281" s="95"/>
      <c r="AK281" s="59"/>
      <c r="AL281" s="59"/>
      <c r="AM281" s="51"/>
      <c r="AN281" s="51"/>
      <c r="AO281" s="51"/>
      <c r="AP281" s="51"/>
      <c r="AQ281" s="51"/>
      <c r="AR281" s="51"/>
      <c r="AS281" s="51"/>
      <c r="AT281" s="51"/>
    </row>
    <row r="282" spans="2:46" x14ac:dyDescent="0.3">
      <c r="B282" s="177"/>
      <c r="C282" s="177"/>
      <c r="D282" s="86">
        <v>263</v>
      </c>
      <c r="E282" s="46"/>
      <c r="F282" s="40"/>
      <c r="G282" s="87"/>
      <c r="H282" s="40"/>
      <c r="I282" s="40"/>
      <c r="J282" s="87"/>
      <c r="K282" s="40"/>
      <c r="L282" s="42"/>
      <c r="M282" s="93" t="str">
        <f t="shared" si="60"/>
        <v/>
      </c>
      <c r="N282" s="42" t="s">
        <v>15</v>
      </c>
      <c r="O282" s="435"/>
      <c r="P282" s="436"/>
      <c r="Q282" s="434"/>
      <c r="R282" s="434"/>
      <c r="S282" s="471">
        <f t="shared" si="65"/>
        <v>0</v>
      </c>
      <c r="T282" s="42"/>
      <c r="U282" s="93">
        <f t="shared" si="66"/>
        <v>0</v>
      </c>
      <c r="V282" s="39">
        <f t="shared" si="61"/>
        <v>0</v>
      </c>
      <c r="W282" s="43"/>
      <c r="X282" s="95"/>
      <c r="Y282" s="95">
        <f t="shared" si="62"/>
        <v>0</v>
      </c>
      <c r="Z282" s="95">
        <f t="shared" si="63"/>
        <v>0</v>
      </c>
      <c r="AA282" s="237">
        <f t="shared" si="67"/>
        <v>0</v>
      </c>
      <c r="AB282" s="440">
        <f t="shared" si="68"/>
        <v>0</v>
      </c>
      <c r="AC282" s="440">
        <f t="shared" si="69"/>
        <v>0</v>
      </c>
      <c r="AD282" s="441">
        <f t="shared" si="70"/>
        <v>0</v>
      </c>
      <c r="AE282" s="441">
        <f t="shared" si="71"/>
        <v>0</v>
      </c>
      <c r="AF282" s="439">
        <f t="shared" si="72"/>
        <v>0</v>
      </c>
      <c r="AG282" s="442">
        <f t="shared" si="73"/>
        <v>0</v>
      </c>
      <c r="AH282" s="238">
        <f t="shared" si="74"/>
        <v>0</v>
      </c>
      <c r="AI282" s="238">
        <f t="shared" si="64"/>
        <v>0</v>
      </c>
      <c r="AJ282" s="95"/>
      <c r="AK282" s="59"/>
      <c r="AL282" s="59"/>
      <c r="AM282" s="51"/>
      <c r="AN282" s="51"/>
      <c r="AO282" s="51"/>
      <c r="AP282" s="51"/>
      <c r="AQ282" s="51"/>
      <c r="AR282" s="51"/>
      <c r="AS282" s="51"/>
      <c r="AT282" s="51"/>
    </row>
    <row r="283" spans="2:46" x14ac:dyDescent="0.3">
      <c r="B283" s="177"/>
      <c r="C283" s="177"/>
      <c r="D283" s="86">
        <v>264</v>
      </c>
      <c r="E283" s="46"/>
      <c r="F283" s="40"/>
      <c r="G283" s="87"/>
      <c r="H283" s="40"/>
      <c r="I283" s="40"/>
      <c r="J283" s="87"/>
      <c r="K283" s="40"/>
      <c r="L283" s="42"/>
      <c r="M283" s="93" t="str">
        <f t="shared" si="60"/>
        <v/>
      </c>
      <c r="N283" s="42" t="s">
        <v>15</v>
      </c>
      <c r="O283" s="435"/>
      <c r="P283" s="436"/>
      <c r="Q283" s="434"/>
      <c r="R283" s="434"/>
      <c r="S283" s="471">
        <f t="shared" si="65"/>
        <v>0</v>
      </c>
      <c r="T283" s="42"/>
      <c r="U283" s="93">
        <f t="shared" si="66"/>
        <v>0</v>
      </c>
      <c r="V283" s="39">
        <f t="shared" si="61"/>
        <v>0</v>
      </c>
      <c r="W283" s="43"/>
      <c r="X283" s="95"/>
      <c r="Y283" s="95">
        <f t="shared" si="62"/>
        <v>0</v>
      </c>
      <c r="Z283" s="95">
        <f t="shared" si="63"/>
        <v>0</v>
      </c>
      <c r="AA283" s="237">
        <f t="shared" si="67"/>
        <v>0</v>
      </c>
      <c r="AB283" s="440">
        <f t="shared" si="68"/>
        <v>0</v>
      </c>
      <c r="AC283" s="440">
        <f t="shared" si="69"/>
        <v>0</v>
      </c>
      <c r="AD283" s="441">
        <f t="shared" si="70"/>
        <v>0</v>
      </c>
      <c r="AE283" s="441">
        <f t="shared" si="71"/>
        <v>0</v>
      </c>
      <c r="AF283" s="439">
        <f t="shared" si="72"/>
        <v>0</v>
      </c>
      <c r="AG283" s="442">
        <f t="shared" si="73"/>
        <v>0</v>
      </c>
      <c r="AH283" s="238">
        <f t="shared" si="74"/>
        <v>0</v>
      </c>
      <c r="AI283" s="238">
        <f t="shared" si="64"/>
        <v>0</v>
      </c>
      <c r="AJ283" s="95"/>
      <c r="AK283" s="59"/>
      <c r="AL283" s="59"/>
      <c r="AM283" s="51"/>
      <c r="AN283" s="51"/>
      <c r="AO283" s="51"/>
      <c r="AP283" s="51"/>
      <c r="AQ283" s="51"/>
      <c r="AR283" s="51"/>
      <c r="AS283" s="51"/>
      <c r="AT283" s="51"/>
    </row>
    <row r="284" spans="2:46" x14ac:dyDescent="0.3">
      <c r="B284" s="177"/>
      <c r="C284" s="177"/>
      <c r="D284" s="86">
        <v>265</v>
      </c>
      <c r="E284" s="46"/>
      <c r="F284" s="40"/>
      <c r="G284" s="87"/>
      <c r="H284" s="40"/>
      <c r="I284" s="40"/>
      <c r="J284" s="87"/>
      <c r="K284" s="40"/>
      <c r="L284" s="42"/>
      <c r="M284" s="93" t="str">
        <f t="shared" si="60"/>
        <v/>
      </c>
      <c r="N284" s="42" t="s">
        <v>15</v>
      </c>
      <c r="O284" s="435"/>
      <c r="P284" s="436"/>
      <c r="Q284" s="434"/>
      <c r="R284" s="434"/>
      <c r="S284" s="471">
        <f t="shared" si="65"/>
        <v>0</v>
      </c>
      <c r="T284" s="42"/>
      <c r="U284" s="93">
        <f t="shared" si="66"/>
        <v>0</v>
      </c>
      <c r="V284" s="39">
        <f t="shared" si="61"/>
        <v>0</v>
      </c>
      <c r="W284" s="43"/>
      <c r="X284" s="95"/>
      <c r="Y284" s="95">
        <f t="shared" si="62"/>
        <v>0</v>
      </c>
      <c r="Z284" s="95">
        <f t="shared" si="63"/>
        <v>0</v>
      </c>
      <c r="AA284" s="237">
        <f t="shared" si="67"/>
        <v>0</v>
      </c>
      <c r="AB284" s="440">
        <f t="shared" si="68"/>
        <v>0</v>
      </c>
      <c r="AC284" s="440">
        <f t="shared" si="69"/>
        <v>0</v>
      </c>
      <c r="AD284" s="441">
        <f t="shared" si="70"/>
        <v>0</v>
      </c>
      <c r="AE284" s="441">
        <f t="shared" si="71"/>
        <v>0</v>
      </c>
      <c r="AF284" s="439">
        <f t="shared" si="72"/>
        <v>0</v>
      </c>
      <c r="AG284" s="442">
        <f t="shared" si="73"/>
        <v>0</v>
      </c>
      <c r="AH284" s="238">
        <f t="shared" si="74"/>
        <v>0</v>
      </c>
      <c r="AI284" s="238">
        <f t="shared" si="64"/>
        <v>0</v>
      </c>
      <c r="AJ284" s="95"/>
      <c r="AK284" s="59"/>
      <c r="AL284" s="59"/>
      <c r="AM284" s="51"/>
      <c r="AN284" s="51"/>
      <c r="AO284" s="51"/>
      <c r="AP284" s="51"/>
      <c r="AQ284" s="51"/>
      <c r="AR284" s="51"/>
      <c r="AS284" s="51"/>
      <c r="AT284" s="51"/>
    </row>
    <row r="285" spans="2:46" x14ac:dyDescent="0.3">
      <c r="B285" s="177"/>
      <c r="C285" s="177"/>
      <c r="D285" s="86">
        <v>266</v>
      </c>
      <c r="E285" s="46"/>
      <c r="F285" s="40"/>
      <c r="G285" s="87"/>
      <c r="H285" s="40"/>
      <c r="I285" s="40"/>
      <c r="J285" s="87"/>
      <c r="K285" s="40"/>
      <c r="L285" s="42"/>
      <c r="M285" s="93" t="str">
        <f t="shared" si="60"/>
        <v/>
      </c>
      <c r="N285" s="42" t="s">
        <v>15</v>
      </c>
      <c r="O285" s="435"/>
      <c r="P285" s="436"/>
      <c r="Q285" s="434"/>
      <c r="R285" s="434"/>
      <c r="S285" s="471">
        <f t="shared" si="65"/>
        <v>0</v>
      </c>
      <c r="T285" s="42"/>
      <c r="U285" s="93">
        <f t="shared" si="66"/>
        <v>0</v>
      </c>
      <c r="V285" s="39">
        <f t="shared" si="61"/>
        <v>0</v>
      </c>
      <c r="W285" s="43"/>
      <c r="X285" s="95"/>
      <c r="Y285" s="95">
        <f t="shared" si="62"/>
        <v>0</v>
      </c>
      <c r="Z285" s="95">
        <f t="shared" si="63"/>
        <v>0</v>
      </c>
      <c r="AA285" s="237">
        <f t="shared" si="67"/>
        <v>0</v>
      </c>
      <c r="AB285" s="440">
        <f t="shared" si="68"/>
        <v>0</v>
      </c>
      <c r="AC285" s="440">
        <f t="shared" si="69"/>
        <v>0</v>
      </c>
      <c r="AD285" s="441">
        <f t="shared" si="70"/>
        <v>0</v>
      </c>
      <c r="AE285" s="441">
        <f t="shared" si="71"/>
        <v>0</v>
      </c>
      <c r="AF285" s="439">
        <f t="shared" si="72"/>
        <v>0</v>
      </c>
      <c r="AG285" s="442">
        <f t="shared" si="73"/>
        <v>0</v>
      </c>
      <c r="AH285" s="238">
        <f t="shared" si="74"/>
        <v>0</v>
      </c>
      <c r="AI285" s="238">
        <f t="shared" si="64"/>
        <v>0</v>
      </c>
      <c r="AJ285" s="95"/>
      <c r="AK285" s="59"/>
      <c r="AL285" s="59"/>
      <c r="AM285" s="51"/>
      <c r="AN285" s="51"/>
      <c r="AO285" s="51"/>
      <c r="AP285" s="51"/>
      <c r="AQ285" s="51"/>
      <c r="AR285" s="51"/>
      <c r="AS285" s="51"/>
      <c r="AT285" s="51"/>
    </row>
    <row r="286" spans="2:46" x14ac:dyDescent="0.3">
      <c r="B286" s="177"/>
      <c r="C286" s="177"/>
      <c r="D286" s="86">
        <v>267</v>
      </c>
      <c r="E286" s="46"/>
      <c r="F286" s="40"/>
      <c r="G286" s="87"/>
      <c r="H286" s="40"/>
      <c r="I286" s="40"/>
      <c r="J286" s="87"/>
      <c r="K286" s="40"/>
      <c r="L286" s="42"/>
      <c r="M286" s="93" t="str">
        <f t="shared" si="60"/>
        <v/>
      </c>
      <c r="N286" s="42" t="s">
        <v>15</v>
      </c>
      <c r="O286" s="435"/>
      <c r="P286" s="436"/>
      <c r="Q286" s="434"/>
      <c r="R286" s="434"/>
      <c r="S286" s="471">
        <f t="shared" si="65"/>
        <v>0</v>
      </c>
      <c r="T286" s="42"/>
      <c r="U286" s="93">
        <f t="shared" si="66"/>
        <v>0</v>
      </c>
      <c r="V286" s="39">
        <f t="shared" si="61"/>
        <v>0</v>
      </c>
      <c r="W286" s="43"/>
      <c r="X286" s="95"/>
      <c r="Y286" s="95">
        <f t="shared" si="62"/>
        <v>0</v>
      </c>
      <c r="Z286" s="95">
        <f t="shared" si="63"/>
        <v>0</v>
      </c>
      <c r="AA286" s="237">
        <f t="shared" si="67"/>
        <v>0</v>
      </c>
      <c r="AB286" s="440">
        <f t="shared" si="68"/>
        <v>0</v>
      </c>
      <c r="AC286" s="440">
        <f t="shared" si="69"/>
        <v>0</v>
      </c>
      <c r="AD286" s="441">
        <f t="shared" si="70"/>
        <v>0</v>
      </c>
      <c r="AE286" s="441">
        <f t="shared" si="71"/>
        <v>0</v>
      </c>
      <c r="AF286" s="439">
        <f t="shared" si="72"/>
        <v>0</v>
      </c>
      <c r="AG286" s="442">
        <f t="shared" si="73"/>
        <v>0</v>
      </c>
      <c r="AH286" s="238">
        <f t="shared" si="74"/>
        <v>0</v>
      </c>
      <c r="AI286" s="238">
        <f t="shared" si="64"/>
        <v>0</v>
      </c>
      <c r="AJ286" s="95"/>
      <c r="AK286" s="59"/>
      <c r="AL286" s="59"/>
      <c r="AM286" s="51"/>
      <c r="AN286" s="51"/>
      <c r="AO286" s="51"/>
      <c r="AP286" s="51"/>
      <c r="AQ286" s="51"/>
      <c r="AR286" s="51"/>
      <c r="AS286" s="51"/>
      <c r="AT286" s="51"/>
    </row>
    <row r="287" spans="2:46" x14ac:dyDescent="0.3">
      <c r="B287" s="177"/>
      <c r="C287" s="177"/>
      <c r="D287" s="86">
        <v>268</v>
      </c>
      <c r="E287" s="46"/>
      <c r="F287" s="40"/>
      <c r="G287" s="87"/>
      <c r="H287" s="40"/>
      <c r="I287" s="40"/>
      <c r="J287" s="87"/>
      <c r="K287" s="40"/>
      <c r="L287" s="42"/>
      <c r="M287" s="93" t="str">
        <f t="shared" si="60"/>
        <v/>
      </c>
      <c r="N287" s="42" t="s">
        <v>15</v>
      </c>
      <c r="O287" s="435"/>
      <c r="P287" s="436"/>
      <c r="Q287" s="434"/>
      <c r="R287" s="434"/>
      <c r="S287" s="471">
        <f t="shared" si="65"/>
        <v>0</v>
      </c>
      <c r="T287" s="42"/>
      <c r="U287" s="93">
        <f t="shared" si="66"/>
        <v>0</v>
      </c>
      <c r="V287" s="39">
        <f t="shared" si="61"/>
        <v>0</v>
      </c>
      <c r="W287" s="43"/>
      <c r="X287" s="95"/>
      <c r="Y287" s="95">
        <f t="shared" si="62"/>
        <v>0</v>
      </c>
      <c r="Z287" s="95">
        <f t="shared" si="63"/>
        <v>0</v>
      </c>
      <c r="AA287" s="237">
        <f t="shared" si="67"/>
        <v>0</v>
      </c>
      <c r="AB287" s="440">
        <f t="shared" si="68"/>
        <v>0</v>
      </c>
      <c r="AC287" s="440">
        <f t="shared" si="69"/>
        <v>0</v>
      </c>
      <c r="AD287" s="441">
        <f t="shared" si="70"/>
        <v>0</v>
      </c>
      <c r="AE287" s="441">
        <f t="shared" si="71"/>
        <v>0</v>
      </c>
      <c r="AF287" s="439">
        <f t="shared" si="72"/>
        <v>0</v>
      </c>
      <c r="AG287" s="442">
        <f t="shared" si="73"/>
        <v>0</v>
      </c>
      <c r="AH287" s="238">
        <f t="shared" si="74"/>
        <v>0</v>
      </c>
      <c r="AI287" s="238">
        <f t="shared" si="64"/>
        <v>0</v>
      </c>
      <c r="AJ287" s="95"/>
      <c r="AK287" s="59"/>
      <c r="AL287" s="59"/>
      <c r="AM287" s="51"/>
      <c r="AN287" s="51"/>
      <c r="AO287" s="51"/>
      <c r="AP287" s="51"/>
      <c r="AQ287" s="51"/>
      <c r="AR287" s="51"/>
      <c r="AS287" s="51"/>
      <c r="AT287" s="51"/>
    </row>
    <row r="288" spans="2:46" x14ac:dyDescent="0.3">
      <c r="B288" s="177"/>
      <c r="C288" s="177"/>
      <c r="D288" s="86">
        <v>269</v>
      </c>
      <c r="E288" s="46"/>
      <c r="F288" s="40"/>
      <c r="G288" s="87"/>
      <c r="H288" s="40"/>
      <c r="I288" s="40"/>
      <c r="J288" s="87"/>
      <c r="K288" s="40"/>
      <c r="L288" s="42"/>
      <c r="M288" s="93" t="str">
        <f t="shared" si="60"/>
        <v/>
      </c>
      <c r="N288" s="42" t="s">
        <v>15</v>
      </c>
      <c r="O288" s="435"/>
      <c r="P288" s="436"/>
      <c r="Q288" s="434"/>
      <c r="R288" s="434"/>
      <c r="S288" s="471">
        <f t="shared" si="65"/>
        <v>0</v>
      </c>
      <c r="T288" s="42"/>
      <c r="U288" s="93">
        <f t="shared" si="66"/>
        <v>0</v>
      </c>
      <c r="V288" s="39">
        <f t="shared" si="61"/>
        <v>0</v>
      </c>
      <c r="W288" s="43"/>
      <c r="X288" s="95"/>
      <c r="Y288" s="95">
        <f t="shared" si="62"/>
        <v>0</v>
      </c>
      <c r="Z288" s="95">
        <f t="shared" si="63"/>
        <v>0</v>
      </c>
      <c r="AA288" s="237">
        <f t="shared" si="67"/>
        <v>0</v>
      </c>
      <c r="AB288" s="440">
        <f t="shared" si="68"/>
        <v>0</v>
      </c>
      <c r="AC288" s="440">
        <f t="shared" si="69"/>
        <v>0</v>
      </c>
      <c r="AD288" s="441">
        <f t="shared" si="70"/>
        <v>0</v>
      </c>
      <c r="AE288" s="441">
        <f t="shared" si="71"/>
        <v>0</v>
      </c>
      <c r="AF288" s="439">
        <f t="shared" si="72"/>
        <v>0</v>
      </c>
      <c r="AG288" s="442">
        <f t="shared" si="73"/>
        <v>0</v>
      </c>
      <c r="AH288" s="238">
        <f t="shared" si="74"/>
        <v>0</v>
      </c>
      <c r="AI288" s="238">
        <f t="shared" si="64"/>
        <v>0</v>
      </c>
      <c r="AJ288" s="95"/>
      <c r="AK288" s="59"/>
      <c r="AL288" s="59"/>
      <c r="AM288" s="51"/>
      <c r="AN288" s="51"/>
      <c r="AO288" s="51"/>
      <c r="AP288" s="51"/>
      <c r="AQ288" s="51"/>
      <c r="AR288" s="51"/>
      <c r="AS288" s="51"/>
      <c r="AT288" s="51"/>
    </row>
    <row r="289" spans="2:46" x14ac:dyDescent="0.3">
      <c r="B289" s="177"/>
      <c r="C289" s="177"/>
      <c r="D289" s="86">
        <v>270</v>
      </c>
      <c r="E289" s="46"/>
      <c r="F289" s="40"/>
      <c r="G289" s="87"/>
      <c r="H289" s="40"/>
      <c r="I289" s="40"/>
      <c r="J289" s="87"/>
      <c r="K289" s="40"/>
      <c r="L289" s="42"/>
      <c r="M289" s="93" t="str">
        <f t="shared" si="60"/>
        <v/>
      </c>
      <c r="N289" s="42" t="s">
        <v>15</v>
      </c>
      <c r="O289" s="435"/>
      <c r="P289" s="436"/>
      <c r="Q289" s="434"/>
      <c r="R289" s="434"/>
      <c r="S289" s="471">
        <f t="shared" si="65"/>
        <v>0</v>
      </c>
      <c r="T289" s="42"/>
      <c r="U289" s="93">
        <f t="shared" si="66"/>
        <v>0</v>
      </c>
      <c r="V289" s="39">
        <f t="shared" si="61"/>
        <v>0</v>
      </c>
      <c r="W289" s="43"/>
      <c r="X289" s="95"/>
      <c r="Y289" s="95">
        <f t="shared" si="62"/>
        <v>0</v>
      </c>
      <c r="Z289" s="95">
        <f t="shared" si="63"/>
        <v>0</v>
      </c>
      <c r="AA289" s="237">
        <f t="shared" si="67"/>
        <v>0</v>
      </c>
      <c r="AB289" s="440">
        <f t="shared" si="68"/>
        <v>0</v>
      </c>
      <c r="AC289" s="440">
        <f t="shared" si="69"/>
        <v>0</v>
      </c>
      <c r="AD289" s="441">
        <f t="shared" si="70"/>
        <v>0</v>
      </c>
      <c r="AE289" s="441">
        <f t="shared" si="71"/>
        <v>0</v>
      </c>
      <c r="AF289" s="439">
        <f t="shared" si="72"/>
        <v>0</v>
      </c>
      <c r="AG289" s="442">
        <f t="shared" si="73"/>
        <v>0</v>
      </c>
      <c r="AH289" s="238">
        <f t="shared" si="74"/>
        <v>0</v>
      </c>
      <c r="AI289" s="238">
        <f t="shared" si="64"/>
        <v>0</v>
      </c>
      <c r="AJ289" s="95"/>
      <c r="AK289" s="59"/>
      <c r="AL289" s="59"/>
      <c r="AM289" s="51"/>
      <c r="AN289" s="51"/>
      <c r="AO289" s="51"/>
      <c r="AP289" s="51"/>
      <c r="AQ289" s="51"/>
      <c r="AR289" s="51"/>
      <c r="AS289" s="51"/>
      <c r="AT289" s="51"/>
    </row>
    <row r="290" spans="2:46" x14ac:dyDescent="0.3">
      <c r="B290" s="177"/>
      <c r="C290" s="177"/>
      <c r="D290" s="86">
        <v>271</v>
      </c>
      <c r="E290" s="46"/>
      <c r="F290" s="40"/>
      <c r="G290" s="87"/>
      <c r="H290" s="40"/>
      <c r="I290" s="40"/>
      <c r="J290" s="87"/>
      <c r="K290" s="40"/>
      <c r="L290" s="42"/>
      <c r="M290" s="93" t="str">
        <f t="shared" si="60"/>
        <v/>
      </c>
      <c r="N290" s="42" t="s">
        <v>15</v>
      </c>
      <c r="O290" s="435"/>
      <c r="P290" s="436"/>
      <c r="Q290" s="434"/>
      <c r="R290" s="434"/>
      <c r="S290" s="471">
        <f t="shared" si="65"/>
        <v>0</v>
      </c>
      <c r="T290" s="42"/>
      <c r="U290" s="93">
        <f t="shared" si="66"/>
        <v>0</v>
      </c>
      <c r="V290" s="39">
        <f t="shared" si="61"/>
        <v>0</v>
      </c>
      <c r="W290" s="43"/>
      <c r="X290" s="95"/>
      <c r="Y290" s="95">
        <f t="shared" si="62"/>
        <v>0</v>
      </c>
      <c r="Z290" s="95">
        <f t="shared" si="63"/>
        <v>0</v>
      </c>
      <c r="AA290" s="237">
        <f t="shared" si="67"/>
        <v>0</v>
      </c>
      <c r="AB290" s="440">
        <f t="shared" si="68"/>
        <v>0</v>
      </c>
      <c r="AC290" s="440">
        <f t="shared" si="69"/>
        <v>0</v>
      </c>
      <c r="AD290" s="441">
        <f t="shared" si="70"/>
        <v>0</v>
      </c>
      <c r="AE290" s="441">
        <f t="shared" si="71"/>
        <v>0</v>
      </c>
      <c r="AF290" s="439">
        <f t="shared" si="72"/>
        <v>0</v>
      </c>
      <c r="AG290" s="442">
        <f t="shared" si="73"/>
        <v>0</v>
      </c>
      <c r="AH290" s="238">
        <f t="shared" si="74"/>
        <v>0</v>
      </c>
      <c r="AI290" s="238">
        <f t="shared" si="64"/>
        <v>0</v>
      </c>
      <c r="AJ290" s="95"/>
      <c r="AK290" s="59"/>
      <c r="AL290" s="59"/>
      <c r="AM290" s="51"/>
      <c r="AN290" s="51"/>
      <c r="AO290" s="51"/>
      <c r="AP290" s="51"/>
      <c r="AQ290" s="51"/>
      <c r="AR290" s="51"/>
      <c r="AS290" s="51"/>
      <c r="AT290" s="51"/>
    </row>
    <row r="291" spans="2:46" x14ac:dyDescent="0.3">
      <c r="B291" s="177"/>
      <c r="C291" s="177"/>
      <c r="D291" s="86">
        <v>272</v>
      </c>
      <c r="E291" s="46"/>
      <c r="F291" s="40"/>
      <c r="G291" s="87"/>
      <c r="H291" s="40"/>
      <c r="I291" s="40"/>
      <c r="J291" s="87"/>
      <c r="K291" s="40"/>
      <c r="L291" s="42"/>
      <c r="M291" s="93" t="str">
        <f t="shared" si="60"/>
        <v/>
      </c>
      <c r="N291" s="42" t="s">
        <v>15</v>
      </c>
      <c r="O291" s="435"/>
      <c r="P291" s="436"/>
      <c r="Q291" s="434"/>
      <c r="R291" s="434"/>
      <c r="S291" s="471">
        <f t="shared" si="65"/>
        <v>0</v>
      </c>
      <c r="T291" s="42"/>
      <c r="U291" s="93">
        <f t="shared" si="66"/>
        <v>0</v>
      </c>
      <c r="V291" s="39">
        <f t="shared" si="61"/>
        <v>0</v>
      </c>
      <c r="W291" s="43"/>
      <c r="X291" s="95"/>
      <c r="Y291" s="95">
        <f t="shared" si="62"/>
        <v>0</v>
      </c>
      <c r="Z291" s="95">
        <f t="shared" si="63"/>
        <v>0</v>
      </c>
      <c r="AA291" s="237">
        <f t="shared" si="67"/>
        <v>0</v>
      </c>
      <c r="AB291" s="440">
        <f t="shared" si="68"/>
        <v>0</v>
      </c>
      <c r="AC291" s="440">
        <f t="shared" si="69"/>
        <v>0</v>
      </c>
      <c r="AD291" s="441">
        <f t="shared" si="70"/>
        <v>0</v>
      </c>
      <c r="AE291" s="441">
        <f t="shared" si="71"/>
        <v>0</v>
      </c>
      <c r="AF291" s="439">
        <f t="shared" si="72"/>
        <v>0</v>
      </c>
      <c r="AG291" s="442">
        <f t="shared" si="73"/>
        <v>0</v>
      </c>
      <c r="AH291" s="238">
        <f t="shared" si="74"/>
        <v>0</v>
      </c>
      <c r="AI291" s="238">
        <f t="shared" si="64"/>
        <v>0</v>
      </c>
      <c r="AJ291" s="95"/>
      <c r="AK291" s="59"/>
      <c r="AL291" s="59"/>
      <c r="AM291" s="51"/>
      <c r="AN291" s="51"/>
      <c r="AO291" s="51"/>
      <c r="AP291" s="51"/>
      <c r="AQ291" s="51"/>
      <c r="AR291" s="51"/>
      <c r="AS291" s="51"/>
      <c r="AT291" s="51"/>
    </row>
    <row r="292" spans="2:46" x14ac:dyDescent="0.3">
      <c r="B292" s="177"/>
      <c r="C292" s="177"/>
      <c r="D292" s="86">
        <v>273</v>
      </c>
      <c r="E292" s="46"/>
      <c r="F292" s="40"/>
      <c r="G292" s="87"/>
      <c r="H292" s="40"/>
      <c r="I292" s="40"/>
      <c r="J292" s="87"/>
      <c r="K292" s="40"/>
      <c r="L292" s="42"/>
      <c r="M292" s="93" t="str">
        <f t="shared" si="60"/>
        <v/>
      </c>
      <c r="N292" s="42" t="s">
        <v>15</v>
      </c>
      <c r="O292" s="435"/>
      <c r="P292" s="436"/>
      <c r="Q292" s="434"/>
      <c r="R292" s="434"/>
      <c r="S292" s="471">
        <f t="shared" si="65"/>
        <v>0</v>
      </c>
      <c r="T292" s="42"/>
      <c r="U292" s="93">
        <f t="shared" si="66"/>
        <v>0</v>
      </c>
      <c r="V292" s="39">
        <f t="shared" si="61"/>
        <v>0</v>
      </c>
      <c r="W292" s="43"/>
      <c r="X292" s="95"/>
      <c r="Y292" s="95">
        <f t="shared" si="62"/>
        <v>0</v>
      </c>
      <c r="Z292" s="95">
        <f t="shared" si="63"/>
        <v>0</v>
      </c>
      <c r="AA292" s="237">
        <f t="shared" si="67"/>
        <v>0</v>
      </c>
      <c r="AB292" s="440">
        <f t="shared" si="68"/>
        <v>0</v>
      </c>
      <c r="AC292" s="440">
        <f t="shared" si="69"/>
        <v>0</v>
      </c>
      <c r="AD292" s="441">
        <f t="shared" si="70"/>
        <v>0</v>
      </c>
      <c r="AE292" s="441">
        <f t="shared" si="71"/>
        <v>0</v>
      </c>
      <c r="AF292" s="439">
        <f t="shared" si="72"/>
        <v>0</v>
      </c>
      <c r="AG292" s="442">
        <f t="shared" si="73"/>
        <v>0</v>
      </c>
      <c r="AH292" s="238">
        <f t="shared" si="74"/>
        <v>0</v>
      </c>
      <c r="AI292" s="238">
        <f t="shared" si="64"/>
        <v>0</v>
      </c>
      <c r="AJ292" s="95"/>
      <c r="AK292" s="59"/>
      <c r="AL292" s="59"/>
      <c r="AM292" s="51"/>
      <c r="AN292" s="51"/>
      <c r="AO292" s="51"/>
      <c r="AP292" s="51"/>
      <c r="AQ292" s="51"/>
      <c r="AR292" s="51"/>
      <c r="AS292" s="51"/>
      <c r="AT292" s="51"/>
    </row>
    <row r="293" spans="2:46" x14ac:dyDescent="0.3">
      <c r="B293" s="177"/>
      <c r="C293" s="177"/>
      <c r="D293" s="86">
        <v>274</v>
      </c>
      <c r="E293" s="46"/>
      <c r="F293" s="40"/>
      <c r="G293" s="87"/>
      <c r="H293" s="40"/>
      <c r="I293" s="40"/>
      <c r="J293" s="87"/>
      <c r="K293" s="40"/>
      <c r="L293" s="42"/>
      <c r="M293" s="93" t="str">
        <f t="shared" si="60"/>
        <v/>
      </c>
      <c r="N293" s="42" t="s">
        <v>15</v>
      </c>
      <c r="O293" s="435"/>
      <c r="P293" s="436"/>
      <c r="Q293" s="434"/>
      <c r="R293" s="434"/>
      <c r="S293" s="471">
        <f t="shared" si="65"/>
        <v>0</v>
      </c>
      <c r="T293" s="42"/>
      <c r="U293" s="93">
        <f t="shared" si="66"/>
        <v>0</v>
      </c>
      <c r="V293" s="39">
        <f t="shared" si="61"/>
        <v>0</v>
      </c>
      <c r="W293" s="43"/>
      <c r="X293" s="95"/>
      <c r="Y293" s="95">
        <f t="shared" si="62"/>
        <v>0</v>
      </c>
      <c r="Z293" s="95">
        <f t="shared" si="63"/>
        <v>0</v>
      </c>
      <c r="AA293" s="237">
        <f t="shared" si="67"/>
        <v>0</v>
      </c>
      <c r="AB293" s="440">
        <f t="shared" si="68"/>
        <v>0</v>
      </c>
      <c r="AC293" s="440">
        <f t="shared" si="69"/>
        <v>0</v>
      </c>
      <c r="AD293" s="441">
        <f t="shared" si="70"/>
        <v>0</v>
      </c>
      <c r="AE293" s="441">
        <f t="shared" si="71"/>
        <v>0</v>
      </c>
      <c r="AF293" s="439">
        <f t="shared" si="72"/>
        <v>0</v>
      </c>
      <c r="AG293" s="442">
        <f t="shared" si="73"/>
        <v>0</v>
      </c>
      <c r="AH293" s="238">
        <f t="shared" si="74"/>
        <v>0</v>
      </c>
      <c r="AI293" s="238">
        <f t="shared" si="64"/>
        <v>0</v>
      </c>
      <c r="AJ293" s="95"/>
      <c r="AK293" s="59"/>
      <c r="AL293" s="59"/>
      <c r="AM293" s="51"/>
      <c r="AN293" s="51"/>
      <c r="AO293" s="51"/>
      <c r="AP293" s="51"/>
      <c r="AQ293" s="51"/>
      <c r="AR293" s="51"/>
      <c r="AS293" s="51"/>
      <c r="AT293" s="51"/>
    </row>
    <row r="294" spans="2:46" x14ac:dyDescent="0.3">
      <c r="B294" s="177"/>
      <c r="C294" s="177"/>
      <c r="D294" s="86">
        <v>275</v>
      </c>
      <c r="E294" s="46"/>
      <c r="F294" s="40"/>
      <c r="G294" s="87"/>
      <c r="H294" s="40"/>
      <c r="I294" s="40"/>
      <c r="J294" s="87"/>
      <c r="K294" s="40"/>
      <c r="L294" s="42"/>
      <c r="M294" s="93" t="str">
        <f t="shared" si="60"/>
        <v/>
      </c>
      <c r="N294" s="42" t="s">
        <v>15</v>
      </c>
      <c r="O294" s="435"/>
      <c r="P294" s="436"/>
      <c r="Q294" s="434"/>
      <c r="R294" s="434"/>
      <c r="S294" s="471">
        <f t="shared" si="65"/>
        <v>0</v>
      </c>
      <c r="T294" s="42"/>
      <c r="U294" s="93">
        <f t="shared" si="66"/>
        <v>0</v>
      </c>
      <c r="V294" s="39">
        <f t="shared" si="61"/>
        <v>0</v>
      </c>
      <c r="W294" s="43"/>
      <c r="X294" s="95"/>
      <c r="Y294" s="95">
        <f t="shared" si="62"/>
        <v>0</v>
      </c>
      <c r="Z294" s="95">
        <f t="shared" si="63"/>
        <v>0</v>
      </c>
      <c r="AA294" s="237">
        <f t="shared" si="67"/>
        <v>0</v>
      </c>
      <c r="AB294" s="440">
        <f t="shared" si="68"/>
        <v>0</v>
      </c>
      <c r="AC294" s="440">
        <f t="shared" si="69"/>
        <v>0</v>
      </c>
      <c r="AD294" s="441">
        <f t="shared" si="70"/>
        <v>0</v>
      </c>
      <c r="AE294" s="441">
        <f t="shared" si="71"/>
        <v>0</v>
      </c>
      <c r="AF294" s="439">
        <f t="shared" si="72"/>
        <v>0</v>
      </c>
      <c r="AG294" s="442">
        <f t="shared" si="73"/>
        <v>0</v>
      </c>
      <c r="AH294" s="238">
        <f t="shared" si="74"/>
        <v>0</v>
      </c>
      <c r="AI294" s="238">
        <f t="shared" si="64"/>
        <v>0</v>
      </c>
      <c r="AJ294" s="95"/>
      <c r="AK294" s="59"/>
      <c r="AL294" s="59"/>
      <c r="AM294" s="51"/>
      <c r="AN294" s="51"/>
      <c r="AO294" s="51"/>
      <c r="AP294" s="51"/>
      <c r="AQ294" s="51"/>
      <c r="AR294" s="51"/>
      <c r="AS294" s="51"/>
      <c r="AT294" s="51"/>
    </row>
    <row r="295" spans="2:46" x14ac:dyDescent="0.3">
      <c r="B295" s="177"/>
      <c r="C295" s="177"/>
      <c r="D295" s="86">
        <v>276</v>
      </c>
      <c r="E295" s="46"/>
      <c r="F295" s="40"/>
      <c r="G295" s="87"/>
      <c r="H295" s="40"/>
      <c r="I295" s="40"/>
      <c r="J295" s="87"/>
      <c r="K295" s="40"/>
      <c r="L295" s="42"/>
      <c r="M295" s="93" t="str">
        <f t="shared" si="60"/>
        <v/>
      </c>
      <c r="N295" s="42" t="s">
        <v>15</v>
      </c>
      <c r="O295" s="435"/>
      <c r="P295" s="436"/>
      <c r="Q295" s="434"/>
      <c r="R295" s="434"/>
      <c r="S295" s="471">
        <f t="shared" si="65"/>
        <v>0</v>
      </c>
      <c r="T295" s="42"/>
      <c r="U295" s="93">
        <f t="shared" si="66"/>
        <v>0</v>
      </c>
      <c r="V295" s="39">
        <f t="shared" si="61"/>
        <v>0</v>
      </c>
      <c r="W295" s="43"/>
      <c r="X295" s="95"/>
      <c r="Y295" s="95">
        <f t="shared" si="62"/>
        <v>0</v>
      </c>
      <c r="Z295" s="95">
        <f t="shared" si="63"/>
        <v>0</v>
      </c>
      <c r="AA295" s="237">
        <f t="shared" si="67"/>
        <v>0</v>
      </c>
      <c r="AB295" s="440">
        <f t="shared" si="68"/>
        <v>0</v>
      </c>
      <c r="AC295" s="440">
        <f t="shared" si="69"/>
        <v>0</v>
      </c>
      <c r="AD295" s="441">
        <f t="shared" si="70"/>
        <v>0</v>
      </c>
      <c r="AE295" s="441">
        <f t="shared" si="71"/>
        <v>0</v>
      </c>
      <c r="AF295" s="439">
        <f t="shared" si="72"/>
        <v>0</v>
      </c>
      <c r="AG295" s="442">
        <f t="shared" si="73"/>
        <v>0</v>
      </c>
      <c r="AH295" s="238">
        <f t="shared" si="74"/>
        <v>0</v>
      </c>
      <c r="AI295" s="238">
        <f t="shared" si="64"/>
        <v>0</v>
      </c>
      <c r="AJ295" s="95"/>
      <c r="AK295" s="59"/>
      <c r="AL295" s="59"/>
      <c r="AM295" s="51"/>
      <c r="AN295" s="51"/>
      <c r="AO295" s="51"/>
      <c r="AP295" s="51"/>
      <c r="AQ295" s="51"/>
      <c r="AR295" s="51"/>
      <c r="AS295" s="51"/>
      <c r="AT295" s="51"/>
    </row>
    <row r="296" spans="2:46" x14ac:dyDescent="0.3">
      <c r="B296" s="177"/>
      <c r="C296" s="177"/>
      <c r="D296" s="86">
        <v>277</v>
      </c>
      <c r="E296" s="46"/>
      <c r="F296" s="40"/>
      <c r="G296" s="87"/>
      <c r="H296" s="40"/>
      <c r="I296" s="40"/>
      <c r="J296" s="87"/>
      <c r="K296" s="40"/>
      <c r="L296" s="42"/>
      <c r="M296" s="93" t="str">
        <f t="shared" si="60"/>
        <v/>
      </c>
      <c r="N296" s="42" t="s">
        <v>15</v>
      </c>
      <c r="O296" s="435"/>
      <c r="P296" s="436"/>
      <c r="Q296" s="434"/>
      <c r="R296" s="434"/>
      <c r="S296" s="471">
        <f t="shared" si="65"/>
        <v>0</v>
      </c>
      <c r="T296" s="42"/>
      <c r="U296" s="93">
        <f t="shared" si="66"/>
        <v>0</v>
      </c>
      <c r="V296" s="39">
        <f t="shared" si="61"/>
        <v>0</v>
      </c>
      <c r="W296" s="43"/>
      <c r="X296" s="95"/>
      <c r="Y296" s="95">
        <f t="shared" si="62"/>
        <v>0</v>
      </c>
      <c r="Z296" s="95">
        <f t="shared" si="63"/>
        <v>0</v>
      </c>
      <c r="AA296" s="237">
        <f t="shared" si="67"/>
        <v>0</v>
      </c>
      <c r="AB296" s="440">
        <f t="shared" si="68"/>
        <v>0</v>
      </c>
      <c r="AC296" s="440">
        <f t="shared" si="69"/>
        <v>0</v>
      </c>
      <c r="AD296" s="441">
        <f t="shared" si="70"/>
        <v>0</v>
      </c>
      <c r="AE296" s="441">
        <f t="shared" si="71"/>
        <v>0</v>
      </c>
      <c r="AF296" s="439">
        <f t="shared" si="72"/>
        <v>0</v>
      </c>
      <c r="AG296" s="442">
        <f t="shared" si="73"/>
        <v>0</v>
      </c>
      <c r="AH296" s="238">
        <f t="shared" si="74"/>
        <v>0</v>
      </c>
      <c r="AI296" s="238">
        <f t="shared" si="64"/>
        <v>0</v>
      </c>
      <c r="AJ296" s="95"/>
      <c r="AK296" s="59"/>
      <c r="AL296" s="59"/>
      <c r="AM296" s="51"/>
      <c r="AN296" s="51"/>
      <c r="AO296" s="51"/>
      <c r="AP296" s="51"/>
      <c r="AQ296" s="51"/>
      <c r="AR296" s="51"/>
      <c r="AS296" s="51"/>
      <c r="AT296" s="51"/>
    </row>
    <row r="297" spans="2:46" x14ac:dyDescent="0.3">
      <c r="B297" s="177"/>
      <c r="C297" s="177"/>
      <c r="D297" s="86">
        <v>278</v>
      </c>
      <c r="E297" s="46"/>
      <c r="F297" s="40"/>
      <c r="G297" s="87"/>
      <c r="H297" s="40"/>
      <c r="I297" s="40"/>
      <c r="J297" s="87"/>
      <c r="K297" s="40"/>
      <c r="L297" s="42"/>
      <c r="M297" s="93" t="str">
        <f t="shared" si="60"/>
        <v/>
      </c>
      <c r="N297" s="42" t="s">
        <v>15</v>
      </c>
      <c r="O297" s="435"/>
      <c r="P297" s="436"/>
      <c r="Q297" s="434"/>
      <c r="R297" s="434"/>
      <c r="S297" s="471">
        <f t="shared" si="65"/>
        <v>0</v>
      </c>
      <c r="T297" s="42"/>
      <c r="U297" s="93">
        <f t="shared" si="66"/>
        <v>0</v>
      </c>
      <c r="V297" s="39">
        <f t="shared" si="61"/>
        <v>0</v>
      </c>
      <c r="W297" s="43"/>
      <c r="X297" s="95"/>
      <c r="Y297" s="95">
        <f t="shared" si="62"/>
        <v>0</v>
      </c>
      <c r="Z297" s="95">
        <f t="shared" si="63"/>
        <v>0</v>
      </c>
      <c r="AA297" s="237">
        <f t="shared" si="67"/>
        <v>0</v>
      </c>
      <c r="AB297" s="440">
        <f t="shared" si="68"/>
        <v>0</v>
      </c>
      <c r="AC297" s="440">
        <f t="shared" si="69"/>
        <v>0</v>
      </c>
      <c r="AD297" s="441">
        <f t="shared" si="70"/>
        <v>0</v>
      </c>
      <c r="AE297" s="441">
        <f t="shared" si="71"/>
        <v>0</v>
      </c>
      <c r="AF297" s="439">
        <f t="shared" si="72"/>
        <v>0</v>
      </c>
      <c r="AG297" s="442">
        <f t="shared" si="73"/>
        <v>0</v>
      </c>
      <c r="AH297" s="238">
        <f t="shared" si="74"/>
        <v>0</v>
      </c>
      <c r="AI297" s="238">
        <f t="shared" si="64"/>
        <v>0</v>
      </c>
      <c r="AJ297" s="95"/>
      <c r="AK297" s="59"/>
      <c r="AL297" s="59"/>
      <c r="AM297" s="51"/>
      <c r="AN297" s="51"/>
      <c r="AO297" s="51"/>
      <c r="AP297" s="51"/>
      <c r="AQ297" s="51"/>
      <c r="AR297" s="51"/>
      <c r="AS297" s="51"/>
      <c r="AT297" s="51"/>
    </row>
    <row r="298" spans="2:46" x14ac:dyDescent="0.3">
      <c r="B298" s="177"/>
      <c r="C298" s="177"/>
      <c r="D298" s="86">
        <v>279</v>
      </c>
      <c r="E298" s="46"/>
      <c r="F298" s="40"/>
      <c r="G298" s="87"/>
      <c r="H298" s="40"/>
      <c r="I298" s="40"/>
      <c r="J298" s="87"/>
      <c r="K298" s="40"/>
      <c r="L298" s="42"/>
      <c r="M298" s="93" t="str">
        <f t="shared" si="60"/>
        <v/>
      </c>
      <c r="N298" s="42" t="s">
        <v>15</v>
      </c>
      <c r="O298" s="435"/>
      <c r="P298" s="436"/>
      <c r="Q298" s="434"/>
      <c r="R298" s="434"/>
      <c r="S298" s="471">
        <f t="shared" si="65"/>
        <v>0</v>
      </c>
      <c r="T298" s="42"/>
      <c r="U298" s="93">
        <f t="shared" si="66"/>
        <v>0</v>
      </c>
      <c r="V298" s="39">
        <f t="shared" si="61"/>
        <v>0</v>
      </c>
      <c r="W298" s="43"/>
      <c r="X298" s="95"/>
      <c r="Y298" s="95">
        <f t="shared" si="62"/>
        <v>0</v>
      </c>
      <c r="Z298" s="95">
        <f t="shared" si="63"/>
        <v>0</v>
      </c>
      <c r="AA298" s="237">
        <f t="shared" si="67"/>
        <v>0</v>
      </c>
      <c r="AB298" s="440">
        <f t="shared" si="68"/>
        <v>0</v>
      </c>
      <c r="AC298" s="440">
        <f t="shared" si="69"/>
        <v>0</v>
      </c>
      <c r="AD298" s="441">
        <f t="shared" si="70"/>
        <v>0</v>
      </c>
      <c r="AE298" s="441">
        <f t="shared" si="71"/>
        <v>0</v>
      </c>
      <c r="AF298" s="439">
        <f t="shared" si="72"/>
        <v>0</v>
      </c>
      <c r="AG298" s="442">
        <f t="shared" si="73"/>
        <v>0</v>
      </c>
      <c r="AH298" s="238">
        <f t="shared" si="74"/>
        <v>0</v>
      </c>
      <c r="AI298" s="238">
        <f t="shared" si="64"/>
        <v>0</v>
      </c>
      <c r="AJ298" s="95"/>
      <c r="AK298" s="59"/>
      <c r="AL298" s="59"/>
      <c r="AM298" s="51"/>
      <c r="AN298" s="51"/>
      <c r="AO298" s="51"/>
      <c r="AP298" s="51"/>
      <c r="AQ298" s="51"/>
      <c r="AR298" s="51"/>
      <c r="AS298" s="51"/>
      <c r="AT298" s="51"/>
    </row>
    <row r="299" spans="2:46" x14ac:dyDescent="0.3">
      <c r="B299" s="177"/>
      <c r="C299" s="177"/>
      <c r="D299" s="86">
        <v>280</v>
      </c>
      <c r="E299" s="46"/>
      <c r="F299" s="40"/>
      <c r="G299" s="87"/>
      <c r="H299" s="40"/>
      <c r="I299" s="40"/>
      <c r="J299" s="87"/>
      <c r="K299" s="40"/>
      <c r="L299" s="42"/>
      <c r="M299" s="93" t="str">
        <f t="shared" si="60"/>
        <v/>
      </c>
      <c r="N299" s="42" t="s">
        <v>15</v>
      </c>
      <c r="O299" s="435"/>
      <c r="P299" s="436"/>
      <c r="Q299" s="434"/>
      <c r="R299" s="434"/>
      <c r="S299" s="471">
        <f t="shared" si="65"/>
        <v>0</v>
      </c>
      <c r="T299" s="42"/>
      <c r="U299" s="93">
        <f t="shared" si="66"/>
        <v>0</v>
      </c>
      <c r="V299" s="39">
        <f t="shared" si="61"/>
        <v>0</v>
      </c>
      <c r="W299" s="43"/>
      <c r="X299" s="95"/>
      <c r="Y299" s="95">
        <f t="shared" si="62"/>
        <v>0</v>
      </c>
      <c r="Z299" s="95">
        <f t="shared" si="63"/>
        <v>0</v>
      </c>
      <c r="AA299" s="237">
        <f t="shared" si="67"/>
        <v>0</v>
      </c>
      <c r="AB299" s="440">
        <f t="shared" si="68"/>
        <v>0</v>
      </c>
      <c r="AC299" s="440">
        <f t="shared" si="69"/>
        <v>0</v>
      </c>
      <c r="AD299" s="441">
        <f t="shared" si="70"/>
        <v>0</v>
      </c>
      <c r="AE299" s="441">
        <f t="shared" si="71"/>
        <v>0</v>
      </c>
      <c r="AF299" s="439">
        <f t="shared" si="72"/>
        <v>0</v>
      </c>
      <c r="AG299" s="442">
        <f t="shared" si="73"/>
        <v>0</v>
      </c>
      <c r="AH299" s="238">
        <f t="shared" si="74"/>
        <v>0</v>
      </c>
      <c r="AI299" s="238">
        <f t="shared" si="64"/>
        <v>0</v>
      </c>
      <c r="AJ299" s="95"/>
      <c r="AK299" s="59"/>
      <c r="AL299" s="59"/>
      <c r="AM299" s="51"/>
      <c r="AN299" s="51"/>
      <c r="AO299" s="51"/>
      <c r="AP299" s="51"/>
      <c r="AQ299" s="51"/>
      <c r="AR299" s="51"/>
      <c r="AS299" s="51"/>
      <c r="AT299" s="51"/>
    </row>
    <row r="300" spans="2:46" x14ac:dyDescent="0.3">
      <c r="B300" s="177"/>
      <c r="C300" s="177"/>
      <c r="D300" s="86">
        <v>281</v>
      </c>
      <c r="E300" s="46"/>
      <c r="F300" s="40"/>
      <c r="G300" s="87"/>
      <c r="H300" s="40"/>
      <c r="I300" s="40"/>
      <c r="J300" s="87"/>
      <c r="K300" s="40"/>
      <c r="L300" s="42"/>
      <c r="M300" s="93" t="str">
        <f t="shared" si="60"/>
        <v/>
      </c>
      <c r="N300" s="42" t="s">
        <v>15</v>
      </c>
      <c r="O300" s="435"/>
      <c r="P300" s="436"/>
      <c r="Q300" s="434"/>
      <c r="R300" s="434"/>
      <c r="S300" s="471">
        <f t="shared" si="65"/>
        <v>0</v>
      </c>
      <c r="T300" s="42"/>
      <c r="U300" s="93">
        <f t="shared" si="66"/>
        <v>0</v>
      </c>
      <c r="V300" s="39">
        <f t="shared" si="61"/>
        <v>0</v>
      </c>
      <c r="W300" s="43"/>
      <c r="X300" s="95"/>
      <c r="Y300" s="95">
        <f t="shared" si="62"/>
        <v>0</v>
      </c>
      <c r="Z300" s="95">
        <f t="shared" si="63"/>
        <v>0</v>
      </c>
      <c r="AA300" s="237">
        <f t="shared" si="67"/>
        <v>0</v>
      </c>
      <c r="AB300" s="440">
        <f t="shared" si="68"/>
        <v>0</v>
      </c>
      <c r="AC300" s="440">
        <f t="shared" si="69"/>
        <v>0</v>
      </c>
      <c r="AD300" s="441">
        <f t="shared" si="70"/>
        <v>0</v>
      </c>
      <c r="AE300" s="441">
        <f t="shared" si="71"/>
        <v>0</v>
      </c>
      <c r="AF300" s="439">
        <f t="shared" si="72"/>
        <v>0</v>
      </c>
      <c r="AG300" s="442">
        <f t="shared" si="73"/>
        <v>0</v>
      </c>
      <c r="AH300" s="238">
        <f t="shared" si="74"/>
        <v>0</v>
      </c>
      <c r="AI300" s="238">
        <f t="shared" si="64"/>
        <v>0</v>
      </c>
      <c r="AJ300" s="95"/>
      <c r="AK300" s="59"/>
      <c r="AL300" s="59"/>
      <c r="AM300" s="51"/>
      <c r="AN300" s="51"/>
      <c r="AO300" s="51"/>
      <c r="AP300" s="51"/>
      <c r="AQ300" s="51"/>
      <c r="AR300" s="51"/>
      <c r="AS300" s="51"/>
      <c r="AT300" s="51"/>
    </row>
    <row r="301" spans="2:46" x14ac:dyDescent="0.3">
      <c r="B301" s="177"/>
      <c r="C301" s="177"/>
      <c r="D301" s="86">
        <v>282</v>
      </c>
      <c r="E301" s="46"/>
      <c r="F301" s="40"/>
      <c r="G301" s="87"/>
      <c r="H301" s="40"/>
      <c r="I301" s="40"/>
      <c r="J301" s="87"/>
      <c r="K301" s="40"/>
      <c r="L301" s="42"/>
      <c r="M301" s="93" t="str">
        <f t="shared" si="60"/>
        <v/>
      </c>
      <c r="N301" s="42" t="s">
        <v>15</v>
      </c>
      <c r="O301" s="435"/>
      <c r="P301" s="436"/>
      <c r="Q301" s="434"/>
      <c r="R301" s="434"/>
      <c r="S301" s="471">
        <f t="shared" si="65"/>
        <v>0</v>
      </c>
      <c r="T301" s="42"/>
      <c r="U301" s="93">
        <f t="shared" si="66"/>
        <v>0</v>
      </c>
      <c r="V301" s="39">
        <f t="shared" si="61"/>
        <v>0</v>
      </c>
      <c r="W301" s="43"/>
      <c r="X301" s="95"/>
      <c r="Y301" s="95">
        <f t="shared" si="62"/>
        <v>0</v>
      </c>
      <c r="Z301" s="95">
        <f t="shared" si="63"/>
        <v>0</v>
      </c>
      <c r="AA301" s="237">
        <f t="shared" si="67"/>
        <v>0</v>
      </c>
      <c r="AB301" s="440">
        <f t="shared" si="68"/>
        <v>0</v>
      </c>
      <c r="AC301" s="440">
        <f t="shared" si="69"/>
        <v>0</v>
      </c>
      <c r="AD301" s="441">
        <f t="shared" si="70"/>
        <v>0</v>
      </c>
      <c r="AE301" s="441">
        <f t="shared" si="71"/>
        <v>0</v>
      </c>
      <c r="AF301" s="439">
        <f t="shared" si="72"/>
        <v>0</v>
      </c>
      <c r="AG301" s="442">
        <f t="shared" si="73"/>
        <v>0</v>
      </c>
      <c r="AH301" s="238">
        <f t="shared" si="74"/>
        <v>0</v>
      </c>
      <c r="AI301" s="238">
        <f t="shared" si="64"/>
        <v>0</v>
      </c>
      <c r="AJ301" s="95"/>
      <c r="AK301" s="59"/>
      <c r="AL301" s="59"/>
      <c r="AM301" s="51"/>
      <c r="AN301" s="51"/>
      <c r="AO301" s="51"/>
      <c r="AP301" s="51"/>
      <c r="AQ301" s="51"/>
      <c r="AR301" s="51"/>
      <c r="AS301" s="51"/>
      <c r="AT301" s="51"/>
    </row>
    <row r="302" spans="2:46" x14ac:dyDescent="0.3">
      <c r="B302" s="177"/>
      <c r="C302" s="177"/>
      <c r="D302" s="86">
        <v>283</v>
      </c>
      <c r="E302" s="46"/>
      <c r="F302" s="40"/>
      <c r="G302" s="87"/>
      <c r="H302" s="40"/>
      <c r="I302" s="40"/>
      <c r="J302" s="87"/>
      <c r="K302" s="40"/>
      <c r="L302" s="42"/>
      <c r="M302" s="93" t="str">
        <f t="shared" si="60"/>
        <v/>
      </c>
      <c r="N302" s="42" t="s">
        <v>15</v>
      </c>
      <c r="O302" s="435"/>
      <c r="P302" s="436"/>
      <c r="Q302" s="434"/>
      <c r="R302" s="434"/>
      <c r="S302" s="471">
        <f t="shared" si="65"/>
        <v>0</v>
      </c>
      <c r="T302" s="42"/>
      <c r="U302" s="93">
        <f t="shared" si="66"/>
        <v>0</v>
      </c>
      <c r="V302" s="39">
        <f t="shared" si="61"/>
        <v>0</v>
      </c>
      <c r="W302" s="43"/>
      <c r="X302" s="95"/>
      <c r="Y302" s="95">
        <f t="shared" si="62"/>
        <v>0</v>
      </c>
      <c r="Z302" s="95">
        <f t="shared" si="63"/>
        <v>0</v>
      </c>
      <c r="AA302" s="237">
        <f t="shared" si="67"/>
        <v>0</v>
      </c>
      <c r="AB302" s="440">
        <f t="shared" si="68"/>
        <v>0</v>
      </c>
      <c r="AC302" s="440">
        <f t="shared" si="69"/>
        <v>0</v>
      </c>
      <c r="AD302" s="441">
        <f t="shared" si="70"/>
        <v>0</v>
      </c>
      <c r="AE302" s="441">
        <f t="shared" si="71"/>
        <v>0</v>
      </c>
      <c r="AF302" s="439">
        <f t="shared" si="72"/>
        <v>0</v>
      </c>
      <c r="AG302" s="442">
        <f t="shared" si="73"/>
        <v>0</v>
      </c>
      <c r="AH302" s="238">
        <f t="shared" si="74"/>
        <v>0</v>
      </c>
      <c r="AI302" s="238">
        <f t="shared" si="64"/>
        <v>0</v>
      </c>
      <c r="AJ302" s="95"/>
      <c r="AK302" s="59"/>
      <c r="AL302" s="59"/>
      <c r="AM302" s="51"/>
      <c r="AN302" s="51"/>
      <c r="AO302" s="51"/>
      <c r="AP302" s="51"/>
      <c r="AQ302" s="51"/>
      <c r="AR302" s="51"/>
      <c r="AS302" s="51"/>
      <c r="AT302" s="51"/>
    </row>
    <row r="303" spans="2:46" x14ac:dyDescent="0.3">
      <c r="B303" s="177"/>
      <c r="C303" s="177"/>
      <c r="D303" s="86">
        <v>284</v>
      </c>
      <c r="E303" s="46"/>
      <c r="F303" s="40"/>
      <c r="G303" s="87"/>
      <c r="H303" s="40"/>
      <c r="I303" s="40"/>
      <c r="J303" s="87"/>
      <c r="K303" s="40"/>
      <c r="L303" s="42"/>
      <c r="M303" s="93" t="str">
        <f t="shared" si="60"/>
        <v/>
      </c>
      <c r="N303" s="42" t="s">
        <v>15</v>
      </c>
      <c r="O303" s="435"/>
      <c r="P303" s="436"/>
      <c r="Q303" s="434"/>
      <c r="R303" s="434"/>
      <c r="S303" s="471">
        <f t="shared" si="65"/>
        <v>0</v>
      </c>
      <c r="T303" s="42"/>
      <c r="U303" s="93">
        <f t="shared" si="66"/>
        <v>0</v>
      </c>
      <c r="V303" s="39">
        <f t="shared" si="61"/>
        <v>0</v>
      </c>
      <c r="W303" s="43"/>
      <c r="X303" s="95"/>
      <c r="Y303" s="95">
        <f t="shared" si="62"/>
        <v>0</v>
      </c>
      <c r="Z303" s="95">
        <f t="shared" si="63"/>
        <v>0</v>
      </c>
      <c r="AA303" s="237">
        <f t="shared" si="67"/>
        <v>0</v>
      </c>
      <c r="AB303" s="440">
        <f t="shared" si="68"/>
        <v>0</v>
      </c>
      <c r="AC303" s="440">
        <f t="shared" si="69"/>
        <v>0</v>
      </c>
      <c r="AD303" s="441">
        <f t="shared" si="70"/>
        <v>0</v>
      </c>
      <c r="AE303" s="441">
        <f t="shared" si="71"/>
        <v>0</v>
      </c>
      <c r="AF303" s="439">
        <f t="shared" si="72"/>
        <v>0</v>
      </c>
      <c r="AG303" s="442">
        <f t="shared" si="73"/>
        <v>0</v>
      </c>
      <c r="AH303" s="238">
        <f t="shared" si="74"/>
        <v>0</v>
      </c>
      <c r="AI303" s="238">
        <f t="shared" si="64"/>
        <v>0</v>
      </c>
      <c r="AJ303" s="95"/>
      <c r="AK303" s="59"/>
      <c r="AL303" s="59"/>
      <c r="AM303" s="51"/>
      <c r="AN303" s="51"/>
      <c r="AO303" s="51"/>
      <c r="AP303" s="51"/>
      <c r="AQ303" s="51"/>
      <c r="AR303" s="51"/>
      <c r="AS303" s="51"/>
      <c r="AT303" s="51"/>
    </row>
    <row r="304" spans="2:46" x14ac:dyDescent="0.3">
      <c r="B304" s="177"/>
      <c r="C304" s="177"/>
      <c r="D304" s="86">
        <v>285</v>
      </c>
      <c r="E304" s="46"/>
      <c r="F304" s="40"/>
      <c r="G304" s="87"/>
      <c r="H304" s="40"/>
      <c r="I304" s="40"/>
      <c r="J304" s="87"/>
      <c r="K304" s="40"/>
      <c r="L304" s="42"/>
      <c r="M304" s="93" t="str">
        <f t="shared" si="60"/>
        <v/>
      </c>
      <c r="N304" s="42" t="s">
        <v>15</v>
      </c>
      <c r="O304" s="435"/>
      <c r="P304" s="436"/>
      <c r="Q304" s="434"/>
      <c r="R304" s="434"/>
      <c r="S304" s="471">
        <f t="shared" si="65"/>
        <v>0</v>
      </c>
      <c r="T304" s="42"/>
      <c r="U304" s="93">
        <f t="shared" si="66"/>
        <v>0</v>
      </c>
      <c r="V304" s="39">
        <f t="shared" si="61"/>
        <v>0</v>
      </c>
      <c r="W304" s="43"/>
      <c r="X304" s="95"/>
      <c r="Y304" s="95">
        <f t="shared" si="62"/>
        <v>0</v>
      </c>
      <c r="Z304" s="95">
        <f t="shared" si="63"/>
        <v>0</v>
      </c>
      <c r="AA304" s="237">
        <f t="shared" si="67"/>
        <v>0</v>
      </c>
      <c r="AB304" s="440">
        <f t="shared" si="68"/>
        <v>0</v>
      </c>
      <c r="AC304" s="440">
        <f t="shared" si="69"/>
        <v>0</v>
      </c>
      <c r="AD304" s="441">
        <f t="shared" si="70"/>
        <v>0</v>
      </c>
      <c r="AE304" s="441">
        <f t="shared" si="71"/>
        <v>0</v>
      </c>
      <c r="AF304" s="439">
        <f t="shared" si="72"/>
        <v>0</v>
      </c>
      <c r="AG304" s="442">
        <f t="shared" si="73"/>
        <v>0</v>
      </c>
      <c r="AH304" s="238">
        <f t="shared" si="74"/>
        <v>0</v>
      </c>
      <c r="AI304" s="238">
        <f t="shared" si="64"/>
        <v>0</v>
      </c>
      <c r="AJ304" s="95"/>
      <c r="AK304" s="59"/>
      <c r="AL304" s="59"/>
      <c r="AM304" s="51"/>
      <c r="AN304" s="51"/>
      <c r="AO304" s="51"/>
      <c r="AP304" s="51"/>
      <c r="AQ304" s="51"/>
      <c r="AR304" s="51"/>
      <c r="AS304" s="51"/>
      <c r="AT304" s="51"/>
    </row>
    <row r="305" spans="2:46" x14ac:dyDescent="0.3">
      <c r="B305" s="177"/>
      <c r="C305" s="177"/>
      <c r="D305" s="86">
        <v>286</v>
      </c>
      <c r="E305" s="46"/>
      <c r="F305" s="40"/>
      <c r="G305" s="87"/>
      <c r="H305" s="40"/>
      <c r="I305" s="40"/>
      <c r="J305" s="87"/>
      <c r="K305" s="40"/>
      <c r="L305" s="42"/>
      <c r="M305" s="93" t="str">
        <f t="shared" si="60"/>
        <v/>
      </c>
      <c r="N305" s="42" t="s">
        <v>15</v>
      </c>
      <c r="O305" s="435"/>
      <c r="P305" s="436"/>
      <c r="Q305" s="434"/>
      <c r="R305" s="434"/>
      <c r="S305" s="471">
        <f t="shared" si="65"/>
        <v>0</v>
      </c>
      <c r="T305" s="42"/>
      <c r="U305" s="93">
        <f t="shared" si="66"/>
        <v>0</v>
      </c>
      <c r="V305" s="39">
        <f t="shared" si="61"/>
        <v>0</v>
      </c>
      <c r="W305" s="43"/>
      <c r="X305" s="95"/>
      <c r="Y305" s="95">
        <f t="shared" si="62"/>
        <v>0</v>
      </c>
      <c r="Z305" s="95">
        <f t="shared" si="63"/>
        <v>0</v>
      </c>
      <c r="AA305" s="237">
        <f t="shared" si="67"/>
        <v>0</v>
      </c>
      <c r="AB305" s="440">
        <f t="shared" si="68"/>
        <v>0</v>
      </c>
      <c r="AC305" s="440">
        <f t="shared" si="69"/>
        <v>0</v>
      </c>
      <c r="AD305" s="441">
        <f t="shared" si="70"/>
        <v>0</v>
      </c>
      <c r="AE305" s="441">
        <f t="shared" si="71"/>
        <v>0</v>
      </c>
      <c r="AF305" s="439">
        <f t="shared" si="72"/>
        <v>0</v>
      </c>
      <c r="AG305" s="442">
        <f t="shared" si="73"/>
        <v>0</v>
      </c>
      <c r="AH305" s="238">
        <f t="shared" si="74"/>
        <v>0</v>
      </c>
      <c r="AI305" s="238">
        <f t="shared" si="64"/>
        <v>0</v>
      </c>
      <c r="AJ305" s="95"/>
      <c r="AK305" s="59"/>
      <c r="AL305" s="59"/>
      <c r="AM305" s="51"/>
      <c r="AN305" s="51"/>
      <c r="AO305" s="51"/>
      <c r="AP305" s="51"/>
      <c r="AQ305" s="51"/>
      <c r="AR305" s="51"/>
      <c r="AS305" s="51"/>
      <c r="AT305" s="51"/>
    </row>
    <row r="306" spans="2:46" x14ac:dyDescent="0.3">
      <c r="B306" s="177"/>
      <c r="C306" s="177"/>
      <c r="D306" s="86">
        <v>287</v>
      </c>
      <c r="E306" s="46"/>
      <c r="F306" s="40"/>
      <c r="G306" s="87"/>
      <c r="H306" s="40"/>
      <c r="I306" s="40"/>
      <c r="J306" s="87"/>
      <c r="K306" s="40"/>
      <c r="L306" s="42"/>
      <c r="M306" s="93" t="str">
        <f t="shared" si="60"/>
        <v/>
      </c>
      <c r="N306" s="42" t="s">
        <v>15</v>
      </c>
      <c r="O306" s="435"/>
      <c r="P306" s="436"/>
      <c r="Q306" s="434"/>
      <c r="R306" s="434"/>
      <c r="S306" s="471">
        <f t="shared" si="65"/>
        <v>0</v>
      </c>
      <c r="T306" s="42"/>
      <c r="U306" s="93">
        <f t="shared" si="66"/>
        <v>0</v>
      </c>
      <c r="V306" s="39">
        <f t="shared" si="61"/>
        <v>0</v>
      </c>
      <c r="W306" s="43"/>
      <c r="X306" s="95"/>
      <c r="Y306" s="95">
        <f t="shared" si="62"/>
        <v>0</v>
      </c>
      <c r="Z306" s="95">
        <f t="shared" si="63"/>
        <v>0</v>
      </c>
      <c r="AA306" s="237">
        <f t="shared" si="67"/>
        <v>0</v>
      </c>
      <c r="AB306" s="440">
        <f t="shared" si="68"/>
        <v>0</v>
      </c>
      <c r="AC306" s="440">
        <f t="shared" si="69"/>
        <v>0</v>
      </c>
      <c r="AD306" s="441">
        <f t="shared" si="70"/>
        <v>0</v>
      </c>
      <c r="AE306" s="441">
        <f t="shared" si="71"/>
        <v>0</v>
      </c>
      <c r="AF306" s="439">
        <f t="shared" si="72"/>
        <v>0</v>
      </c>
      <c r="AG306" s="442">
        <f t="shared" si="73"/>
        <v>0</v>
      </c>
      <c r="AH306" s="238">
        <f t="shared" si="74"/>
        <v>0</v>
      </c>
      <c r="AI306" s="238">
        <f t="shared" si="64"/>
        <v>0</v>
      </c>
      <c r="AJ306" s="95"/>
      <c r="AK306" s="59"/>
      <c r="AL306" s="59"/>
      <c r="AM306" s="51"/>
      <c r="AN306" s="51"/>
      <c r="AO306" s="51"/>
      <c r="AP306" s="51"/>
      <c r="AQ306" s="51"/>
      <c r="AR306" s="51"/>
      <c r="AS306" s="51"/>
      <c r="AT306" s="51"/>
    </row>
    <row r="307" spans="2:46" x14ac:dyDescent="0.3">
      <c r="B307" s="177"/>
      <c r="C307" s="177"/>
      <c r="D307" s="86">
        <v>288</v>
      </c>
      <c r="E307" s="46"/>
      <c r="F307" s="40"/>
      <c r="G307" s="87"/>
      <c r="H307" s="40"/>
      <c r="I307" s="40"/>
      <c r="J307" s="87"/>
      <c r="K307" s="40"/>
      <c r="L307" s="42"/>
      <c r="M307" s="93" t="str">
        <f t="shared" si="60"/>
        <v/>
      </c>
      <c r="N307" s="42" t="s">
        <v>15</v>
      </c>
      <c r="O307" s="435"/>
      <c r="P307" s="436"/>
      <c r="Q307" s="434"/>
      <c r="R307" s="434"/>
      <c r="S307" s="471">
        <f t="shared" si="65"/>
        <v>0</v>
      </c>
      <c r="T307" s="42"/>
      <c r="U307" s="93">
        <f t="shared" si="66"/>
        <v>0</v>
      </c>
      <c r="V307" s="39">
        <f t="shared" si="61"/>
        <v>0</v>
      </c>
      <c r="W307" s="43"/>
      <c r="X307" s="95"/>
      <c r="Y307" s="95">
        <f t="shared" si="62"/>
        <v>0</v>
      </c>
      <c r="Z307" s="95">
        <f t="shared" si="63"/>
        <v>0</v>
      </c>
      <c r="AA307" s="237">
        <f t="shared" si="67"/>
        <v>0</v>
      </c>
      <c r="AB307" s="440">
        <f t="shared" si="68"/>
        <v>0</v>
      </c>
      <c r="AC307" s="440">
        <f t="shared" si="69"/>
        <v>0</v>
      </c>
      <c r="AD307" s="441">
        <f t="shared" si="70"/>
        <v>0</v>
      </c>
      <c r="AE307" s="441">
        <f t="shared" si="71"/>
        <v>0</v>
      </c>
      <c r="AF307" s="439">
        <f t="shared" si="72"/>
        <v>0</v>
      </c>
      <c r="AG307" s="442">
        <f t="shared" si="73"/>
        <v>0</v>
      </c>
      <c r="AH307" s="238">
        <f t="shared" si="74"/>
        <v>0</v>
      </c>
      <c r="AI307" s="238">
        <f t="shared" si="64"/>
        <v>0</v>
      </c>
      <c r="AJ307" s="95"/>
      <c r="AK307" s="59"/>
      <c r="AL307" s="59"/>
      <c r="AM307" s="51"/>
      <c r="AN307" s="51"/>
      <c r="AO307" s="51"/>
      <c r="AP307" s="51"/>
      <c r="AQ307" s="51"/>
      <c r="AR307" s="51"/>
      <c r="AS307" s="51"/>
      <c r="AT307" s="51"/>
    </row>
    <row r="308" spans="2:46" x14ac:dyDescent="0.3">
      <c r="B308" s="177"/>
      <c r="C308" s="177"/>
      <c r="D308" s="86">
        <v>289</v>
      </c>
      <c r="E308" s="46"/>
      <c r="F308" s="40"/>
      <c r="G308" s="87"/>
      <c r="H308" s="40"/>
      <c r="I308" s="40"/>
      <c r="J308" s="87"/>
      <c r="K308" s="40"/>
      <c r="L308" s="42"/>
      <c r="M308" s="93" t="str">
        <f t="shared" si="60"/>
        <v/>
      </c>
      <c r="N308" s="42" t="s">
        <v>15</v>
      </c>
      <c r="O308" s="435"/>
      <c r="P308" s="436"/>
      <c r="Q308" s="434"/>
      <c r="R308" s="434"/>
      <c r="S308" s="471">
        <f t="shared" si="65"/>
        <v>0</v>
      </c>
      <c r="T308" s="42"/>
      <c r="U308" s="93">
        <f t="shared" si="66"/>
        <v>0</v>
      </c>
      <c r="V308" s="39">
        <f t="shared" si="61"/>
        <v>0</v>
      </c>
      <c r="W308" s="43"/>
      <c r="X308" s="95"/>
      <c r="Y308" s="95">
        <f t="shared" si="62"/>
        <v>0</v>
      </c>
      <c r="Z308" s="95">
        <f t="shared" si="63"/>
        <v>0</v>
      </c>
      <c r="AA308" s="237">
        <f t="shared" si="67"/>
        <v>0</v>
      </c>
      <c r="AB308" s="440">
        <f t="shared" si="68"/>
        <v>0</v>
      </c>
      <c r="AC308" s="440">
        <f t="shared" si="69"/>
        <v>0</v>
      </c>
      <c r="AD308" s="441">
        <f t="shared" si="70"/>
        <v>0</v>
      </c>
      <c r="AE308" s="441">
        <f t="shared" si="71"/>
        <v>0</v>
      </c>
      <c r="AF308" s="439">
        <f t="shared" si="72"/>
        <v>0</v>
      </c>
      <c r="AG308" s="442">
        <f t="shared" si="73"/>
        <v>0</v>
      </c>
      <c r="AH308" s="238">
        <f t="shared" si="74"/>
        <v>0</v>
      </c>
      <c r="AI308" s="238">
        <f t="shared" si="64"/>
        <v>0</v>
      </c>
      <c r="AJ308" s="95"/>
      <c r="AK308" s="59"/>
      <c r="AL308" s="59"/>
      <c r="AM308" s="51"/>
      <c r="AN308" s="51"/>
      <c r="AO308" s="51"/>
      <c r="AP308" s="51"/>
      <c r="AQ308" s="51"/>
      <c r="AR308" s="51"/>
      <c r="AS308" s="51"/>
      <c r="AT308" s="51"/>
    </row>
    <row r="309" spans="2:46" x14ac:dyDescent="0.3">
      <c r="B309" s="177"/>
      <c r="C309" s="177"/>
      <c r="D309" s="86">
        <v>290</v>
      </c>
      <c r="E309" s="46"/>
      <c r="F309" s="40"/>
      <c r="G309" s="87"/>
      <c r="H309" s="40"/>
      <c r="I309" s="40"/>
      <c r="J309" s="87"/>
      <c r="K309" s="40"/>
      <c r="L309" s="42"/>
      <c r="M309" s="93" t="str">
        <f t="shared" si="60"/>
        <v/>
      </c>
      <c r="N309" s="42" t="s">
        <v>15</v>
      </c>
      <c r="O309" s="435"/>
      <c r="P309" s="436"/>
      <c r="Q309" s="434"/>
      <c r="R309" s="434"/>
      <c r="S309" s="471">
        <f t="shared" si="65"/>
        <v>0</v>
      </c>
      <c r="T309" s="42"/>
      <c r="U309" s="93">
        <f t="shared" si="66"/>
        <v>0</v>
      </c>
      <c r="V309" s="39">
        <f t="shared" si="61"/>
        <v>0</v>
      </c>
      <c r="W309" s="43"/>
      <c r="X309" s="95"/>
      <c r="Y309" s="95">
        <f t="shared" si="62"/>
        <v>0</v>
      </c>
      <c r="Z309" s="95">
        <f t="shared" si="63"/>
        <v>0</v>
      </c>
      <c r="AA309" s="237">
        <f t="shared" si="67"/>
        <v>0</v>
      </c>
      <c r="AB309" s="440">
        <f t="shared" si="68"/>
        <v>0</v>
      </c>
      <c r="AC309" s="440">
        <f t="shared" si="69"/>
        <v>0</v>
      </c>
      <c r="AD309" s="441">
        <f t="shared" si="70"/>
        <v>0</v>
      </c>
      <c r="AE309" s="441">
        <f t="shared" si="71"/>
        <v>0</v>
      </c>
      <c r="AF309" s="439">
        <f t="shared" si="72"/>
        <v>0</v>
      </c>
      <c r="AG309" s="442">
        <f t="shared" si="73"/>
        <v>0</v>
      </c>
      <c r="AH309" s="238">
        <f t="shared" si="74"/>
        <v>0</v>
      </c>
      <c r="AI309" s="238">
        <f t="shared" si="64"/>
        <v>0</v>
      </c>
      <c r="AJ309" s="95"/>
      <c r="AK309" s="59"/>
      <c r="AL309" s="59"/>
      <c r="AM309" s="51"/>
      <c r="AN309" s="51"/>
      <c r="AO309" s="51"/>
      <c r="AP309" s="51"/>
      <c r="AQ309" s="51"/>
      <c r="AR309" s="51"/>
      <c r="AS309" s="51"/>
      <c r="AT309" s="51"/>
    </row>
    <row r="310" spans="2:46" x14ac:dyDescent="0.3">
      <c r="B310" s="177"/>
      <c r="C310" s="177"/>
      <c r="D310" s="86">
        <v>291</v>
      </c>
      <c r="E310" s="46"/>
      <c r="F310" s="40"/>
      <c r="G310" s="87"/>
      <c r="H310" s="40"/>
      <c r="I310" s="40"/>
      <c r="J310" s="87"/>
      <c r="K310" s="40"/>
      <c r="L310" s="42"/>
      <c r="M310" s="93" t="str">
        <f t="shared" si="60"/>
        <v/>
      </c>
      <c r="N310" s="42" t="s">
        <v>15</v>
      </c>
      <c r="O310" s="435"/>
      <c r="P310" s="436"/>
      <c r="Q310" s="434"/>
      <c r="R310" s="434"/>
      <c r="S310" s="471">
        <f t="shared" si="65"/>
        <v>0</v>
      </c>
      <c r="T310" s="42"/>
      <c r="U310" s="93">
        <f t="shared" si="66"/>
        <v>0</v>
      </c>
      <c r="V310" s="39">
        <f t="shared" si="61"/>
        <v>0</v>
      </c>
      <c r="W310" s="43"/>
      <c r="X310" s="95"/>
      <c r="Y310" s="95">
        <f t="shared" si="62"/>
        <v>0</v>
      </c>
      <c r="Z310" s="95">
        <f t="shared" si="63"/>
        <v>0</v>
      </c>
      <c r="AA310" s="237">
        <f t="shared" si="67"/>
        <v>0</v>
      </c>
      <c r="AB310" s="440">
        <f t="shared" si="68"/>
        <v>0</v>
      </c>
      <c r="AC310" s="440">
        <f t="shared" si="69"/>
        <v>0</v>
      </c>
      <c r="AD310" s="441">
        <f t="shared" si="70"/>
        <v>0</v>
      </c>
      <c r="AE310" s="441">
        <f t="shared" si="71"/>
        <v>0</v>
      </c>
      <c r="AF310" s="439">
        <f t="shared" si="72"/>
        <v>0</v>
      </c>
      <c r="AG310" s="442">
        <f t="shared" si="73"/>
        <v>0</v>
      </c>
      <c r="AH310" s="238">
        <f t="shared" si="74"/>
        <v>0</v>
      </c>
      <c r="AI310" s="238">
        <f t="shared" si="64"/>
        <v>0</v>
      </c>
      <c r="AJ310" s="95"/>
      <c r="AK310" s="59"/>
      <c r="AL310" s="59"/>
      <c r="AM310" s="51"/>
      <c r="AN310" s="51"/>
      <c r="AO310" s="51"/>
      <c r="AP310" s="51"/>
      <c r="AQ310" s="51"/>
      <c r="AR310" s="51"/>
      <c r="AS310" s="51"/>
      <c r="AT310" s="51"/>
    </row>
    <row r="311" spans="2:46" x14ac:dyDescent="0.3">
      <c r="B311" s="177"/>
      <c r="C311" s="177"/>
      <c r="D311" s="86">
        <v>292</v>
      </c>
      <c r="E311" s="46"/>
      <c r="F311" s="40"/>
      <c r="G311" s="87"/>
      <c r="H311" s="40"/>
      <c r="I311" s="40"/>
      <c r="J311" s="87"/>
      <c r="K311" s="40"/>
      <c r="L311" s="42"/>
      <c r="M311" s="93" t="str">
        <f t="shared" si="60"/>
        <v/>
      </c>
      <c r="N311" s="42" t="s">
        <v>15</v>
      </c>
      <c r="O311" s="435"/>
      <c r="P311" s="436"/>
      <c r="Q311" s="434"/>
      <c r="R311" s="434"/>
      <c r="S311" s="471">
        <f t="shared" si="65"/>
        <v>0</v>
      </c>
      <c r="T311" s="42"/>
      <c r="U311" s="93">
        <f t="shared" si="66"/>
        <v>0</v>
      </c>
      <c r="V311" s="39">
        <f t="shared" si="61"/>
        <v>0</v>
      </c>
      <c r="W311" s="43"/>
      <c r="X311" s="95"/>
      <c r="Y311" s="95">
        <f t="shared" si="62"/>
        <v>0</v>
      </c>
      <c r="Z311" s="95">
        <f t="shared" si="63"/>
        <v>0</v>
      </c>
      <c r="AA311" s="237">
        <f t="shared" si="67"/>
        <v>0</v>
      </c>
      <c r="AB311" s="440">
        <f t="shared" si="68"/>
        <v>0</v>
      </c>
      <c r="AC311" s="440">
        <f t="shared" si="69"/>
        <v>0</v>
      </c>
      <c r="AD311" s="441">
        <f t="shared" si="70"/>
        <v>0</v>
      </c>
      <c r="AE311" s="441">
        <f t="shared" si="71"/>
        <v>0</v>
      </c>
      <c r="AF311" s="439">
        <f t="shared" si="72"/>
        <v>0</v>
      </c>
      <c r="AG311" s="442">
        <f t="shared" si="73"/>
        <v>0</v>
      </c>
      <c r="AH311" s="238">
        <f t="shared" si="74"/>
        <v>0</v>
      </c>
      <c r="AI311" s="238">
        <f t="shared" si="64"/>
        <v>0</v>
      </c>
      <c r="AJ311" s="95"/>
      <c r="AK311" s="59"/>
      <c r="AL311" s="59"/>
      <c r="AM311" s="51"/>
      <c r="AN311" s="51"/>
      <c r="AO311" s="51"/>
      <c r="AP311" s="51"/>
      <c r="AQ311" s="51"/>
      <c r="AR311" s="51"/>
      <c r="AS311" s="51"/>
      <c r="AT311" s="51"/>
    </row>
    <row r="312" spans="2:46" x14ac:dyDescent="0.3">
      <c r="B312" s="177"/>
      <c r="C312" s="177"/>
      <c r="D312" s="86">
        <v>293</v>
      </c>
      <c r="E312" s="46"/>
      <c r="F312" s="40"/>
      <c r="G312" s="87"/>
      <c r="H312" s="40"/>
      <c r="I312" s="40"/>
      <c r="J312" s="87"/>
      <c r="K312" s="40"/>
      <c r="L312" s="42"/>
      <c r="M312" s="93" t="str">
        <f t="shared" si="60"/>
        <v/>
      </c>
      <c r="N312" s="42" t="s">
        <v>15</v>
      </c>
      <c r="O312" s="435"/>
      <c r="P312" s="436"/>
      <c r="Q312" s="434"/>
      <c r="R312" s="434"/>
      <c r="S312" s="471">
        <f t="shared" si="65"/>
        <v>0</v>
      </c>
      <c r="T312" s="42"/>
      <c r="U312" s="93">
        <f t="shared" si="66"/>
        <v>0</v>
      </c>
      <c r="V312" s="39">
        <f t="shared" si="61"/>
        <v>0</v>
      </c>
      <c r="W312" s="43"/>
      <c r="X312" s="95"/>
      <c r="Y312" s="95">
        <f t="shared" si="62"/>
        <v>0</v>
      </c>
      <c r="Z312" s="95">
        <f t="shared" si="63"/>
        <v>0</v>
      </c>
      <c r="AA312" s="237">
        <f t="shared" si="67"/>
        <v>0</v>
      </c>
      <c r="AB312" s="440">
        <f t="shared" si="68"/>
        <v>0</v>
      </c>
      <c r="AC312" s="440">
        <f t="shared" si="69"/>
        <v>0</v>
      </c>
      <c r="AD312" s="441">
        <f t="shared" si="70"/>
        <v>0</v>
      </c>
      <c r="AE312" s="441">
        <f t="shared" si="71"/>
        <v>0</v>
      </c>
      <c r="AF312" s="439">
        <f t="shared" si="72"/>
        <v>0</v>
      </c>
      <c r="AG312" s="442">
        <f t="shared" si="73"/>
        <v>0</v>
      </c>
      <c r="AH312" s="238">
        <f t="shared" si="74"/>
        <v>0</v>
      </c>
      <c r="AI312" s="238">
        <f t="shared" si="64"/>
        <v>0</v>
      </c>
      <c r="AJ312" s="95"/>
      <c r="AK312" s="59"/>
      <c r="AL312" s="59"/>
      <c r="AM312" s="51"/>
      <c r="AN312" s="51"/>
      <c r="AO312" s="51"/>
      <c r="AP312" s="51"/>
      <c r="AQ312" s="51"/>
      <c r="AR312" s="51"/>
      <c r="AS312" s="51"/>
      <c r="AT312" s="51"/>
    </row>
    <row r="313" spans="2:46" x14ac:dyDescent="0.3">
      <c r="B313" s="177"/>
      <c r="C313" s="177"/>
      <c r="D313" s="86">
        <v>294</v>
      </c>
      <c r="E313" s="46"/>
      <c r="F313" s="40"/>
      <c r="G313" s="87"/>
      <c r="H313" s="40"/>
      <c r="I313" s="40"/>
      <c r="J313" s="87"/>
      <c r="K313" s="40"/>
      <c r="L313" s="42"/>
      <c r="M313" s="93" t="str">
        <f t="shared" si="60"/>
        <v/>
      </c>
      <c r="N313" s="42" t="s">
        <v>15</v>
      </c>
      <c r="O313" s="435"/>
      <c r="P313" s="436"/>
      <c r="Q313" s="434"/>
      <c r="R313" s="434"/>
      <c r="S313" s="471">
        <f t="shared" si="65"/>
        <v>0</v>
      </c>
      <c r="T313" s="42"/>
      <c r="U313" s="93">
        <f t="shared" si="66"/>
        <v>0</v>
      </c>
      <c r="V313" s="39">
        <f t="shared" si="61"/>
        <v>0</v>
      </c>
      <c r="W313" s="43"/>
      <c r="X313" s="95"/>
      <c r="Y313" s="95">
        <f t="shared" si="62"/>
        <v>0</v>
      </c>
      <c r="Z313" s="95">
        <f t="shared" si="63"/>
        <v>0</v>
      </c>
      <c r="AA313" s="237">
        <f t="shared" si="67"/>
        <v>0</v>
      </c>
      <c r="AB313" s="440">
        <f t="shared" si="68"/>
        <v>0</v>
      </c>
      <c r="AC313" s="440">
        <f t="shared" si="69"/>
        <v>0</v>
      </c>
      <c r="AD313" s="441">
        <f t="shared" si="70"/>
        <v>0</v>
      </c>
      <c r="AE313" s="441">
        <f t="shared" si="71"/>
        <v>0</v>
      </c>
      <c r="AF313" s="439">
        <f t="shared" si="72"/>
        <v>0</v>
      </c>
      <c r="AG313" s="442">
        <f t="shared" si="73"/>
        <v>0</v>
      </c>
      <c r="AH313" s="238">
        <f t="shared" si="74"/>
        <v>0</v>
      </c>
      <c r="AI313" s="238">
        <f t="shared" si="64"/>
        <v>0</v>
      </c>
      <c r="AJ313" s="95"/>
      <c r="AK313" s="59"/>
      <c r="AL313" s="59"/>
      <c r="AM313" s="51"/>
      <c r="AN313" s="51"/>
      <c r="AO313" s="51"/>
      <c r="AP313" s="51"/>
      <c r="AQ313" s="51"/>
      <c r="AR313" s="51"/>
      <c r="AS313" s="51"/>
      <c r="AT313" s="51"/>
    </row>
    <row r="314" spans="2:46" x14ac:dyDescent="0.3">
      <c r="B314" s="177"/>
      <c r="C314" s="177"/>
      <c r="D314" s="86">
        <v>295</v>
      </c>
      <c r="E314" s="46"/>
      <c r="F314" s="40"/>
      <c r="G314" s="87"/>
      <c r="H314" s="40"/>
      <c r="I314" s="40"/>
      <c r="J314" s="87"/>
      <c r="K314" s="40"/>
      <c r="L314" s="42"/>
      <c r="M314" s="93" t="str">
        <f t="shared" si="60"/>
        <v/>
      </c>
      <c r="N314" s="42" t="s">
        <v>15</v>
      </c>
      <c r="O314" s="435"/>
      <c r="P314" s="436"/>
      <c r="Q314" s="434"/>
      <c r="R314" s="434"/>
      <c r="S314" s="471">
        <f t="shared" si="65"/>
        <v>0</v>
      </c>
      <c r="T314" s="42"/>
      <c r="U314" s="93">
        <f t="shared" si="66"/>
        <v>0</v>
      </c>
      <c r="V314" s="39">
        <f t="shared" si="61"/>
        <v>0</v>
      </c>
      <c r="W314" s="43"/>
      <c r="X314" s="95"/>
      <c r="Y314" s="95">
        <f t="shared" si="62"/>
        <v>0</v>
      </c>
      <c r="Z314" s="95">
        <f t="shared" si="63"/>
        <v>0</v>
      </c>
      <c r="AA314" s="237">
        <f t="shared" si="67"/>
        <v>0</v>
      </c>
      <c r="AB314" s="440">
        <f t="shared" si="68"/>
        <v>0</v>
      </c>
      <c r="AC314" s="440">
        <f t="shared" si="69"/>
        <v>0</v>
      </c>
      <c r="AD314" s="441">
        <f t="shared" si="70"/>
        <v>0</v>
      </c>
      <c r="AE314" s="441">
        <f t="shared" si="71"/>
        <v>0</v>
      </c>
      <c r="AF314" s="439">
        <f t="shared" si="72"/>
        <v>0</v>
      </c>
      <c r="AG314" s="442">
        <f t="shared" si="73"/>
        <v>0</v>
      </c>
      <c r="AH314" s="238">
        <f t="shared" si="74"/>
        <v>0</v>
      </c>
      <c r="AI314" s="238">
        <f t="shared" si="64"/>
        <v>0</v>
      </c>
      <c r="AJ314" s="95"/>
      <c r="AK314" s="59"/>
      <c r="AL314" s="59"/>
      <c r="AM314" s="51"/>
      <c r="AN314" s="51"/>
      <c r="AO314" s="51"/>
      <c r="AP314" s="51"/>
      <c r="AQ314" s="51"/>
      <c r="AR314" s="51"/>
      <c r="AS314" s="51"/>
      <c r="AT314" s="51"/>
    </row>
    <row r="315" spans="2:46" x14ac:dyDescent="0.3">
      <c r="B315" s="177"/>
      <c r="C315" s="177"/>
      <c r="D315" s="86">
        <v>296</v>
      </c>
      <c r="E315" s="46"/>
      <c r="F315" s="40"/>
      <c r="G315" s="87"/>
      <c r="H315" s="40"/>
      <c r="I315" s="40"/>
      <c r="J315" s="87"/>
      <c r="K315" s="40"/>
      <c r="L315" s="42"/>
      <c r="M315" s="93" t="str">
        <f t="shared" si="60"/>
        <v/>
      </c>
      <c r="N315" s="42" t="s">
        <v>15</v>
      </c>
      <c r="O315" s="435"/>
      <c r="P315" s="436"/>
      <c r="Q315" s="434"/>
      <c r="R315" s="434"/>
      <c r="S315" s="471">
        <f t="shared" si="65"/>
        <v>0</v>
      </c>
      <c r="T315" s="42"/>
      <c r="U315" s="93">
        <f t="shared" si="66"/>
        <v>0</v>
      </c>
      <c r="V315" s="39">
        <f t="shared" si="61"/>
        <v>0</v>
      </c>
      <c r="W315" s="43"/>
      <c r="X315" s="95"/>
      <c r="Y315" s="95">
        <f t="shared" si="62"/>
        <v>0</v>
      </c>
      <c r="Z315" s="95">
        <f t="shared" si="63"/>
        <v>0</v>
      </c>
      <c r="AA315" s="237">
        <f t="shared" si="67"/>
        <v>0</v>
      </c>
      <c r="AB315" s="440">
        <f t="shared" si="68"/>
        <v>0</v>
      </c>
      <c r="AC315" s="440">
        <f t="shared" si="69"/>
        <v>0</v>
      </c>
      <c r="AD315" s="441">
        <f t="shared" si="70"/>
        <v>0</v>
      </c>
      <c r="AE315" s="441">
        <f t="shared" si="71"/>
        <v>0</v>
      </c>
      <c r="AF315" s="439">
        <f t="shared" si="72"/>
        <v>0</v>
      </c>
      <c r="AG315" s="442">
        <f t="shared" si="73"/>
        <v>0</v>
      </c>
      <c r="AH315" s="238">
        <f t="shared" si="74"/>
        <v>0</v>
      </c>
      <c r="AI315" s="238">
        <f t="shared" si="64"/>
        <v>0</v>
      </c>
      <c r="AJ315" s="95"/>
      <c r="AK315" s="59"/>
      <c r="AL315" s="59"/>
      <c r="AM315" s="51"/>
      <c r="AN315" s="51"/>
      <c r="AO315" s="51"/>
      <c r="AP315" s="51"/>
      <c r="AQ315" s="51"/>
      <c r="AR315" s="51"/>
      <c r="AS315" s="51"/>
      <c r="AT315" s="51"/>
    </row>
    <row r="316" spans="2:46" x14ac:dyDescent="0.3">
      <c r="B316" s="177"/>
      <c r="C316" s="177"/>
      <c r="D316" s="86">
        <v>297</v>
      </c>
      <c r="E316" s="46"/>
      <c r="F316" s="40"/>
      <c r="G316" s="87"/>
      <c r="H316" s="40"/>
      <c r="I316" s="40"/>
      <c r="J316" s="87"/>
      <c r="K316" s="40"/>
      <c r="L316" s="42"/>
      <c r="M316" s="93" t="str">
        <f t="shared" si="60"/>
        <v/>
      </c>
      <c r="N316" s="42" t="s">
        <v>15</v>
      </c>
      <c r="O316" s="435"/>
      <c r="P316" s="436"/>
      <c r="Q316" s="434"/>
      <c r="R316" s="434"/>
      <c r="S316" s="471">
        <f t="shared" si="65"/>
        <v>0</v>
      </c>
      <c r="T316" s="42"/>
      <c r="U316" s="93">
        <f t="shared" si="66"/>
        <v>0</v>
      </c>
      <c r="V316" s="39">
        <f t="shared" si="61"/>
        <v>0</v>
      </c>
      <c r="W316" s="43"/>
      <c r="X316" s="95"/>
      <c r="Y316" s="95">
        <f t="shared" si="62"/>
        <v>0</v>
      </c>
      <c r="Z316" s="95">
        <f t="shared" si="63"/>
        <v>0</v>
      </c>
      <c r="AA316" s="237">
        <f t="shared" si="67"/>
        <v>0</v>
      </c>
      <c r="AB316" s="440">
        <f t="shared" si="68"/>
        <v>0</v>
      </c>
      <c r="AC316" s="440">
        <f t="shared" si="69"/>
        <v>0</v>
      </c>
      <c r="AD316" s="441">
        <f t="shared" si="70"/>
        <v>0</v>
      </c>
      <c r="AE316" s="441">
        <f t="shared" si="71"/>
        <v>0</v>
      </c>
      <c r="AF316" s="439">
        <f t="shared" si="72"/>
        <v>0</v>
      </c>
      <c r="AG316" s="442">
        <f t="shared" si="73"/>
        <v>0</v>
      </c>
      <c r="AH316" s="238">
        <f t="shared" si="74"/>
        <v>0</v>
      </c>
      <c r="AI316" s="238">
        <f t="shared" si="64"/>
        <v>0</v>
      </c>
      <c r="AJ316" s="95"/>
      <c r="AK316" s="59"/>
      <c r="AL316" s="59"/>
      <c r="AM316" s="51"/>
      <c r="AN316" s="51"/>
      <c r="AO316" s="51"/>
      <c r="AP316" s="51"/>
      <c r="AQ316" s="51"/>
      <c r="AR316" s="51"/>
      <c r="AS316" s="51"/>
      <c r="AT316" s="51"/>
    </row>
    <row r="317" spans="2:46" x14ac:dyDescent="0.3">
      <c r="B317" s="177"/>
      <c r="C317" s="177"/>
      <c r="D317" s="86">
        <v>298</v>
      </c>
      <c r="E317" s="46"/>
      <c r="F317" s="40"/>
      <c r="G317" s="87"/>
      <c r="H317" s="40"/>
      <c r="I317" s="40"/>
      <c r="J317" s="87"/>
      <c r="K317" s="40"/>
      <c r="L317" s="42"/>
      <c r="M317" s="93" t="str">
        <f t="shared" si="60"/>
        <v/>
      </c>
      <c r="N317" s="42" t="s">
        <v>15</v>
      </c>
      <c r="O317" s="435"/>
      <c r="P317" s="436"/>
      <c r="Q317" s="434"/>
      <c r="R317" s="434"/>
      <c r="S317" s="471">
        <f t="shared" si="65"/>
        <v>0</v>
      </c>
      <c r="T317" s="42"/>
      <c r="U317" s="93">
        <f t="shared" si="66"/>
        <v>0</v>
      </c>
      <c r="V317" s="39">
        <f t="shared" si="61"/>
        <v>0</v>
      </c>
      <c r="W317" s="43"/>
      <c r="X317" s="95"/>
      <c r="Y317" s="95">
        <f t="shared" si="62"/>
        <v>0</v>
      </c>
      <c r="Z317" s="95">
        <f t="shared" si="63"/>
        <v>0</v>
      </c>
      <c r="AA317" s="237">
        <f t="shared" si="67"/>
        <v>0</v>
      </c>
      <c r="AB317" s="440">
        <f t="shared" si="68"/>
        <v>0</v>
      </c>
      <c r="AC317" s="440">
        <f t="shared" si="69"/>
        <v>0</v>
      </c>
      <c r="AD317" s="441">
        <f t="shared" si="70"/>
        <v>0</v>
      </c>
      <c r="AE317" s="441">
        <f t="shared" si="71"/>
        <v>0</v>
      </c>
      <c r="AF317" s="439">
        <f t="shared" si="72"/>
        <v>0</v>
      </c>
      <c r="AG317" s="442">
        <f t="shared" si="73"/>
        <v>0</v>
      </c>
      <c r="AH317" s="238">
        <f t="shared" si="74"/>
        <v>0</v>
      </c>
      <c r="AI317" s="238">
        <f t="shared" si="64"/>
        <v>0</v>
      </c>
      <c r="AJ317" s="95"/>
      <c r="AK317" s="59"/>
      <c r="AL317" s="59"/>
      <c r="AM317" s="51"/>
      <c r="AN317" s="51"/>
      <c r="AO317" s="51"/>
      <c r="AP317" s="51"/>
      <c r="AQ317" s="51"/>
      <c r="AR317" s="51"/>
      <c r="AS317" s="51"/>
      <c r="AT317" s="51"/>
    </row>
    <row r="318" spans="2:46" x14ac:dyDescent="0.3">
      <c r="B318" s="177"/>
      <c r="C318" s="177"/>
      <c r="D318" s="86">
        <v>299</v>
      </c>
      <c r="E318" s="46"/>
      <c r="F318" s="40"/>
      <c r="G318" s="87"/>
      <c r="H318" s="40"/>
      <c r="I318" s="40"/>
      <c r="J318" s="87"/>
      <c r="K318" s="40"/>
      <c r="L318" s="42"/>
      <c r="M318" s="93" t="str">
        <f t="shared" si="60"/>
        <v/>
      </c>
      <c r="N318" s="42" t="s">
        <v>15</v>
      </c>
      <c r="O318" s="435"/>
      <c r="P318" s="436"/>
      <c r="Q318" s="434"/>
      <c r="R318" s="434"/>
      <c r="S318" s="471">
        <f t="shared" si="65"/>
        <v>0</v>
      </c>
      <c r="T318" s="42"/>
      <c r="U318" s="93">
        <f t="shared" si="66"/>
        <v>0</v>
      </c>
      <c r="V318" s="39">
        <f t="shared" si="61"/>
        <v>0</v>
      </c>
      <c r="W318" s="43"/>
      <c r="X318" s="95"/>
      <c r="Y318" s="95">
        <f t="shared" si="62"/>
        <v>0</v>
      </c>
      <c r="Z318" s="95">
        <f t="shared" si="63"/>
        <v>0</v>
      </c>
      <c r="AA318" s="237">
        <f t="shared" si="67"/>
        <v>0</v>
      </c>
      <c r="AB318" s="440">
        <f t="shared" si="68"/>
        <v>0</v>
      </c>
      <c r="AC318" s="440">
        <f t="shared" si="69"/>
        <v>0</v>
      </c>
      <c r="AD318" s="441">
        <f t="shared" si="70"/>
        <v>0</v>
      </c>
      <c r="AE318" s="441">
        <f t="shared" si="71"/>
        <v>0</v>
      </c>
      <c r="AF318" s="439">
        <f t="shared" si="72"/>
        <v>0</v>
      </c>
      <c r="AG318" s="442">
        <f t="shared" si="73"/>
        <v>0</v>
      </c>
      <c r="AH318" s="238">
        <f t="shared" si="74"/>
        <v>0</v>
      </c>
      <c r="AI318" s="238">
        <f t="shared" si="64"/>
        <v>0</v>
      </c>
      <c r="AJ318" s="95"/>
      <c r="AK318" s="59"/>
      <c r="AL318" s="59"/>
      <c r="AM318" s="51"/>
      <c r="AN318" s="51"/>
      <c r="AO318" s="51"/>
      <c r="AP318" s="51"/>
      <c r="AQ318" s="51"/>
      <c r="AR318" s="51"/>
      <c r="AS318" s="51"/>
      <c r="AT318" s="51"/>
    </row>
    <row r="319" spans="2:46" x14ac:dyDescent="0.3">
      <c r="B319" s="177"/>
      <c r="C319" s="177"/>
      <c r="D319" s="86">
        <v>300</v>
      </c>
      <c r="E319" s="46"/>
      <c r="F319" s="40"/>
      <c r="G319" s="87"/>
      <c r="H319" s="40"/>
      <c r="I319" s="40"/>
      <c r="J319" s="87"/>
      <c r="K319" s="40"/>
      <c r="L319" s="42"/>
      <c r="M319" s="93" t="str">
        <f t="shared" si="60"/>
        <v/>
      </c>
      <c r="N319" s="42" t="s">
        <v>15</v>
      </c>
      <c r="O319" s="435"/>
      <c r="P319" s="436"/>
      <c r="Q319" s="434"/>
      <c r="R319" s="434"/>
      <c r="S319" s="471">
        <f t="shared" si="65"/>
        <v>0</v>
      </c>
      <c r="T319" s="42"/>
      <c r="U319" s="93">
        <f t="shared" si="66"/>
        <v>0</v>
      </c>
      <c r="V319" s="39">
        <f t="shared" si="61"/>
        <v>0</v>
      </c>
      <c r="W319" s="43"/>
      <c r="X319" s="95"/>
      <c r="Y319" s="95">
        <f t="shared" si="62"/>
        <v>0</v>
      </c>
      <c r="Z319" s="95">
        <f t="shared" si="63"/>
        <v>0</v>
      </c>
      <c r="AA319" s="237">
        <f t="shared" si="67"/>
        <v>0</v>
      </c>
      <c r="AB319" s="440">
        <f t="shared" si="68"/>
        <v>0</v>
      </c>
      <c r="AC319" s="440">
        <f t="shared" si="69"/>
        <v>0</v>
      </c>
      <c r="AD319" s="441">
        <f t="shared" si="70"/>
        <v>0</v>
      </c>
      <c r="AE319" s="441">
        <f t="shared" si="71"/>
        <v>0</v>
      </c>
      <c r="AF319" s="439">
        <f t="shared" si="72"/>
        <v>0</v>
      </c>
      <c r="AG319" s="442">
        <f t="shared" si="73"/>
        <v>0</v>
      </c>
      <c r="AH319" s="238">
        <f t="shared" si="74"/>
        <v>0</v>
      </c>
      <c r="AI319" s="238">
        <f t="shared" si="64"/>
        <v>0</v>
      </c>
      <c r="AJ319" s="95"/>
      <c r="AK319" s="59"/>
      <c r="AL319" s="59"/>
      <c r="AM319" s="51"/>
      <c r="AN319" s="51"/>
      <c r="AO319" s="51"/>
      <c r="AP319" s="51"/>
      <c r="AQ319" s="51"/>
      <c r="AR319" s="51"/>
      <c r="AS319" s="51"/>
      <c r="AT319" s="51"/>
    </row>
    <row r="320" spans="2:46" x14ac:dyDescent="0.3">
      <c r="B320" s="177"/>
      <c r="C320" s="177"/>
      <c r="D320" s="86">
        <v>301</v>
      </c>
      <c r="E320" s="46"/>
      <c r="F320" s="40"/>
      <c r="G320" s="87"/>
      <c r="H320" s="40"/>
      <c r="I320" s="40"/>
      <c r="J320" s="87"/>
      <c r="K320" s="40"/>
      <c r="L320" s="42"/>
      <c r="M320" s="93" t="str">
        <f t="shared" si="60"/>
        <v/>
      </c>
      <c r="N320" s="42" t="s">
        <v>15</v>
      </c>
      <c r="O320" s="435"/>
      <c r="P320" s="436"/>
      <c r="Q320" s="434"/>
      <c r="R320" s="434"/>
      <c r="S320" s="471">
        <f t="shared" si="65"/>
        <v>0</v>
      </c>
      <c r="T320" s="42"/>
      <c r="U320" s="93">
        <f t="shared" si="66"/>
        <v>0</v>
      </c>
      <c r="V320" s="39">
        <f t="shared" si="61"/>
        <v>0</v>
      </c>
      <c r="W320" s="43"/>
      <c r="X320" s="95"/>
      <c r="Y320" s="95">
        <f t="shared" si="62"/>
        <v>0</v>
      </c>
      <c r="Z320" s="95">
        <f t="shared" si="63"/>
        <v>0</v>
      </c>
      <c r="AA320" s="237">
        <f t="shared" si="67"/>
        <v>0</v>
      </c>
      <c r="AB320" s="440">
        <f t="shared" si="68"/>
        <v>0</v>
      </c>
      <c r="AC320" s="440">
        <f t="shared" si="69"/>
        <v>0</v>
      </c>
      <c r="AD320" s="441">
        <f t="shared" si="70"/>
        <v>0</v>
      </c>
      <c r="AE320" s="441">
        <f t="shared" si="71"/>
        <v>0</v>
      </c>
      <c r="AF320" s="439">
        <f t="shared" si="72"/>
        <v>0</v>
      </c>
      <c r="AG320" s="442">
        <f t="shared" si="73"/>
        <v>0</v>
      </c>
      <c r="AH320" s="238">
        <f t="shared" si="74"/>
        <v>0</v>
      </c>
      <c r="AI320" s="238">
        <f t="shared" si="64"/>
        <v>0</v>
      </c>
      <c r="AJ320" s="95"/>
      <c r="AK320" s="59"/>
      <c r="AL320" s="59"/>
      <c r="AM320" s="51"/>
      <c r="AN320" s="51"/>
      <c r="AO320" s="51"/>
      <c r="AP320" s="51"/>
      <c r="AQ320" s="51"/>
      <c r="AR320" s="51"/>
      <c r="AS320" s="51"/>
      <c r="AT320" s="51"/>
    </row>
    <row r="321" spans="2:46" x14ac:dyDescent="0.3">
      <c r="B321" s="177"/>
      <c r="C321" s="177"/>
      <c r="D321" s="86">
        <v>302</v>
      </c>
      <c r="E321" s="46"/>
      <c r="F321" s="40"/>
      <c r="G321" s="87"/>
      <c r="H321" s="40"/>
      <c r="I321" s="40"/>
      <c r="J321" s="87"/>
      <c r="K321" s="40"/>
      <c r="L321" s="42"/>
      <c r="M321" s="93" t="str">
        <f t="shared" si="60"/>
        <v/>
      </c>
      <c r="N321" s="42" t="s">
        <v>15</v>
      </c>
      <c r="O321" s="435"/>
      <c r="P321" s="436"/>
      <c r="Q321" s="434"/>
      <c r="R321" s="434"/>
      <c r="S321" s="471">
        <f t="shared" si="65"/>
        <v>0</v>
      </c>
      <c r="T321" s="42"/>
      <c r="U321" s="93">
        <f t="shared" si="66"/>
        <v>0</v>
      </c>
      <c r="V321" s="39">
        <f t="shared" si="61"/>
        <v>0</v>
      </c>
      <c r="W321" s="43"/>
      <c r="X321" s="95"/>
      <c r="Y321" s="95">
        <f t="shared" si="62"/>
        <v>0</v>
      </c>
      <c r="Z321" s="95">
        <f t="shared" si="63"/>
        <v>0</v>
      </c>
      <c r="AA321" s="237">
        <f t="shared" si="67"/>
        <v>0</v>
      </c>
      <c r="AB321" s="440">
        <f t="shared" si="68"/>
        <v>0</v>
      </c>
      <c r="AC321" s="440">
        <f t="shared" si="69"/>
        <v>0</v>
      </c>
      <c r="AD321" s="441">
        <f t="shared" si="70"/>
        <v>0</v>
      </c>
      <c r="AE321" s="441">
        <f t="shared" si="71"/>
        <v>0</v>
      </c>
      <c r="AF321" s="439">
        <f t="shared" si="72"/>
        <v>0</v>
      </c>
      <c r="AG321" s="442">
        <f t="shared" si="73"/>
        <v>0</v>
      </c>
      <c r="AH321" s="238">
        <f t="shared" si="74"/>
        <v>0</v>
      </c>
      <c r="AI321" s="238">
        <f t="shared" si="64"/>
        <v>0</v>
      </c>
      <c r="AJ321" s="95"/>
      <c r="AK321" s="59"/>
      <c r="AL321" s="59"/>
      <c r="AM321" s="51"/>
      <c r="AN321" s="51"/>
      <c r="AO321" s="51"/>
      <c r="AP321" s="51"/>
      <c r="AQ321" s="51"/>
      <c r="AR321" s="51"/>
      <c r="AS321" s="51"/>
      <c r="AT321" s="51"/>
    </row>
    <row r="322" spans="2:46" x14ac:dyDescent="0.3">
      <c r="B322" s="177"/>
      <c r="C322" s="177"/>
      <c r="D322" s="86">
        <v>303</v>
      </c>
      <c r="E322" s="46"/>
      <c r="F322" s="40"/>
      <c r="G322" s="87"/>
      <c r="H322" s="40"/>
      <c r="I322" s="40"/>
      <c r="J322" s="87"/>
      <c r="K322" s="40"/>
      <c r="L322" s="42"/>
      <c r="M322" s="93" t="str">
        <f t="shared" si="60"/>
        <v/>
      </c>
      <c r="N322" s="42" t="s">
        <v>15</v>
      </c>
      <c r="O322" s="435"/>
      <c r="P322" s="436"/>
      <c r="Q322" s="434"/>
      <c r="R322" s="434"/>
      <c r="S322" s="471">
        <f t="shared" si="65"/>
        <v>0</v>
      </c>
      <c r="T322" s="42"/>
      <c r="U322" s="93">
        <f t="shared" si="66"/>
        <v>0</v>
      </c>
      <c r="V322" s="39">
        <f t="shared" si="61"/>
        <v>0</v>
      </c>
      <c r="W322" s="43"/>
      <c r="X322" s="95"/>
      <c r="Y322" s="95">
        <f t="shared" si="62"/>
        <v>0</v>
      </c>
      <c r="Z322" s="95">
        <f t="shared" si="63"/>
        <v>0</v>
      </c>
      <c r="AA322" s="237">
        <f t="shared" si="67"/>
        <v>0</v>
      </c>
      <c r="AB322" s="440">
        <f t="shared" si="68"/>
        <v>0</v>
      </c>
      <c r="AC322" s="440">
        <f t="shared" si="69"/>
        <v>0</v>
      </c>
      <c r="AD322" s="441">
        <f t="shared" si="70"/>
        <v>0</v>
      </c>
      <c r="AE322" s="441">
        <f t="shared" si="71"/>
        <v>0</v>
      </c>
      <c r="AF322" s="439">
        <f t="shared" si="72"/>
        <v>0</v>
      </c>
      <c r="AG322" s="442">
        <f t="shared" si="73"/>
        <v>0</v>
      </c>
      <c r="AH322" s="238">
        <f t="shared" si="74"/>
        <v>0</v>
      </c>
      <c r="AI322" s="238">
        <f t="shared" si="64"/>
        <v>0</v>
      </c>
      <c r="AJ322" s="95"/>
      <c r="AK322" s="59"/>
      <c r="AL322" s="59"/>
      <c r="AM322" s="51"/>
      <c r="AN322" s="51"/>
      <c r="AO322" s="51"/>
      <c r="AP322" s="51"/>
      <c r="AQ322" s="51"/>
      <c r="AR322" s="51"/>
      <c r="AS322" s="51"/>
      <c r="AT322" s="51"/>
    </row>
    <row r="323" spans="2:46" x14ac:dyDescent="0.3">
      <c r="B323" s="177"/>
      <c r="C323" s="177"/>
      <c r="D323" s="86">
        <v>304</v>
      </c>
      <c r="E323" s="46"/>
      <c r="F323" s="40"/>
      <c r="G323" s="87"/>
      <c r="H323" s="40"/>
      <c r="I323" s="40"/>
      <c r="J323" s="87"/>
      <c r="K323" s="40"/>
      <c r="L323" s="42"/>
      <c r="M323" s="93" t="str">
        <f t="shared" si="60"/>
        <v/>
      </c>
      <c r="N323" s="42" t="s">
        <v>15</v>
      </c>
      <c r="O323" s="435"/>
      <c r="P323" s="436"/>
      <c r="Q323" s="434"/>
      <c r="R323" s="434"/>
      <c r="S323" s="471">
        <f t="shared" si="65"/>
        <v>0</v>
      </c>
      <c r="T323" s="42"/>
      <c r="U323" s="93">
        <f t="shared" si="66"/>
        <v>0</v>
      </c>
      <c r="V323" s="39">
        <f t="shared" si="61"/>
        <v>0</v>
      </c>
      <c r="W323" s="43"/>
      <c r="X323" s="95"/>
      <c r="Y323" s="95">
        <f t="shared" si="62"/>
        <v>0</v>
      </c>
      <c r="Z323" s="95">
        <f t="shared" si="63"/>
        <v>0</v>
      </c>
      <c r="AA323" s="237">
        <f t="shared" si="67"/>
        <v>0</v>
      </c>
      <c r="AB323" s="440">
        <f t="shared" si="68"/>
        <v>0</v>
      </c>
      <c r="AC323" s="440">
        <f t="shared" si="69"/>
        <v>0</v>
      </c>
      <c r="AD323" s="441">
        <f t="shared" si="70"/>
        <v>0</v>
      </c>
      <c r="AE323" s="441">
        <f t="shared" si="71"/>
        <v>0</v>
      </c>
      <c r="AF323" s="439">
        <f t="shared" si="72"/>
        <v>0</v>
      </c>
      <c r="AG323" s="442">
        <f t="shared" si="73"/>
        <v>0</v>
      </c>
      <c r="AH323" s="238">
        <f t="shared" si="74"/>
        <v>0</v>
      </c>
      <c r="AI323" s="238">
        <f t="shared" si="64"/>
        <v>0</v>
      </c>
      <c r="AJ323" s="95"/>
      <c r="AK323" s="59"/>
      <c r="AL323" s="59"/>
      <c r="AM323" s="51"/>
      <c r="AN323" s="51"/>
      <c r="AO323" s="51"/>
      <c r="AP323" s="51"/>
      <c r="AQ323" s="51"/>
      <c r="AR323" s="51"/>
      <c r="AS323" s="51"/>
      <c r="AT323" s="51"/>
    </row>
    <row r="324" spans="2:46" x14ac:dyDescent="0.3">
      <c r="B324" s="177"/>
      <c r="C324" s="177"/>
      <c r="D324" s="86">
        <v>305</v>
      </c>
      <c r="E324" s="46"/>
      <c r="F324" s="40"/>
      <c r="G324" s="87"/>
      <c r="H324" s="40"/>
      <c r="I324" s="40"/>
      <c r="J324" s="87"/>
      <c r="K324" s="40"/>
      <c r="L324" s="42"/>
      <c r="M324" s="93" t="str">
        <f t="shared" si="60"/>
        <v/>
      </c>
      <c r="N324" s="42" t="s">
        <v>15</v>
      </c>
      <c r="O324" s="435"/>
      <c r="P324" s="436"/>
      <c r="Q324" s="434"/>
      <c r="R324" s="434"/>
      <c r="S324" s="471">
        <f t="shared" si="65"/>
        <v>0</v>
      </c>
      <c r="T324" s="42"/>
      <c r="U324" s="93">
        <f t="shared" si="66"/>
        <v>0</v>
      </c>
      <c r="V324" s="39">
        <f t="shared" si="61"/>
        <v>0</v>
      </c>
      <c r="W324" s="43"/>
      <c r="X324" s="95"/>
      <c r="Y324" s="95">
        <f t="shared" si="62"/>
        <v>0</v>
      </c>
      <c r="Z324" s="95">
        <f t="shared" si="63"/>
        <v>0</v>
      </c>
      <c r="AA324" s="237">
        <f t="shared" si="67"/>
        <v>0</v>
      </c>
      <c r="AB324" s="440">
        <f t="shared" si="68"/>
        <v>0</v>
      </c>
      <c r="AC324" s="440">
        <f t="shared" si="69"/>
        <v>0</v>
      </c>
      <c r="AD324" s="441">
        <f t="shared" si="70"/>
        <v>0</v>
      </c>
      <c r="AE324" s="441">
        <f t="shared" si="71"/>
        <v>0</v>
      </c>
      <c r="AF324" s="439">
        <f t="shared" si="72"/>
        <v>0</v>
      </c>
      <c r="AG324" s="442">
        <f t="shared" si="73"/>
        <v>0</v>
      </c>
      <c r="AH324" s="238">
        <f t="shared" si="74"/>
        <v>0</v>
      </c>
      <c r="AI324" s="238">
        <f t="shared" si="64"/>
        <v>0</v>
      </c>
      <c r="AJ324" s="95"/>
      <c r="AK324" s="59"/>
      <c r="AL324" s="59"/>
      <c r="AM324" s="51"/>
      <c r="AN324" s="51"/>
      <c r="AO324" s="51"/>
      <c r="AP324" s="51"/>
      <c r="AQ324" s="51"/>
      <c r="AR324" s="51"/>
      <c r="AS324" s="51"/>
      <c r="AT324" s="51"/>
    </row>
    <row r="325" spans="2:46" x14ac:dyDescent="0.3">
      <c r="B325" s="177"/>
      <c r="C325" s="177"/>
      <c r="D325" s="86">
        <v>306</v>
      </c>
      <c r="E325" s="46"/>
      <c r="F325" s="40"/>
      <c r="G325" s="87"/>
      <c r="H325" s="40"/>
      <c r="I325" s="40"/>
      <c r="J325" s="87"/>
      <c r="K325" s="40"/>
      <c r="L325" s="42"/>
      <c r="M325" s="93" t="str">
        <f t="shared" si="60"/>
        <v/>
      </c>
      <c r="N325" s="42" t="s">
        <v>15</v>
      </c>
      <c r="O325" s="435"/>
      <c r="P325" s="436"/>
      <c r="Q325" s="434"/>
      <c r="R325" s="434"/>
      <c r="S325" s="471">
        <f t="shared" si="65"/>
        <v>0</v>
      </c>
      <c r="T325" s="42"/>
      <c r="U325" s="93">
        <f t="shared" si="66"/>
        <v>0</v>
      </c>
      <c r="V325" s="39">
        <f t="shared" si="61"/>
        <v>0</v>
      </c>
      <c r="W325" s="43"/>
      <c r="X325" s="95"/>
      <c r="Y325" s="95">
        <f t="shared" si="62"/>
        <v>0</v>
      </c>
      <c r="Z325" s="95">
        <f t="shared" si="63"/>
        <v>0</v>
      </c>
      <c r="AA325" s="237">
        <f t="shared" si="67"/>
        <v>0</v>
      </c>
      <c r="AB325" s="440">
        <f t="shared" si="68"/>
        <v>0</v>
      </c>
      <c r="AC325" s="440">
        <f t="shared" si="69"/>
        <v>0</v>
      </c>
      <c r="AD325" s="441">
        <f t="shared" si="70"/>
        <v>0</v>
      </c>
      <c r="AE325" s="441">
        <f t="shared" si="71"/>
        <v>0</v>
      </c>
      <c r="AF325" s="439">
        <f t="shared" si="72"/>
        <v>0</v>
      </c>
      <c r="AG325" s="442">
        <f t="shared" si="73"/>
        <v>0</v>
      </c>
      <c r="AH325" s="238">
        <f t="shared" si="74"/>
        <v>0</v>
      </c>
      <c r="AI325" s="238">
        <f t="shared" si="64"/>
        <v>0</v>
      </c>
      <c r="AJ325" s="95"/>
      <c r="AK325" s="59"/>
      <c r="AL325" s="59"/>
      <c r="AM325" s="51"/>
      <c r="AN325" s="51"/>
      <c r="AO325" s="51"/>
      <c r="AP325" s="51"/>
      <c r="AQ325" s="51"/>
      <c r="AR325" s="51"/>
      <c r="AS325" s="51"/>
      <c r="AT325" s="51"/>
    </row>
    <row r="326" spans="2:46" x14ac:dyDescent="0.3">
      <c r="B326" s="177"/>
      <c r="C326" s="177"/>
      <c r="D326" s="86">
        <v>307</v>
      </c>
      <c r="E326" s="46"/>
      <c r="F326" s="40"/>
      <c r="G326" s="87"/>
      <c r="H326" s="40"/>
      <c r="I326" s="40"/>
      <c r="J326" s="87"/>
      <c r="K326" s="40"/>
      <c r="L326" s="42"/>
      <c r="M326" s="93" t="str">
        <f t="shared" si="60"/>
        <v/>
      </c>
      <c r="N326" s="42" t="s">
        <v>15</v>
      </c>
      <c r="O326" s="435"/>
      <c r="P326" s="436"/>
      <c r="Q326" s="434"/>
      <c r="R326" s="434"/>
      <c r="S326" s="471">
        <f t="shared" si="65"/>
        <v>0</v>
      </c>
      <c r="T326" s="42"/>
      <c r="U326" s="93">
        <f t="shared" si="66"/>
        <v>0</v>
      </c>
      <c r="V326" s="39">
        <f t="shared" si="61"/>
        <v>0</v>
      </c>
      <c r="W326" s="43"/>
      <c r="X326" s="95"/>
      <c r="Y326" s="95">
        <f t="shared" si="62"/>
        <v>0</v>
      </c>
      <c r="Z326" s="95">
        <f t="shared" si="63"/>
        <v>0</v>
      </c>
      <c r="AA326" s="237">
        <f t="shared" si="67"/>
        <v>0</v>
      </c>
      <c r="AB326" s="440">
        <f t="shared" si="68"/>
        <v>0</v>
      </c>
      <c r="AC326" s="440">
        <f t="shared" si="69"/>
        <v>0</v>
      </c>
      <c r="AD326" s="441">
        <f t="shared" si="70"/>
        <v>0</v>
      </c>
      <c r="AE326" s="441">
        <f t="shared" si="71"/>
        <v>0</v>
      </c>
      <c r="AF326" s="439">
        <f t="shared" si="72"/>
        <v>0</v>
      </c>
      <c r="AG326" s="442">
        <f t="shared" si="73"/>
        <v>0</v>
      </c>
      <c r="AH326" s="238">
        <f t="shared" si="74"/>
        <v>0</v>
      </c>
      <c r="AI326" s="238">
        <f t="shared" si="64"/>
        <v>0</v>
      </c>
      <c r="AJ326" s="95"/>
      <c r="AK326" s="59"/>
      <c r="AL326" s="59"/>
      <c r="AM326" s="51"/>
      <c r="AN326" s="51"/>
      <c r="AO326" s="51"/>
      <c r="AP326" s="51"/>
      <c r="AQ326" s="51"/>
      <c r="AR326" s="51"/>
      <c r="AS326" s="51"/>
      <c r="AT326" s="51"/>
    </row>
    <row r="327" spans="2:46" x14ac:dyDescent="0.3">
      <c r="B327" s="177"/>
      <c r="C327" s="177"/>
      <c r="D327" s="86">
        <v>308</v>
      </c>
      <c r="E327" s="46"/>
      <c r="F327" s="40"/>
      <c r="G327" s="87"/>
      <c r="H327" s="40"/>
      <c r="I327" s="40"/>
      <c r="J327" s="87"/>
      <c r="K327" s="40"/>
      <c r="L327" s="42"/>
      <c r="M327" s="93" t="str">
        <f t="shared" si="60"/>
        <v/>
      </c>
      <c r="N327" s="42" t="s">
        <v>15</v>
      </c>
      <c r="O327" s="435"/>
      <c r="P327" s="436"/>
      <c r="Q327" s="434"/>
      <c r="R327" s="434"/>
      <c r="S327" s="471">
        <f t="shared" si="65"/>
        <v>0</v>
      </c>
      <c r="T327" s="42"/>
      <c r="U327" s="93">
        <f t="shared" si="66"/>
        <v>0</v>
      </c>
      <c r="V327" s="39">
        <f t="shared" si="61"/>
        <v>0</v>
      </c>
      <c r="W327" s="43"/>
      <c r="X327" s="95"/>
      <c r="Y327" s="95">
        <f t="shared" si="62"/>
        <v>0</v>
      </c>
      <c r="Z327" s="95">
        <f t="shared" si="63"/>
        <v>0</v>
      </c>
      <c r="AA327" s="237">
        <f t="shared" si="67"/>
        <v>0</v>
      </c>
      <c r="AB327" s="440">
        <f t="shared" si="68"/>
        <v>0</v>
      </c>
      <c r="AC327" s="440">
        <f t="shared" si="69"/>
        <v>0</v>
      </c>
      <c r="AD327" s="441">
        <f t="shared" si="70"/>
        <v>0</v>
      </c>
      <c r="AE327" s="441">
        <f t="shared" si="71"/>
        <v>0</v>
      </c>
      <c r="AF327" s="439">
        <f t="shared" si="72"/>
        <v>0</v>
      </c>
      <c r="AG327" s="442">
        <f t="shared" si="73"/>
        <v>0</v>
      </c>
      <c r="AH327" s="238">
        <f t="shared" si="74"/>
        <v>0</v>
      </c>
      <c r="AI327" s="238">
        <f t="shared" si="64"/>
        <v>0</v>
      </c>
      <c r="AJ327" s="95"/>
      <c r="AK327" s="59"/>
      <c r="AL327" s="59"/>
      <c r="AM327" s="51"/>
      <c r="AN327" s="51"/>
      <c r="AO327" s="51"/>
      <c r="AP327" s="51"/>
      <c r="AQ327" s="51"/>
      <c r="AR327" s="51"/>
      <c r="AS327" s="51"/>
      <c r="AT327" s="51"/>
    </row>
    <row r="328" spans="2:46" x14ac:dyDescent="0.3">
      <c r="B328" s="177"/>
      <c r="C328" s="177"/>
      <c r="D328" s="86">
        <v>309</v>
      </c>
      <c r="E328" s="46"/>
      <c r="F328" s="40"/>
      <c r="G328" s="87"/>
      <c r="H328" s="40"/>
      <c r="I328" s="40"/>
      <c r="J328" s="87"/>
      <c r="K328" s="40"/>
      <c r="L328" s="42"/>
      <c r="M328" s="93" t="str">
        <f t="shared" si="60"/>
        <v/>
      </c>
      <c r="N328" s="42" t="s">
        <v>15</v>
      </c>
      <c r="O328" s="435"/>
      <c r="P328" s="436"/>
      <c r="Q328" s="434"/>
      <c r="R328" s="434"/>
      <c r="S328" s="471">
        <f t="shared" si="65"/>
        <v>0</v>
      </c>
      <c r="T328" s="42"/>
      <c r="U328" s="93">
        <f t="shared" si="66"/>
        <v>0</v>
      </c>
      <c r="V328" s="39">
        <f t="shared" si="61"/>
        <v>0</v>
      </c>
      <c r="W328" s="43"/>
      <c r="X328" s="95"/>
      <c r="Y328" s="95">
        <f t="shared" si="62"/>
        <v>0</v>
      </c>
      <c r="Z328" s="95">
        <f t="shared" si="63"/>
        <v>0</v>
      </c>
      <c r="AA328" s="237">
        <f t="shared" si="67"/>
        <v>0</v>
      </c>
      <c r="AB328" s="440">
        <f t="shared" si="68"/>
        <v>0</v>
      </c>
      <c r="AC328" s="440">
        <f t="shared" si="69"/>
        <v>0</v>
      </c>
      <c r="AD328" s="441">
        <f t="shared" si="70"/>
        <v>0</v>
      </c>
      <c r="AE328" s="441">
        <f t="shared" si="71"/>
        <v>0</v>
      </c>
      <c r="AF328" s="439">
        <f t="shared" si="72"/>
        <v>0</v>
      </c>
      <c r="AG328" s="442">
        <f t="shared" si="73"/>
        <v>0</v>
      </c>
      <c r="AH328" s="238">
        <f t="shared" si="74"/>
        <v>0</v>
      </c>
      <c r="AI328" s="238">
        <f t="shared" si="64"/>
        <v>0</v>
      </c>
      <c r="AJ328" s="95"/>
      <c r="AK328" s="59"/>
      <c r="AL328" s="59"/>
      <c r="AM328" s="51"/>
      <c r="AN328" s="51"/>
      <c r="AO328" s="51"/>
      <c r="AP328" s="51"/>
      <c r="AQ328" s="51"/>
      <c r="AR328" s="51"/>
      <c r="AS328" s="51"/>
      <c r="AT328" s="51"/>
    </row>
    <row r="329" spans="2:46" x14ac:dyDescent="0.3">
      <c r="B329" s="177"/>
      <c r="C329" s="177"/>
      <c r="D329" s="86">
        <v>310</v>
      </c>
      <c r="E329" s="46"/>
      <c r="F329" s="40"/>
      <c r="G329" s="87"/>
      <c r="H329" s="40"/>
      <c r="I329" s="40"/>
      <c r="J329" s="87"/>
      <c r="K329" s="40"/>
      <c r="L329" s="42"/>
      <c r="M329" s="93" t="str">
        <f t="shared" si="60"/>
        <v/>
      </c>
      <c r="N329" s="42" t="s">
        <v>15</v>
      </c>
      <c r="O329" s="435"/>
      <c r="P329" s="436"/>
      <c r="Q329" s="434"/>
      <c r="R329" s="434"/>
      <c r="S329" s="471">
        <f t="shared" si="65"/>
        <v>0</v>
      </c>
      <c r="T329" s="42"/>
      <c r="U329" s="93">
        <f t="shared" si="66"/>
        <v>0</v>
      </c>
      <c r="V329" s="39">
        <f t="shared" si="61"/>
        <v>0</v>
      </c>
      <c r="W329" s="43"/>
      <c r="X329" s="95"/>
      <c r="Y329" s="95">
        <f t="shared" si="62"/>
        <v>0</v>
      </c>
      <c r="Z329" s="95">
        <f t="shared" si="63"/>
        <v>0</v>
      </c>
      <c r="AA329" s="237">
        <f t="shared" si="67"/>
        <v>0</v>
      </c>
      <c r="AB329" s="440">
        <f t="shared" si="68"/>
        <v>0</v>
      </c>
      <c r="AC329" s="440">
        <f t="shared" si="69"/>
        <v>0</v>
      </c>
      <c r="AD329" s="441">
        <f t="shared" si="70"/>
        <v>0</v>
      </c>
      <c r="AE329" s="441">
        <f t="shared" si="71"/>
        <v>0</v>
      </c>
      <c r="AF329" s="439">
        <f t="shared" si="72"/>
        <v>0</v>
      </c>
      <c r="AG329" s="442">
        <f t="shared" si="73"/>
        <v>0</v>
      </c>
      <c r="AH329" s="238">
        <f t="shared" si="74"/>
        <v>0</v>
      </c>
      <c r="AI329" s="238">
        <f t="shared" si="64"/>
        <v>0</v>
      </c>
      <c r="AJ329" s="95"/>
      <c r="AK329" s="59"/>
      <c r="AL329" s="59"/>
      <c r="AM329" s="51"/>
      <c r="AN329" s="51"/>
      <c r="AO329" s="51"/>
      <c r="AP329" s="51"/>
      <c r="AQ329" s="51"/>
      <c r="AR329" s="51"/>
      <c r="AS329" s="51"/>
      <c r="AT329" s="51"/>
    </row>
    <row r="330" spans="2:46" x14ac:dyDescent="0.3">
      <c r="B330" s="177"/>
      <c r="C330" s="177"/>
      <c r="D330" s="86">
        <v>311</v>
      </c>
      <c r="E330" s="46"/>
      <c r="F330" s="40"/>
      <c r="G330" s="87"/>
      <c r="H330" s="40"/>
      <c r="I330" s="40"/>
      <c r="J330" s="87"/>
      <c r="K330" s="40"/>
      <c r="L330" s="42"/>
      <c r="M330" s="93" t="str">
        <f t="shared" si="60"/>
        <v/>
      </c>
      <c r="N330" s="42" t="s">
        <v>15</v>
      </c>
      <c r="O330" s="435"/>
      <c r="P330" s="436"/>
      <c r="Q330" s="434"/>
      <c r="R330" s="434"/>
      <c r="S330" s="471">
        <f t="shared" si="65"/>
        <v>0</v>
      </c>
      <c r="T330" s="42"/>
      <c r="U330" s="93">
        <f t="shared" si="66"/>
        <v>0</v>
      </c>
      <c r="V330" s="39">
        <f t="shared" si="61"/>
        <v>0</v>
      </c>
      <c r="W330" s="43"/>
      <c r="X330" s="95"/>
      <c r="Y330" s="95">
        <f t="shared" si="62"/>
        <v>0</v>
      </c>
      <c r="Z330" s="95">
        <f t="shared" si="63"/>
        <v>0</v>
      </c>
      <c r="AA330" s="237">
        <f t="shared" si="67"/>
        <v>0</v>
      </c>
      <c r="AB330" s="440">
        <f t="shared" si="68"/>
        <v>0</v>
      </c>
      <c r="AC330" s="440">
        <f t="shared" si="69"/>
        <v>0</v>
      </c>
      <c r="AD330" s="441">
        <f t="shared" si="70"/>
        <v>0</v>
      </c>
      <c r="AE330" s="441">
        <f t="shared" si="71"/>
        <v>0</v>
      </c>
      <c r="AF330" s="439">
        <f t="shared" si="72"/>
        <v>0</v>
      </c>
      <c r="AG330" s="442">
        <f t="shared" si="73"/>
        <v>0</v>
      </c>
      <c r="AH330" s="238">
        <f t="shared" si="74"/>
        <v>0</v>
      </c>
      <c r="AI330" s="238">
        <f t="shared" si="64"/>
        <v>0</v>
      </c>
      <c r="AJ330" s="95"/>
      <c r="AK330" s="59"/>
      <c r="AL330" s="59"/>
      <c r="AM330" s="51"/>
      <c r="AN330" s="51"/>
      <c r="AO330" s="51"/>
      <c r="AP330" s="51"/>
      <c r="AQ330" s="51"/>
      <c r="AR330" s="51"/>
      <c r="AS330" s="51"/>
      <c r="AT330" s="51"/>
    </row>
    <row r="331" spans="2:46" x14ac:dyDescent="0.3">
      <c r="B331" s="177"/>
      <c r="C331" s="177"/>
      <c r="D331" s="86">
        <v>312</v>
      </c>
      <c r="E331" s="46"/>
      <c r="F331" s="40"/>
      <c r="G331" s="87"/>
      <c r="H331" s="40"/>
      <c r="I331" s="40"/>
      <c r="J331" s="87"/>
      <c r="K331" s="40"/>
      <c r="L331" s="42"/>
      <c r="M331" s="93" t="str">
        <f t="shared" si="60"/>
        <v/>
      </c>
      <c r="N331" s="42" t="s">
        <v>15</v>
      </c>
      <c r="O331" s="435"/>
      <c r="P331" s="436"/>
      <c r="Q331" s="434"/>
      <c r="R331" s="434"/>
      <c r="S331" s="471">
        <f t="shared" si="65"/>
        <v>0</v>
      </c>
      <c r="T331" s="42"/>
      <c r="U331" s="93">
        <f t="shared" si="66"/>
        <v>0</v>
      </c>
      <c r="V331" s="39">
        <f t="shared" si="61"/>
        <v>0</v>
      </c>
      <c r="W331" s="43"/>
      <c r="X331" s="95"/>
      <c r="Y331" s="95">
        <f t="shared" si="62"/>
        <v>0</v>
      </c>
      <c r="Z331" s="95">
        <f t="shared" si="63"/>
        <v>0</v>
      </c>
      <c r="AA331" s="237">
        <f t="shared" si="67"/>
        <v>0</v>
      </c>
      <c r="AB331" s="440">
        <f t="shared" si="68"/>
        <v>0</v>
      </c>
      <c r="AC331" s="440">
        <f t="shared" si="69"/>
        <v>0</v>
      </c>
      <c r="AD331" s="441">
        <f t="shared" si="70"/>
        <v>0</v>
      </c>
      <c r="AE331" s="441">
        <f t="shared" si="71"/>
        <v>0</v>
      </c>
      <c r="AF331" s="439">
        <f t="shared" si="72"/>
        <v>0</v>
      </c>
      <c r="AG331" s="442">
        <f t="shared" si="73"/>
        <v>0</v>
      </c>
      <c r="AH331" s="238">
        <f t="shared" si="74"/>
        <v>0</v>
      </c>
      <c r="AI331" s="238">
        <f t="shared" si="64"/>
        <v>0</v>
      </c>
      <c r="AJ331" s="95"/>
      <c r="AK331" s="59"/>
      <c r="AL331" s="59"/>
      <c r="AM331" s="51"/>
      <c r="AN331" s="51"/>
      <c r="AO331" s="51"/>
      <c r="AP331" s="51"/>
      <c r="AQ331" s="51"/>
      <c r="AR331" s="51"/>
      <c r="AS331" s="51"/>
      <c r="AT331" s="51"/>
    </row>
    <row r="332" spans="2:46" x14ac:dyDescent="0.3">
      <c r="B332" s="177"/>
      <c r="C332" s="177"/>
      <c r="D332" s="86">
        <v>313</v>
      </c>
      <c r="E332" s="46"/>
      <c r="F332" s="40"/>
      <c r="G332" s="87"/>
      <c r="H332" s="40"/>
      <c r="I332" s="40"/>
      <c r="J332" s="87"/>
      <c r="K332" s="40"/>
      <c r="L332" s="42"/>
      <c r="M332" s="93" t="str">
        <f t="shared" si="60"/>
        <v/>
      </c>
      <c r="N332" s="42" t="s">
        <v>15</v>
      </c>
      <c r="O332" s="435"/>
      <c r="P332" s="436"/>
      <c r="Q332" s="434"/>
      <c r="R332" s="434"/>
      <c r="S332" s="471">
        <f t="shared" si="65"/>
        <v>0</v>
      </c>
      <c r="T332" s="42"/>
      <c r="U332" s="93">
        <f t="shared" si="66"/>
        <v>0</v>
      </c>
      <c r="V332" s="39">
        <f t="shared" si="61"/>
        <v>0</v>
      </c>
      <c r="W332" s="43"/>
      <c r="X332" s="95"/>
      <c r="Y332" s="95">
        <f t="shared" si="62"/>
        <v>0</v>
      </c>
      <c r="Z332" s="95">
        <f t="shared" si="63"/>
        <v>0</v>
      </c>
      <c r="AA332" s="237">
        <f t="shared" si="67"/>
        <v>0</v>
      </c>
      <c r="AB332" s="440">
        <f t="shared" si="68"/>
        <v>0</v>
      </c>
      <c r="AC332" s="440">
        <f t="shared" si="69"/>
        <v>0</v>
      </c>
      <c r="AD332" s="441">
        <f t="shared" si="70"/>
        <v>0</v>
      </c>
      <c r="AE332" s="441">
        <f t="shared" si="71"/>
        <v>0</v>
      </c>
      <c r="AF332" s="439">
        <f t="shared" si="72"/>
        <v>0</v>
      </c>
      <c r="AG332" s="442">
        <f t="shared" si="73"/>
        <v>0</v>
      </c>
      <c r="AH332" s="238">
        <f t="shared" si="74"/>
        <v>0</v>
      </c>
      <c r="AI332" s="238">
        <f t="shared" si="64"/>
        <v>0</v>
      </c>
      <c r="AJ332" s="95"/>
      <c r="AK332" s="59"/>
      <c r="AL332" s="59"/>
      <c r="AM332" s="51"/>
      <c r="AN332" s="51"/>
      <c r="AO332" s="51"/>
      <c r="AP332" s="51"/>
      <c r="AQ332" s="51"/>
      <c r="AR332" s="51"/>
      <c r="AS332" s="51"/>
      <c r="AT332" s="51"/>
    </row>
    <row r="333" spans="2:46" x14ac:dyDescent="0.3">
      <c r="B333" s="177"/>
      <c r="C333" s="177"/>
      <c r="D333" s="86">
        <v>314</v>
      </c>
      <c r="E333" s="46"/>
      <c r="F333" s="40"/>
      <c r="G333" s="87"/>
      <c r="H333" s="40"/>
      <c r="I333" s="40"/>
      <c r="J333" s="87"/>
      <c r="K333" s="40"/>
      <c r="L333" s="42"/>
      <c r="M333" s="93" t="str">
        <f t="shared" si="60"/>
        <v/>
      </c>
      <c r="N333" s="42" t="s">
        <v>15</v>
      </c>
      <c r="O333" s="435"/>
      <c r="P333" s="436"/>
      <c r="Q333" s="434"/>
      <c r="R333" s="434"/>
      <c r="S333" s="471">
        <f t="shared" si="65"/>
        <v>0</v>
      </c>
      <c r="T333" s="42"/>
      <c r="U333" s="93">
        <f t="shared" si="66"/>
        <v>0</v>
      </c>
      <c r="V333" s="39">
        <f t="shared" si="61"/>
        <v>0</v>
      </c>
      <c r="W333" s="43"/>
      <c r="X333" s="95"/>
      <c r="Y333" s="95">
        <f t="shared" si="62"/>
        <v>0</v>
      </c>
      <c r="Z333" s="95">
        <f t="shared" si="63"/>
        <v>0</v>
      </c>
      <c r="AA333" s="237">
        <f t="shared" si="67"/>
        <v>0</v>
      </c>
      <c r="AB333" s="440">
        <f t="shared" si="68"/>
        <v>0</v>
      </c>
      <c r="AC333" s="440">
        <f t="shared" si="69"/>
        <v>0</v>
      </c>
      <c r="AD333" s="441">
        <f t="shared" si="70"/>
        <v>0</v>
      </c>
      <c r="AE333" s="441">
        <f t="shared" si="71"/>
        <v>0</v>
      </c>
      <c r="AF333" s="439">
        <f t="shared" si="72"/>
        <v>0</v>
      </c>
      <c r="AG333" s="442">
        <f t="shared" si="73"/>
        <v>0</v>
      </c>
      <c r="AH333" s="238">
        <f t="shared" si="74"/>
        <v>0</v>
      </c>
      <c r="AI333" s="238">
        <f t="shared" si="64"/>
        <v>0</v>
      </c>
      <c r="AJ333" s="95"/>
      <c r="AK333" s="59"/>
      <c r="AL333" s="59"/>
      <c r="AM333" s="51"/>
      <c r="AN333" s="51"/>
      <c r="AO333" s="51"/>
      <c r="AP333" s="51"/>
      <c r="AQ333" s="51"/>
      <c r="AR333" s="51"/>
      <c r="AS333" s="51"/>
      <c r="AT333" s="51"/>
    </row>
    <row r="334" spans="2:46" x14ac:dyDescent="0.3">
      <c r="B334" s="177"/>
      <c r="C334" s="177"/>
      <c r="D334" s="86">
        <v>315</v>
      </c>
      <c r="E334" s="46"/>
      <c r="F334" s="40"/>
      <c r="G334" s="87"/>
      <c r="H334" s="40"/>
      <c r="I334" s="40"/>
      <c r="J334" s="87"/>
      <c r="K334" s="40"/>
      <c r="L334" s="42"/>
      <c r="M334" s="93" t="str">
        <f t="shared" si="60"/>
        <v/>
      </c>
      <c r="N334" s="42" t="s">
        <v>15</v>
      </c>
      <c r="O334" s="435"/>
      <c r="P334" s="436"/>
      <c r="Q334" s="434"/>
      <c r="R334" s="434"/>
      <c r="S334" s="471">
        <f t="shared" si="65"/>
        <v>0</v>
      </c>
      <c r="T334" s="42"/>
      <c r="U334" s="93">
        <f t="shared" si="66"/>
        <v>0</v>
      </c>
      <c r="V334" s="39">
        <f t="shared" si="61"/>
        <v>0</v>
      </c>
      <c r="W334" s="43"/>
      <c r="X334" s="95"/>
      <c r="Y334" s="95">
        <f t="shared" si="62"/>
        <v>0</v>
      </c>
      <c r="Z334" s="95">
        <f t="shared" si="63"/>
        <v>0</v>
      </c>
      <c r="AA334" s="237">
        <f t="shared" si="67"/>
        <v>0</v>
      </c>
      <c r="AB334" s="440">
        <f t="shared" si="68"/>
        <v>0</v>
      </c>
      <c r="AC334" s="440">
        <f t="shared" si="69"/>
        <v>0</v>
      </c>
      <c r="AD334" s="441">
        <f t="shared" si="70"/>
        <v>0</v>
      </c>
      <c r="AE334" s="441">
        <f t="shared" si="71"/>
        <v>0</v>
      </c>
      <c r="AF334" s="439">
        <f t="shared" si="72"/>
        <v>0</v>
      </c>
      <c r="AG334" s="442">
        <f t="shared" si="73"/>
        <v>0</v>
      </c>
      <c r="AH334" s="238">
        <f t="shared" si="74"/>
        <v>0</v>
      </c>
      <c r="AI334" s="238">
        <f t="shared" si="64"/>
        <v>0</v>
      </c>
      <c r="AJ334" s="95"/>
      <c r="AK334" s="59"/>
      <c r="AL334" s="59"/>
      <c r="AM334" s="51"/>
      <c r="AN334" s="51"/>
      <c r="AO334" s="51"/>
      <c r="AP334" s="51"/>
      <c r="AQ334" s="51"/>
      <c r="AR334" s="51"/>
      <c r="AS334" s="51"/>
      <c r="AT334" s="51"/>
    </row>
    <row r="335" spans="2:46" x14ac:dyDescent="0.3">
      <c r="B335" s="177"/>
      <c r="C335" s="177"/>
      <c r="D335" s="86">
        <v>316</v>
      </c>
      <c r="E335" s="46"/>
      <c r="F335" s="40"/>
      <c r="G335" s="87"/>
      <c r="H335" s="40"/>
      <c r="I335" s="40"/>
      <c r="J335" s="87"/>
      <c r="K335" s="40"/>
      <c r="L335" s="42"/>
      <c r="M335" s="93" t="str">
        <f t="shared" si="60"/>
        <v/>
      </c>
      <c r="N335" s="42" t="s">
        <v>15</v>
      </c>
      <c r="O335" s="435"/>
      <c r="P335" s="436"/>
      <c r="Q335" s="434"/>
      <c r="R335" s="434"/>
      <c r="S335" s="471">
        <f t="shared" si="65"/>
        <v>0</v>
      </c>
      <c r="T335" s="42"/>
      <c r="U335" s="93">
        <f t="shared" si="66"/>
        <v>0</v>
      </c>
      <c r="V335" s="39">
        <f t="shared" si="61"/>
        <v>0</v>
      </c>
      <c r="W335" s="43"/>
      <c r="X335" s="95"/>
      <c r="Y335" s="95">
        <f t="shared" si="62"/>
        <v>0</v>
      </c>
      <c r="Z335" s="95">
        <f t="shared" si="63"/>
        <v>0</v>
      </c>
      <c r="AA335" s="237">
        <f t="shared" si="67"/>
        <v>0</v>
      </c>
      <c r="AB335" s="440">
        <f t="shared" si="68"/>
        <v>0</v>
      </c>
      <c r="AC335" s="440">
        <f t="shared" si="69"/>
        <v>0</v>
      </c>
      <c r="AD335" s="441">
        <f t="shared" si="70"/>
        <v>0</v>
      </c>
      <c r="AE335" s="441">
        <f t="shared" si="71"/>
        <v>0</v>
      </c>
      <c r="AF335" s="439">
        <f t="shared" si="72"/>
        <v>0</v>
      </c>
      <c r="AG335" s="442">
        <f t="shared" si="73"/>
        <v>0</v>
      </c>
      <c r="AH335" s="238">
        <f t="shared" si="74"/>
        <v>0</v>
      </c>
      <c r="AI335" s="238">
        <f t="shared" si="64"/>
        <v>0</v>
      </c>
      <c r="AJ335" s="95"/>
      <c r="AK335" s="59"/>
      <c r="AL335" s="59"/>
      <c r="AM335" s="51"/>
      <c r="AN335" s="51"/>
      <c r="AO335" s="51"/>
      <c r="AP335" s="51"/>
      <c r="AQ335" s="51"/>
      <c r="AR335" s="51"/>
      <c r="AS335" s="51"/>
      <c r="AT335" s="51"/>
    </row>
    <row r="336" spans="2:46" x14ac:dyDescent="0.3">
      <c r="B336" s="177"/>
      <c r="C336" s="177"/>
      <c r="D336" s="86">
        <v>317</v>
      </c>
      <c r="E336" s="46"/>
      <c r="F336" s="40"/>
      <c r="G336" s="87"/>
      <c r="H336" s="40"/>
      <c r="I336" s="40"/>
      <c r="J336" s="87"/>
      <c r="K336" s="40"/>
      <c r="L336" s="42"/>
      <c r="M336" s="93" t="str">
        <f t="shared" si="60"/>
        <v/>
      </c>
      <c r="N336" s="42" t="s">
        <v>15</v>
      </c>
      <c r="O336" s="435"/>
      <c r="P336" s="436"/>
      <c r="Q336" s="434"/>
      <c r="R336" s="434"/>
      <c r="S336" s="471">
        <f t="shared" si="65"/>
        <v>0</v>
      </c>
      <c r="T336" s="42"/>
      <c r="U336" s="93">
        <f t="shared" si="66"/>
        <v>0</v>
      </c>
      <c r="V336" s="39">
        <f t="shared" si="61"/>
        <v>0</v>
      </c>
      <c r="W336" s="43"/>
      <c r="X336" s="95"/>
      <c r="Y336" s="95">
        <f t="shared" si="62"/>
        <v>0</v>
      </c>
      <c r="Z336" s="95">
        <f t="shared" si="63"/>
        <v>0</v>
      </c>
      <c r="AA336" s="237">
        <f t="shared" si="67"/>
        <v>0</v>
      </c>
      <c r="AB336" s="440">
        <f t="shared" si="68"/>
        <v>0</v>
      </c>
      <c r="AC336" s="440">
        <f t="shared" si="69"/>
        <v>0</v>
      </c>
      <c r="AD336" s="441">
        <f t="shared" si="70"/>
        <v>0</v>
      </c>
      <c r="AE336" s="441">
        <f t="shared" si="71"/>
        <v>0</v>
      </c>
      <c r="AF336" s="439">
        <f t="shared" si="72"/>
        <v>0</v>
      </c>
      <c r="AG336" s="442">
        <f t="shared" si="73"/>
        <v>0</v>
      </c>
      <c r="AH336" s="238">
        <f t="shared" si="74"/>
        <v>0</v>
      </c>
      <c r="AI336" s="238">
        <f t="shared" si="64"/>
        <v>0</v>
      </c>
      <c r="AJ336" s="95"/>
      <c r="AK336" s="59"/>
      <c r="AL336" s="59"/>
      <c r="AM336" s="51"/>
      <c r="AN336" s="51"/>
      <c r="AO336" s="51"/>
      <c r="AP336" s="51"/>
      <c r="AQ336" s="51"/>
      <c r="AR336" s="51"/>
      <c r="AS336" s="51"/>
      <c r="AT336" s="51"/>
    </row>
    <row r="337" spans="2:46" x14ac:dyDescent="0.3">
      <c r="B337" s="177"/>
      <c r="C337" s="177"/>
      <c r="D337" s="86">
        <v>318</v>
      </c>
      <c r="E337" s="46"/>
      <c r="F337" s="40"/>
      <c r="G337" s="87"/>
      <c r="H337" s="40"/>
      <c r="I337" s="40"/>
      <c r="J337" s="87"/>
      <c r="K337" s="40"/>
      <c r="L337" s="42"/>
      <c r="M337" s="93" t="str">
        <f t="shared" si="60"/>
        <v/>
      </c>
      <c r="N337" s="42" t="s">
        <v>15</v>
      </c>
      <c r="O337" s="435"/>
      <c r="P337" s="436"/>
      <c r="Q337" s="434"/>
      <c r="R337" s="434"/>
      <c r="S337" s="471">
        <f t="shared" si="65"/>
        <v>0</v>
      </c>
      <c r="T337" s="42"/>
      <c r="U337" s="93">
        <f t="shared" si="66"/>
        <v>0</v>
      </c>
      <c r="V337" s="39">
        <f t="shared" si="61"/>
        <v>0</v>
      </c>
      <c r="W337" s="43"/>
      <c r="X337" s="95"/>
      <c r="Y337" s="95">
        <f t="shared" si="62"/>
        <v>0</v>
      </c>
      <c r="Z337" s="95">
        <f t="shared" si="63"/>
        <v>0</v>
      </c>
      <c r="AA337" s="237">
        <f t="shared" si="67"/>
        <v>0</v>
      </c>
      <c r="AB337" s="440">
        <f t="shared" si="68"/>
        <v>0</v>
      </c>
      <c r="AC337" s="440">
        <f t="shared" si="69"/>
        <v>0</v>
      </c>
      <c r="AD337" s="441">
        <f t="shared" si="70"/>
        <v>0</v>
      </c>
      <c r="AE337" s="441">
        <f t="shared" si="71"/>
        <v>0</v>
      </c>
      <c r="AF337" s="439">
        <f t="shared" si="72"/>
        <v>0</v>
      </c>
      <c r="AG337" s="442">
        <f t="shared" si="73"/>
        <v>0</v>
      </c>
      <c r="AH337" s="238">
        <f t="shared" si="74"/>
        <v>0</v>
      </c>
      <c r="AI337" s="238">
        <f t="shared" si="64"/>
        <v>0</v>
      </c>
      <c r="AJ337" s="95"/>
      <c r="AK337" s="59"/>
      <c r="AL337" s="59"/>
      <c r="AM337" s="51"/>
      <c r="AN337" s="51"/>
      <c r="AO337" s="51"/>
      <c r="AP337" s="51"/>
      <c r="AQ337" s="51"/>
      <c r="AR337" s="51"/>
      <c r="AS337" s="51"/>
      <c r="AT337" s="51"/>
    </row>
    <row r="338" spans="2:46" x14ac:dyDescent="0.3">
      <c r="B338" s="177"/>
      <c r="C338" s="177"/>
      <c r="D338" s="86">
        <v>319</v>
      </c>
      <c r="E338" s="46"/>
      <c r="F338" s="40"/>
      <c r="G338" s="87"/>
      <c r="H338" s="40"/>
      <c r="I338" s="40"/>
      <c r="J338" s="87"/>
      <c r="K338" s="40"/>
      <c r="L338" s="42"/>
      <c r="M338" s="93" t="str">
        <f t="shared" si="60"/>
        <v/>
      </c>
      <c r="N338" s="42" t="s">
        <v>15</v>
      </c>
      <c r="O338" s="435"/>
      <c r="P338" s="436"/>
      <c r="Q338" s="434"/>
      <c r="R338" s="434"/>
      <c r="S338" s="471">
        <f t="shared" si="65"/>
        <v>0</v>
      </c>
      <c r="T338" s="42"/>
      <c r="U338" s="93">
        <f t="shared" si="66"/>
        <v>0</v>
      </c>
      <c r="V338" s="39">
        <f t="shared" si="61"/>
        <v>0</v>
      </c>
      <c r="W338" s="43"/>
      <c r="X338" s="95"/>
      <c r="Y338" s="95">
        <f t="shared" si="62"/>
        <v>0</v>
      </c>
      <c r="Z338" s="95">
        <f t="shared" si="63"/>
        <v>0</v>
      </c>
      <c r="AA338" s="237">
        <f t="shared" si="67"/>
        <v>0</v>
      </c>
      <c r="AB338" s="440">
        <f t="shared" si="68"/>
        <v>0</v>
      </c>
      <c r="AC338" s="440">
        <f t="shared" si="69"/>
        <v>0</v>
      </c>
      <c r="AD338" s="441">
        <f t="shared" si="70"/>
        <v>0</v>
      </c>
      <c r="AE338" s="441">
        <f t="shared" si="71"/>
        <v>0</v>
      </c>
      <c r="AF338" s="439">
        <f t="shared" si="72"/>
        <v>0</v>
      </c>
      <c r="AG338" s="442">
        <f t="shared" si="73"/>
        <v>0</v>
      </c>
      <c r="AH338" s="238">
        <f t="shared" si="74"/>
        <v>0</v>
      </c>
      <c r="AI338" s="238">
        <f t="shared" si="64"/>
        <v>0</v>
      </c>
      <c r="AJ338" s="95"/>
      <c r="AK338" s="59"/>
      <c r="AL338" s="59"/>
      <c r="AM338" s="51"/>
      <c r="AN338" s="51"/>
      <c r="AO338" s="51"/>
      <c r="AP338" s="51"/>
      <c r="AQ338" s="51"/>
      <c r="AR338" s="51"/>
      <c r="AS338" s="51"/>
      <c r="AT338" s="51"/>
    </row>
    <row r="339" spans="2:46" x14ac:dyDescent="0.3">
      <c r="B339" s="177"/>
      <c r="C339" s="177"/>
      <c r="D339" s="86">
        <v>320</v>
      </c>
      <c r="E339" s="46"/>
      <c r="F339" s="40"/>
      <c r="G339" s="87"/>
      <c r="H339" s="40"/>
      <c r="I339" s="40"/>
      <c r="J339" s="87"/>
      <c r="K339" s="40"/>
      <c r="L339" s="42"/>
      <c r="M339" s="93" t="str">
        <f t="shared" si="60"/>
        <v/>
      </c>
      <c r="N339" s="42" t="s">
        <v>15</v>
      </c>
      <c r="O339" s="435"/>
      <c r="P339" s="436"/>
      <c r="Q339" s="434"/>
      <c r="R339" s="434"/>
      <c r="S339" s="471">
        <f t="shared" si="65"/>
        <v>0</v>
      </c>
      <c r="T339" s="42"/>
      <c r="U339" s="93">
        <f t="shared" si="66"/>
        <v>0</v>
      </c>
      <c r="V339" s="39">
        <f t="shared" si="61"/>
        <v>0</v>
      </c>
      <c r="W339" s="43"/>
      <c r="X339" s="95"/>
      <c r="Y339" s="95">
        <f t="shared" si="62"/>
        <v>0</v>
      </c>
      <c r="Z339" s="95">
        <f t="shared" si="63"/>
        <v>0</v>
      </c>
      <c r="AA339" s="237">
        <f t="shared" si="67"/>
        <v>0</v>
      </c>
      <c r="AB339" s="440">
        <f t="shared" si="68"/>
        <v>0</v>
      </c>
      <c r="AC339" s="440">
        <f t="shared" si="69"/>
        <v>0</v>
      </c>
      <c r="AD339" s="441">
        <f t="shared" si="70"/>
        <v>0</v>
      </c>
      <c r="AE339" s="441">
        <f t="shared" si="71"/>
        <v>0</v>
      </c>
      <c r="AF339" s="439">
        <f t="shared" si="72"/>
        <v>0</v>
      </c>
      <c r="AG339" s="442">
        <f t="shared" si="73"/>
        <v>0</v>
      </c>
      <c r="AH339" s="238">
        <f t="shared" si="74"/>
        <v>0</v>
      </c>
      <c r="AI339" s="238">
        <f t="shared" si="64"/>
        <v>0</v>
      </c>
      <c r="AJ339" s="95"/>
      <c r="AK339" s="59"/>
      <c r="AL339" s="59"/>
      <c r="AM339" s="51"/>
      <c r="AN339" s="51"/>
      <c r="AO339" s="51"/>
      <c r="AP339" s="51"/>
      <c r="AQ339" s="51"/>
      <c r="AR339" s="51"/>
      <c r="AS339" s="51"/>
      <c r="AT339" s="51"/>
    </row>
    <row r="340" spans="2:46" x14ac:dyDescent="0.3">
      <c r="B340" s="177"/>
      <c r="C340" s="177"/>
      <c r="D340" s="86">
        <v>321</v>
      </c>
      <c r="E340" s="46"/>
      <c r="F340" s="40"/>
      <c r="G340" s="87"/>
      <c r="H340" s="40"/>
      <c r="I340" s="40"/>
      <c r="J340" s="87"/>
      <c r="K340" s="40"/>
      <c r="L340" s="42"/>
      <c r="M340" s="93" t="str">
        <f t="shared" ref="M340:M363" si="75">IF(K340="","",IF(L340="","",IF(K340="managementvennootschap",100,IF(K340="zelfstandige",IF(L340&gt;$Y$3,100,IF(L340&gt;=0,L340/1720)),IF(L340&gt;$Y$1,100,IF(L340&gt;=0,L340*0.012,""))))))</f>
        <v/>
      </c>
      <c r="N340" s="42" t="s">
        <v>15</v>
      </c>
      <c r="O340" s="435"/>
      <c r="P340" s="436"/>
      <c r="Q340" s="434"/>
      <c r="R340" s="434"/>
      <c r="S340" s="471">
        <f t="shared" si="65"/>
        <v>0</v>
      </c>
      <c r="T340" s="42"/>
      <c r="U340" s="93">
        <f t="shared" si="66"/>
        <v>0</v>
      </c>
      <c r="V340" s="39">
        <f t="shared" ref="V340:V363" si="76">IF(OR(K340="",L340=""),0,IF(U340&gt;0,M340*U340,0))</f>
        <v>0</v>
      </c>
      <c r="W340" s="43"/>
      <c r="X340" s="95"/>
      <c r="Y340" s="95">
        <f t="shared" ref="Y340:Y363" si="77">K340</f>
        <v>0</v>
      </c>
      <c r="Z340" s="95">
        <f t="shared" ref="Z340:Z363" si="78">L340</f>
        <v>0</v>
      </c>
      <c r="AA340" s="237">
        <f t="shared" si="67"/>
        <v>0</v>
      </c>
      <c r="AB340" s="440">
        <f t="shared" si="68"/>
        <v>0</v>
      </c>
      <c r="AC340" s="440">
        <f t="shared" si="69"/>
        <v>0</v>
      </c>
      <c r="AD340" s="441">
        <f t="shared" si="70"/>
        <v>0</v>
      </c>
      <c r="AE340" s="441">
        <f t="shared" si="71"/>
        <v>0</v>
      </c>
      <c r="AF340" s="439">
        <f t="shared" si="72"/>
        <v>0</v>
      </c>
      <c r="AG340" s="442">
        <f t="shared" si="73"/>
        <v>0</v>
      </c>
      <c r="AH340" s="238">
        <f t="shared" si="74"/>
        <v>0</v>
      </c>
      <c r="AI340" s="238">
        <f t="shared" ref="AI340:AI363" si="79">IF(OR(Y340="",Z340=""),0,IF(AH340&gt;0,AA340*AH340,0))</f>
        <v>0</v>
      </c>
      <c r="AJ340" s="95"/>
      <c r="AK340" s="59"/>
      <c r="AL340" s="59"/>
      <c r="AM340" s="51"/>
      <c r="AN340" s="51"/>
      <c r="AO340" s="51"/>
      <c r="AP340" s="51"/>
      <c r="AQ340" s="51"/>
      <c r="AR340" s="51"/>
      <c r="AS340" s="51"/>
      <c r="AT340" s="51"/>
    </row>
    <row r="341" spans="2:46" x14ac:dyDescent="0.3">
      <c r="B341" s="177"/>
      <c r="C341" s="177"/>
      <c r="D341" s="86">
        <v>322</v>
      </c>
      <c r="E341" s="46"/>
      <c r="F341" s="40"/>
      <c r="G341" s="87"/>
      <c r="H341" s="40"/>
      <c r="I341" s="40"/>
      <c r="J341" s="87"/>
      <c r="K341" s="40"/>
      <c r="L341" s="42"/>
      <c r="M341" s="93" t="str">
        <f t="shared" si="75"/>
        <v/>
      </c>
      <c r="N341" s="42" t="s">
        <v>15</v>
      </c>
      <c r="O341" s="435"/>
      <c r="P341" s="436"/>
      <c r="Q341" s="434"/>
      <c r="R341" s="434"/>
      <c r="S341" s="471">
        <f t="shared" ref="S341:S363" si="80">IF(OR(N341="nee",M341="",O341="",P341="",Q341="",R341=""),0,(DATEDIF(Q341,R341+1,"m")*1720/12+DATEDIF(Q341,R341+1,"md")*1720/365)*O341*P341)</f>
        <v>0</v>
      </c>
      <c r="T341" s="42"/>
      <c r="U341" s="93">
        <f t="shared" ref="U341:U363" si="81">IF(AND(S341="",T341=""),0,S341+T341)</f>
        <v>0</v>
      </c>
      <c r="V341" s="39">
        <f t="shared" si="76"/>
        <v>0</v>
      </c>
      <c r="W341" s="43"/>
      <c r="X341" s="95"/>
      <c r="Y341" s="95">
        <f t="shared" si="77"/>
        <v>0</v>
      </c>
      <c r="Z341" s="95">
        <f t="shared" si="78"/>
        <v>0</v>
      </c>
      <c r="AA341" s="237">
        <f t="shared" ref="AA341:AA363" si="82">IF(Y341="","",IF(Z341="","",IF(Y341="managementvennootschap",100,IF(Y341="zelfstandige",IF(Z341&gt;$Y$3,100,IF(Z341&gt;=0,Z341/1720)),IF(Z341&gt;$Y$1,100,IF(Z341&gt;=0,Z341*0.012,""))))))</f>
        <v>0</v>
      </c>
      <c r="AB341" s="440">
        <f t="shared" ref="AB341:AB363" si="83">O341</f>
        <v>0</v>
      </c>
      <c r="AC341" s="440">
        <f t="shared" ref="AC341:AC363" si="84">P341</f>
        <v>0</v>
      </c>
      <c r="AD341" s="441">
        <f t="shared" ref="AD341:AD363" si="85">Q341</f>
        <v>0</v>
      </c>
      <c r="AE341" s="441">
        <f t="shared" ref="AE341:AE363" si="86">R341</f>
        <v>0</v>
      </c>
      <c r="AF341" s="439">
        <f t="shared" ref="AF341:AF363" si="87">(DATEDIF(AD341,AE341+1,"m")*1720/12+DATEDIF(AD341,AE341+1,"md")*1720/365)*AB341*AC341</f>
        <v>0</v>
      </c>
      <c r="AG341" s="442">
        <f t="shared" ref="AG341:AG363" si="88">T341</f>
        <v>0</v>
      </c>
      <c r="AH341" s="238">
        <f t="shared" ref="AH341:AH363" si="89">AF341+AG341</f>
        <v>0</v>
      </c>
      <c r="AI341" s="238">
        <f t="shared" si="79"/>
        <v>0</v>
      </c>
      <c r="AJ341" s="95"/>
      <c r="AK341" s="59"/>
      <c r="AL341" s="59"/>
      <c r="AM341" s="51"/>
      <c r="AN341" s="51"/>
      <c r="AO341" s="51"/>
      <c r="AP341" s="51"/>
      <c r="AQ341" s="51"/>
      <c r="AR341" s="51"/>
      <c r="AS341" s="51"/>
      <c r="AT341" s="51"/>
    </row>
    <row r="342" spans="2:46" x14ac:dyDescent="0.3">
      <c r="B342" s="177"/>
      <c r="C342" s="177"/>
      <c r="D342" s="86">
        <v>323</v>
      </c>
      <c r="E342" s="46"/>
      <c r="F342" s="40"/>
      <c r="G342" s="87"/>
      <c r="H342" s="40"/>
      <c r="I342" s="40"/>
      <c r="J342" s="87"/>
      <c r="K342" s="40"/>
      <c r="L342" s="42"/>
      <c r="M342" s="93" t="str">
        <f t="shared" si="75"/>
        <v/>
      </c>
      <c r="N342" s="42" t="s">
        <v>15</v>
      </c>
      <c r="O342" s="435"/>
      <c r="P342" s="436"/>
      <c r="Q342" s="434"/>
      <c r="R342" s="434"/>
      <c r="S342" s="471">
        <f t="shared" si="80"/>
        <v>0</v>
      </c>
      <c r="T342" s="42"/>
      <c r="U342" s="93">
        <f t="shared" si="81"/>
        <v>0</v>
      </c>
      <c r="V342" s="39">
        <f t="shared" si="76"/>
        <v>0</v>
      </c>
      <c r="W342" s="43"/>
      <c r="X342" s="95"/>
      <c r="Y342" s="95">
        <f t="shared" si="77"/>
        <v>0</v>
      </c>
      <c r="Z342" s="95">
        <f t="shared" si="78"/>
        <v>0</v>
      </c>
      <c r="AA342" s="237">
        <f t="shared" si="82"/>
        <v>0</v>
      </c>
      <c r="AB342" s="440">
        <f t="shared" si="83"/>
        <v>0</v>
      </c>
      <c r="AC342" s="440">
        <f t="shared" si="84"/>
        <v>0</v>
      </c>
      <c r="AD342" s="441">
        <f t="shared" si="85"/>
        <v>0</v>
      </c>
      <c r="AE342" s="441">
        <f t="shared" si="86"/>
        <v>0</v>
      </c>
      <c r="AF342" s="439">
        <f t="shared" si="87"/>
        <v>0</v>
      </c>
      <c r="AG342" s="442">
        <f t="shared" si="88"/>
        <v>0</v>
      </c>
      <c r="AH342" s="238">
        <f t="shared" si="89"/>
        <v>0</v>
      </c>
      <c r="AI342" s="238">
        <f t="shared" si="79"/>
        <v>0</v>
      </c>
      <c r="AJ342" s="95"/>
      <c r="AK342" s="59"/>
      <c r="AL342" s="59"/>
      <c r="AM342" s="51"/>
      <c r="AN342" s="51"/>
      <c r="AO342" s="51"/>
      <c r="AP342" s="51"/>
      <c r="AQ342" s="51"/>
      <c r="AR342" s="51"/>
      <c r="AS342" s="51"/>
      <c r="AT342" s="51"/>
    </row>
    <row r="343" spans="2:46" x14ac:dyDescent="0.3">
      <c r="B343" s="177"/>
      <c r="C343" s="177"/>
      <c r="D343" s="86">
        <v>324</v>
      </c>
      <c r="E343" s="46"/>
      <c r="F343" s="40"/>
      <c r="G343" s="87"/>
      <c r="H343" s="40"/>
      <c r="I343" s="40"/>
      <c r="J343" s="87"/>
      <c r="K343" s="40"/>
      <c r="L343" s="42"/>
      <c r="M343" s="93" t="str">
        <f t="shared" si="75"/>
        <v/>
      </c>
      <c r="N343" s="42" t="s">
        <v>15</v>
      </c>
      <c r="O343" s="435"/>
      <c r="P343" s="436"/>
      <c r="Q343" s="434"/>
      <c r="R343" s="434"/>
      <c r="S343" s="471">
        <f t="shared" si="80"/>
        <v>0</v>
      </c>
      <c r="T343" s="42"/>
      <c r="U343" s="93">
        <f t="shared" si="81"/>
        <v>0</v>
      </c>
      <c r="V343" s="39">
        <f t="shared" si="76"/>
        <v>0</v>
      </c>
      <c r="W343" s="43"/>
      <c r="X343" s="95"/>
      <c r="Y343" s="95">
        <f t="shared" si="77"/>
        <v>0</v>
      </c>
      <c r="Z343" s="95">
        <f t="shared" si="78"/>
        <v>0</v>
      </c>
      <c r="AA343" s="237">
        <f t="shared" si="82"/>
        <v>0</v>
      </c>
      <c r="AB343" s="440">
        <f t="shared" si="83"/>
        <v>0</v>
      </c>
      <c r="AC343" s="440">
        <f t="shared" si="84"/>
        <v>0</v>
      </c>
      <c r="AD343" s="441">
        <f t="shared" si="85"/>
        <v>0</v>
      </c>
      <c r="AE343" s="441">
        <f t="shared" si="86"/>
        <v>0</v>
      </c>
      <c r="AF343" s="439">
        <f t="shared" si="87"/>
        <v>0</v>
      </c>
      <c r="AG343" s="442">
        <f t="shared" si="88"/>
        <v>0</v>
      </c>
      <c r="AH343" s="238">
        <f t="shared" si="89"/>
        <v>0</v>
      </c>
      <c r="AI343" s="238">
        <f t="shared" si="79"/>
        <v>0</v>
      </c>
      <c r="AJ343" s="95"/>
      <c r="AK343" s="59"/>
      <c r="AL343" s="59"/>
      <c r="AM343" s="51"/>
      <c r="AN343" s="51"/>
      <c r="AO343" s="51"/>
      <c r="AP343" s="51"/>
      <c r="AQ343" s="51"/>
      <c r="AR343" s="51"/>
      <c r="AS343" s="51"/>
      <c r="AT343" s="51"/>
    </row>
    <row r="344" spans="2:46" x14ac:dyDescent="0.3">
      <c r="B344" s="177"/>
      <c r="C344" s="177"/>
      <c r="D344" s="86">
        <v>325</v>
      </c>
      <c r="E344" s="46"/>
      <c r="F344" s="40"/>
      <c r="G344" s="87"/>
      <c r="H344" s="40"/>
      <c r="I344" s="40"/>
      <c r="J344" s="87"/>
      <c r="K344" s="40"/>
      <c r="L344" s="42"/>
      <c r="M344" s="93" t="str">
        <f t="shared" si="75"/>
        <v/>
      </c>
      <c r="N344" s="42" t="s">
        <v>15</v>
      </c>
      <c r="O344" s="435"/>
      <c r="P344" s="436"/>
      <c r="Q344" s="434"/>
      <c r="R344" s="434"/>
      <c r="S344" s="471">
        <f t="shared" si="80"/>
        <v>0</v>
      </c>
      <c r="T344" s="42"/>
      <c r="U344" s="93">
        <f t="shared" si="81"/>
        <v>0</v>
      </c>
      <c r="V344" s="39">
        <f t="shared" si="76"/>
        <v>0</v>
      </c>
      <c r="W344" s="43"/>
      <c r="X344" s="95"/>
      <c r="Y344" s="95">
        <f t="shared" si="77"/>
        <v>0</v>
      </c>
      <c r="Z344" s="95">
        <f t="shared" si="78"/>
        <v>0</v>
      </c>
      <c r="AA344" s="237">
        <f t="shared" si="82"/>
        <v>0</v>
      </c>
      <c r="AB344" s="440">
        <f t="shared" si="83"/>
        <v>0</v>
      </c>
      <c r="AC344" s="440">
        <f t="shared" si="84"/>
        <v>0</v>
      </c>
      <c r="AD344" s="441">
        <f t="shared" si="85"/>
        <v>0</v>
      </c>
      <c r="AE344" s="441">
        <f t="shared" si="86"/>
        <v>0</v>
      </c>
      <c r="AF344" s="439">
        <f t="shared" si="87"/>
        <v>0</v>
      </c>
      <c r="AG344" s="442">
        <f t="shared" si="88"/>
        <v>0</v>
      </c>
      <c r="AH344" s="238">
        <f t="shared" si="89"/>
        <v>0</v>
      </c>
      <c r="AI344" s="238">
        <f t="shared" si="79"/>
        <v>0</v>
      </c>
      <c r="AJ344" s="95"/>
      <c r="AK344" s="59"/>
      <c r="AL344" s="59"/>
      <c r="AM344" s="51"/>
      <c r="AN344" s="51"/>
      <c r="AO344" s="51"/>
      <c r="AP344" s="51"/>
      <c r="AQ344" s="51"/>
      <c r="AR344" s="51"/>
      <c r="AS344" s="51"/>
      <c r="AT344" s="51"/>
    </row>
    <row r="345" spans="2:46" x14ac:dyDescent="0.3">
      <c r="B345" s="177"/>
      <c r="C345" s="177"/>
      <c r="D345" s="86">
        <v>326</v>
      </c>
      <c r="E345" s="46"/>
      <c r="F345" s="40"/>
      <c r="G345" s="87"/>
      <c r="H345" s="40"/>
      <c r="I345" s="40"/>
      <c r="J345" s="87"/>
      <c r="K345" s="40"/>
      <c r="L345" s="42"/>
      <c r="M345" s="93" t="str">
        <f t="shared" si="75"/>
        <v/>
      </c>
      <c r="N345" s="42" t="s">
        <v>15</v>
      </c>
      <c r="O345" s="435"/>
      <c r="P345" s="436"/>
      <c r="Q345" s="434"/>
      <c r="R345" s="434"/>
      <c r="S345" s="471">
        <f t="shared" si="80"/>
        <v>0</v>
      </c>
      <c r="T345" s="42"/>
      <c r="U345" s="93">
        <f t="shared" si="81"/>
        <v>0</v>
      </c>
      <c r="V345" s="39">
        <f t="shared" si="76"/>
        <v>0</v>
      </c>
      <c r="W345" s="43"/>
      <c r="X345" s="95"/>
      <c r="Y345" s="95">
        <f t="shared" si="77"/>
        <v>0</v>
      </c>
      <c r="Z345" s="95">
        <f t="shared" si="78"/>
        <v>0</v>
      </c>
      <c r="AA345" s="237">
        <f t="shared" si="82"/>
        <v>0</v>
      </c>
      <c r="AB345" s="440">
        <f t="shared" si="83"/>
        <v>0</v>
      </c>
      <c r="AC345" s="440">
        <f t="shared" si="84"/>
        <v>0</v>
      </c>
      <c r="AD345" s="441">
        <f t="shared" si="85"/>
        <v>0</v>
      </c>
      <c r="AE345" s="441">
        <f t="shared" si="86"/>
        <v>0</v>
      </c>
      <c r="AF345" s="439">
        <f t="shared" si="87"/>
        <v>0</v>
      </c>
      <c r="AG345" s="442">
        <f t="shared" si="88"/>
        <v>0</v>
      </c>
      <c r="AH345" s="238">
        <f t="shared" si="89"/>
        <v>0</v>
      </c>
      <c r="AI345" s="238">
        <f t="shared" si="79"/>
        <v>0</v>
      </c>
      <c r="AJ345" s="95"/>
      <c r="AK345" s="59"/>
      <c r="AL345" s="59"/>
      <c r="AM345" s="51"/>
      <c r="AN345" s="51"/>
      <c r="AO345" s="51"/>
      <c r="AP345" s="51"/>
      <c r="AQ345" s="51"/>
      <c r="AR345" s="51"/>
      <c r="AS345" s="51"/>
      <c r="AT345" s="51"/>
    </row>
    <row r="346" spans="2:46" x14ac:dyDescent="0.3">
      <c r="B346" s="177"/>
      <c r="C346" s="177"/>
      <c r="D346" s="86">
        <v>327</v>
      </c>
      <c r="E346" s="46"/>
      <c r="F346" s="40"/>
      <c r="G346" s="87"/>
      <c r="H346" s="40"/>
      <c r="I346" s="40"/>
      <c r="J346" s="87"/>
      <c r="K346" s="40"/>
      <c r="L346" s="42"/>
      <c r="M346" s="93" t="str">
        <f t="shared" si="75"/>
        <v/>
      </c>
      <c r="N346" s="42" t="s">
        <v>15</v>
      </c>
      <c r="O346" s="435"/>
      <c r="P346" s="436"/>
      <c r="Q346" s="434"/>
      <c r="R346" s="434"/>
      <c r="S346" s="471">
        <f t="shared" si="80"/>
        <v>0</v>
      </c>
      <c r="T346" s="42"/>
      <c r="U346" s="93">
        <f t="shared" si="81"/>
        <v>0</v>
      </c>
      <c r="V346" s="39">
        <f t="shared" si="76"/>
        <v>0</v>
      </c>
      <c r="W346" s="43"/>
      <c r="X346" s="95"/>
      <c r="Y346" s="95">
        <f t="shared" si="77"/>
        <v>0</v>
      </c>
      <c r="Z346" s="95">
        <f t="shared" si="78"/>
        <v>0</v>
      </c>
      <c r="AA346" s="237">
        <f t="shared" si="82"/>
        <v>0</v>
      </c>
      <c r="AB346" s="440">
        <f t="shared" si="83"/>
        <v>0</v>
      </c>
      <c r="AC346" s="440">
        <f t="shared" si="84"/>
        <v>0</v>
      </c>
      <c r="AD346" s="441">
        <f t="shared" si="85"/>
        <v>0</v>
      </c>
      <c r="AE346" s="441">
        <f t="shared" si="86"/>
        <v>0</v>
      </c>
      <c r="AF346" s="439">
        <f t="shared" si="87"/>
        <v>0</v>
      </c>
      <c r="AG346" s="442">
        <f t="shared" si="88"/>
        <v>0</v>
      </c>
      <c r="AH346" s="238">
        <f t="shared" si="89"/>
        <v>0</v>
      </c>
      <c r="AI346" s="238">
        <f t="shared" si="79"/>
        <v>0</v>
      </c>
      <c r="AJ346" s="95"/>
      <c r="AK346" s="59"/>
      <c r="AL346" s="59"/>
      <c r="AM346" s="51"/>
      <c r="AN346" s="51"/>
      <c r="AO346" s="51"/>
      <c r="AP346" s="51"/>
      <c r="AQ346" s="51"/>
      <c r="AR346" s="51"/>
      <c r="AS346" s="51"/>
      <c r="AT346" s="51"/>
    </row>
    <row r="347" spans="2:46" x14ac:dyDescent="0.3">
      <c r="B347" s="177"/>
      <c r="C347" s="177"/>
      <c r="D347" s="86">
        <v>328</v>
      </c>
      <c r="E347" s="46"/>
      <c r="F347" s="40"/>
      <c r="G347" s="87"/>
      <c r="H347" s="40"/>
      <c r="I347" s="40"/>
      <c r="J347" s="87"/>
      <c r="K347" s="40"/>
      <c r="L347" s="42"/>
      <c r="M347" s="93" t="str">
        <f t="shared" si="75"/>
        <v/>
      </c>
      <c r="N347" s="42" t="s">
        <v>15</v>
      </c>
      <c r="O347" s="435"/>
      <c r="P347" s="436"/>
      <c r="Q347" s="434"/>
      <c r="R347" s="434"/>
      <c r="S347" s="471">
        <f t="shared" si="80"/>
        <v>0</v>
      </c>
      <c r="T347" s="42"/>
      <c r="U347" s="93">
        <f t="shared" si="81"/>
        <v>0</v>
      </c>
      <c r="V347" s="39">
        <f t="shared" si="76"/>
        <v>0</v>
      </c>
      <c r="W347" s="43"/>
      <c r="X347" s="95"/>
      <c r="Y347" s="95">
        <f t="shared" si="77"/>
        <v>0</v>
      </c>
      <c r="Z347" s="95">
        <f t="shared" si="78"/>
        <v>0</v>
      </c>
      <c r="AA347" s="237">
        <f t="shared" si="82"/>
        <v>0</v>
      </c>
      <c r="AB347" s="440">
        <f t="shared" si="83"/>
        <v>0</v>
      </c>
      <c r="AC347" s="440">
        <f t="shared" si="84"/>
        <v>0</v>
      </c>
      <c r="AD347" s="441">
        <f t="shared" si="85"/>
        <v>0</v>
      </c>
      <c r="AE347" s="441">
        <f t="shared" si="86"/>
        <v>0</v>
      </c>
      <c r="AF347" s="439">
        <f t="shared" si="87"/>
        <v>0</v>
      </c>
      <c r="AG347" s="442">
        <f t="shared" si="88"/>
        <v>0</v>
      </c>
      <c r="AH347" s="238">
        <f t="shared" si="89"/>
        <v>0</v>
      </c>
      <c r="AI347" s="238">
        <f t="shared" si="79"/>
        <v>0</v>
      </c>
      <c r="AJ347" s="95"/>
      <c r="AK347" s="59"/>
      <c r="AL347" s="59"/>
      <c r="AM347" s="51"/>
      <c r="AN347" s="51"/>
      <c r="AO347" s="51"/>
      <c r="AP347" s="51"/>
      <c r="AQ347" s="51"/>
      <c r="AR347" s="51"/>
      <c r="AS347" s="51"/>
      <c r="AT347" s="51"/>
    </row>
    <row r="348" spans="2:46" x14ac:dyDescent="0.3">
      <c r="B348" s="177"/>
      <c r="C348" s="177"/>
      <c r="D348" s="86">
        <v>329</v>
      </c>
      <c r="E348" s="46"/>
      <c r="F348" s="40"/>
      <c r="G348" s="87"/>
      <c r="H348" s="40"/>
      <c r="I348" s="40"/>
      <c r="J348" s="87"/>
      <c r="K348" s="40"/>
      <c r="L348" s="42"/>
      <c r="M348" s="93" t="str">
        <f t="shared" si="75"/>
        <v/>
      </c>
      <c r="N348" s="42" t="s">
        <v>15</v>
      </c>
      <c r="O348" s="435"/>
      <c r="P348" s="436"/>
      <c r="Q348" s="434"/>
      <c r="R348" s="434"/>
      <c r="S348" s="471">
        <f t="shared" si="80"/>
        <v>0</v>
      </c>
      <c r="T348" s="42"/>
      <c r="U348" s="93">
        <f t="shared" si="81"/>
        <v>0</v>
      </c>
      <c r="V348" s="39">
        <f t="shared" si="76"/>
        <v>0</v>
      </c>
      <c r="W348" s="43"/>
      <c r="X348" s="95"/>
      <c r="Y348" s="95">
        <f t="shared" si="77"/>
        <v>0</v>
      </c>
      <c r="Z348" s="95">
        <f t="shared" si="78"/>
        <v>0</v>
      </c>
      <c r="AA348" s="237">
        <f t="shared" si="82"/>
        <v>0</v>
      </c>
      <c r="AB348" s="440">
        <f t="shared" si="83"/>
        <v>0</v>
      </c>
      <c r="AC348" s="440">
        <f t="shared" si="84"/>
        <v>0</v>
      </c>
      <c r="AD348" s="441">
        <f t="shared" si="85"/>
        <v>0</v>
      </c>
      <c r="AE348" s="441">
        <f t="shared" si="86"/>
        <v>0</v>
      </c>
      <c r="AF348" s="439">
        <f t="shared" si="87"/>
        <v>0</v>
      </c>
      <c r="AG348" s="442">
        <f t="shared" si="88"/>
        <v>0</v>
      </c>
      <c r="AH348" s="238">
        <f t="shared" si="89"/>
        <v>0</v>
      </c>
      <c r="AI348" s="238">
        <f t="shared" si="79"/>
        <v>0</v>
      </c>
      <c r="AJ348" s="95"/>
      <c r="AK348" s="59"/>
      <c r="AL348" s="59"/>
      <c r="AM348" s="51"/>
      <c r="AN348" s="51"/>
      <c r="AO348" s="51"/>
      <c r="AP348" s="51"/>
      <c r="AQ348" s="51"/>
      <c r="AR348" s="51"/>
      <c r="AS348" s="51"/>
      <c r="AT348" s="51"/>
    </row>
    <row r="349" spans="2:46" x14ac:dyDescent="0.3">
      <c r="B349" s="177"/>
      <c r="C349" s="177"/>
      <c r="D349" s="86">
        <v>330</v>
      </c>
      <c r="E349" s="46"/>
      <c r="F349" s="40"/>
      <c r="G349" s="87"/>
      <c r="H349" s="40"/>
      <c r="I349" s="40"/>
      <c r="J349" s="87"/>
      <c r="K349" s="40"/>
      <c r="L349" s="42"/>
      <c r="M349" s="93" t="str">
        <f t="shared" si="75"/>
        <v/>
      </c>
      <c r="N349" s="42" t="s">
        <v>15</v>
      </c>
      <c r="O349" s="435"/>
      <c r="P349" s="436"/>
      <c r="Q349" s="434"/>
      <c r="R349" s="434"/>
      <c r="S349" s="471">
        <f t="shared" si="80"/>
        <v>0</v>
      </c>
      <c r="T349" s="42"/>
      <c r="U349" s="93">
        <f t="shared" si="81"/>
        <v>0</v>
      </c>
      <c r="V349" s="39">
        <f t="shared" si="76"/>
        <v>0</v>
      </c>
      <c r="W349" s="43"/>
      <c r="X349" s="95"/>
      <c r="Y349" s="95">
        <f t="shared" si="77"/>
        <v>0</v>
      </c>
      <c r="Z349" s="95">
        <f t="shared" si="78"/>
        <v>0</v>
      </c>
      <c r="AA349" s="237">
        <f t="shared" si="82"/>
        <v>0</v>
      </c>
      <c r="AB349" s="440">
        <f t="shared" si="83"/>
        <v>0</v>
      </c>
      <c r="AC349" s="440">
        <f t="shared" si="84"/>
        <v>0</v>
      </c>
      <c r="AD349" s="441">
        <f t="shared" si="85"/>
        <v>0</v>
      </c>
      <c r="AE349" s="441">
        <f t="shared" si="86"/>
        <v>0</v>
      </c>
      <c r="AF349" s="439">
        <f t="shared" si="87"/>
        <v>0</v>
      </c>
      <c r="AG349" s="442">
        <f t="shared" si="88"/>
        <v>0</v>
      </c>
      <c r="AH349" s="238">
        <f t="shared" si="89"/>
        <v>0</v>
      </c>
      <c r="AI349" s="238">
        <f t="shared" si="79"/>
        <v>0</v>
      </c>
      <c r="AJ349" s="95"/>
      <c r="AK349" s="59"/>
      <c r="AL349" s="59"/>
      <c r="AM349" s="51"/>
      <c r="AN349" s="51"/>
      <c r="AO349" s="51"/>
      <c r="AP349" s="51"/>
      <c r="AQ349" s="51"/>
      <c r="AR349" s="51"/>
      <c r="AS349" s="51"/>
      <c r="AT349" s="51"/>
    </row>
    <row r="350" spans="2:46" x14ac:dyDescent="0.3">
      <c r="B350" s="177"/>
      <c r="C350" s="177"/>
      <c r="D350" s="86">
        <v>331</v>
      </c>
      <c r="E350" s="46"/>
      <c r="F350" s="40"/>
      <c r="G350" s="87"/>
      <c r="H350" s="40"/>
      <c r="I350" s="40"/>
      <c r="J350" s="87"/>
      <c r="K350" s="40"/>
      <c r="L350" s="42"/>
      <c r="M350" s="93" t="str">
        <f t="shared" si="75"/>
        <v/>
      </c>
      <c r="N350" s="42" t="s">
        <v>15</v>
      </c>
      <c r="O350" s="435"/>
      <c r="P350" s="436"/>
      <c r="Q350" s="434"/>
      <c r="R350" s="434"/>
      <c r="S350" s="471">
        <f t="shared" si="80"/>
        <v>0</v>
      </c>
      <c r="T350" s="42"/>
      <c r="U350" s="93">
        <f t="shared" si="81"/>
        <v>0</v>
      </c>
      <c r="V350" s="39">
        <f t="shared" si="76"/>
        <v>0</v>
      </c>
      <c r="W350" s="43"/>
      <c r="X350" s="95"/>
      <c r="Y350" s="95">
        <f t="shared" si="77"/>
        <v>0</v>
      </c>
      <c r="Z350" s="95">
        <f t="shared" si="78"/>
        <v>0</v>
      </c>
      <c r="AA350" s="237">
        <f t="shared" si="82"/>
        <v>0</v>
      </c>
      <c r="AB350" s="440">
        <f t="shared" si="83"/>
        <v>0</v>
      </c>
      <c r="AC350" s="440">
        <f t="shared" si="84"/>
        <v>0</v>
      </c>
      <c r="AD350" s="441">
        <f t="shared" si="85"/>
        <v>0</v>
      </c>
      <c r="AE350" s="441">
        <f t="shared" si="86"/>
        <v>0</v>
      </c>
      <c r="AF350" s="439">
        <f t="shared" si="87"/>
        <v>0</v>
      </c>
      <c r="AG350" s="442">
        <f t="shared" si="88"/>
        <v>0</v>
      </c>
      <c r="AH350" s="238">
        <f t="shared" si="89"/>
        <v>0</v>
      </c>
      <c r="AI350" s="238">
        <f t="shared" si="79"/>
        <v>0</v>
      </c>
      <c r="AJ350" s="95"/>
      <c r="AK350" s="59"/>
      <c r="AL350" s="59"/>
      <c r="AM350" s="51"/>
      <c r="AN350" s="51"/>
      <c r="AO350" s="51"/>
      <c r="AP350" s="51"/>
      <c r="AQ350" s="51"/>
      <c r="AR350" s="51"/>
      <c r="AS350" s="51"/>
      <c r="AT350" s="51"/>
    </row>
    <row r="351" spans="2:46" x14ac:dyDescent="0.3">
      <c r="B351" s="177"/>
      <c r="C351" s="177"/>
      <c r="D351" s="86">
        <v>332</v>
      </c>
      <c r="E351" s="46"/>
      <c r="F351" s="40"/>
      <c r="G351" s="87"/>
      <c r="H351" s="40"/>
      <c r="I351" s="40"/>
      <c r="J351" s="87"/>
      <c r="K351" s="40"/>
      <c r="L351" s="42"/>
      <c r="M351" s="93" t="str">
        <f t="shared" si="75"/>
        <v/>
      </c>
      <c r="N351" s="42" t="s">
        <v>15</v>
      </c>
      <c r="O351" s="435"/>
      <c r="P351" s="436"/>
      <c r="Q351" s="434"/>
      <c r="R351" s="434"/>
      <c r="S351" s="471">
        <f t="shared" si="80"/>
        <v>0</v>
      </c>
      <c r="T351" s="42"/>
      <c r="U351" s="93">
        <f t="shared" si="81"/>
        <v>0</v>
      </c>
      <c r="V351" s="39">
        <f t="shared" si="76"/>
        <v>0</v>
      </c>
      <c r="W351" s="43"/>
      <c r="X351" s="95"/>
      <c r="Y351" s="95">
        <f t="shared" si="77"/>
        <v>0</v>
      </c>
      <c r="Z351" s="95">
        <f t="shared" si="78"/>
        <v>0</v>
      </c>
      <c r="AA351" s="237">
        <f t="shared" si="82"/>
        <v>0</v>
      </c>
      <c r="AB351" s="440">
        <f t="shared" si="83"/>
        <v>0</v>
      </c>
      <c r="AC351" s="440">
        <f t="shared" si="84"/>
        <v>0</v>
      </c>
      <c r="AD351" s="441">
        <f t="shared" si="85"/>
        <v>0</v>
      </c>
      <c r="AE351" s="441">
        <f t="shared" si="86"/>
        <v>0</v>
      </c>
      <c r="AF351" s="439">
        <f t="shared" si="87"/>
        <v>0</v>
      </c>
      <c r="AG351" s="442">
        <f t="shared" si="88"/>
        <v>0</v>
      </c>
      <c r="AH351" s="238">
        <f t="shared" si="89"/>
        <v>0</v>
      </c>
      <c r="AI351" s="238">
        <f t="shared" si="79"/>
        <v>0</v>
      </c>
      <c r="AJ351" s="95"/>
      <c r="AK351" s="59"/>
      <c r="AL351" s="59"/>
      <c r="AM351" s="51"/>
      <c r="AN351" s="51"/>
      <c r="AO351" s="51"/>
      <c r="AP351" s="51"/>
      <c r="AQ351" s="51"/>
      <c r="AR351" s="51"/>
      <c r="AS351" s="51"/>
      <c r="AT351" s="51"/>
    </row>
    <row r="352" spans="2:46" x14ac:dyDescent="0.3">
      <c r="B352" s="177"/>
      <c r="C352" s="177"/>
      <c r="D352" s="86">
        <v>333</v>
      </c>
      <c r="E352" s="46"/>
      <c r="F352" s="40"/>
      <c r="G352" s="87"/>
      <c r="H352" s="40"/>
      <c r="I352" s="40"/>
      <c r="J352" s="87"/>
      <c r="K352" s="40"/>
      <c r="L352" s="42"/>
      <c r="M352" s="93" t="str">
        <f t="shared" si="75"/>
        <v/>
      </c>
      <c r="N352" s="42" t="s">
        <v>15</v>
      </c>
      <c r="O352" s="435"/>
      <c r="P352" s="436"/>
      <c r="Q352" s="434"/>
      <c r="R352" s="434"/>
      <c r="S352" s="471">
        <f t="shared" si="80"/>
        <v>0</v>
      </c>
      <c r="T352" s="42"/>
      <c r="U352" s="93">
        <f t="shared" si="81"/>
        <v>0</v>
      </c>
      <c r="V352" s="39">
        <f t="shared" si="76"/>
        <v>0</v>
      </c>
      <c r="W352" s="43"/>
      <c r="X352" s="95"/>
      <c r="Y352" s="95">
        <f t="shared" si="77"/>
        <v>0</v>
      </c>
      <c r="Z352" s="95">
        <f t="shared" si="78"/>
        <v>0</v>
      </c>
      <c r="AA352" s="237">
        <f t="shared" si="82"/>
        <v>0</v>
      </c>
      <c r="AB352" s="440">
        <f t="shared" si="83"/>
        <v>0</v>
      </c>
      <c r="AC352" s="440">
        <f t="shared" si="84"/>
        <v>0</v>
      </c>
      <c r="AD352" s="441">
        <f t="shared" si="85"/>
        <v>0</v>
      </c>
      <c r="AE352" s="441">
        <f t="shared" si="86"/>
        <v>0</v>
      </c>
      <c r="AF352" s="439">
        <f t="shared" si="87"/>
        <v>0</v>
      </c>
      <c r="AG352" s="442">
        <f t="shared" si="88"/>
        <v>0</v>
      </c>
      <c r="AH352" s="238">
        <f t="shared" si="89"/>
        <v>0</v>
      </c>
      <c r="AI352" s="238">
        <f t="shared" si="79"/>
        <v>0</v>
      </c>
      <c r="AJ352" s="95"/>
      <c r="AK352" s="59"/>
      <c r="AL352" s="59"/>
      <c r="AM352" s="51"/>
      <c r="AN352" s="51"/>
      <c r="AO352" s="51"/>
      <c r="AP352" s="51"/>
      <c r="AQ352" s="51"/>
      <c r="AR352" s="51"/>
      <c r="AS352" s="51"/>
      <c r="AT352" s="51"/>
    </row>
    <row r="353" spans="2:46" x14ac:dyDescent="0.3">
      <c r="B353" s="177"/>
      <c r="C353" s="177"/>
      <c r="D353" s="86">
        <v>334</v>
      </c>
      <c r="E353" s="46"/>
      <c r="F353" s="40"/>
      <c r="G353" s="87"/>
      <c r="H353" s="40"/>
      <c r="I353" s="40"/>
      <c r="J353" s="87"/>
      <c r="K353" s="40"/>
      <c r="L353" s="42"/>
      <c r="M353" s="93" t="str">
        <f t="shared" si="75"/>
        <v/>
      </c>
      <c r="N353" s="42" t="s">
        <v>15</v>
      </c>
      <c r="O353" s="435"/>
      <c r="P353" s="436"/>
      <c r="Q353" s="434"/>
      <c r="R353" s="434"/>
      <c r="S353" s="471">
        <f t="shared" si="80"/>
        <v>0</v>
      </c>
      <c r="T353" s="42"/>
      <c r="U353" s="93">
        <f t="shared" si="81"/>
        <v>0</v>
      </c>
      <c r="V353" s="39">
        <f t="shared" si="76"/>
        <v>0</v>
      </c>
      <c r="W353" s="43"/>
      <c r="X353" s="95"/>
      <c r="Y353" s="95">
        <f t="shared" si="77"/>
        <v>0</v>
      </c>
      <c r="Z353" s="95">
        <f t="shared" si="78"/>
        <v>0</v>
      </c>
      <c r="AA353" s="237">
        <f t="shared" si="82"/>
        <v>0</v>
      </c>
      <c r="AB353" s="440">
        <f t="shared" si="83"/>
        <v>0</v>
      </c>
      <c r="AC353" s="440">
        <f t="shared" si="84"/>
        <v>0</v>
      </c>
      <c r="AD353" s="441">
        <f t="shared" si="85"/>
        <v>0</v>
      </c>
      <c r="AE353" s="441">
        <f t="shared" si="86"/>
        <v>0</v>
      </c>
      <c r="AF353" s="439">
        <f t="shared" si="87"/>
        <v>0</v>
      </c>
      <c r="AG353" s="442">
        <f t="shared" si="88"/>
        <v>0</v>
      </c>
      <c r="AH353" s="238">
        <f t="shared" si="89"/>
        <v>0</v>
      </c>
      <c r="AI353" s="238">
        <f t="shared" si="79"/>
        <v>0</v>
      </c>
      <c r="AJ353" s="95"/>
      <c r="AK353" s="59"/>
      <c r="AL353" s="59"/>
      <c r="AM353" s="51"/>
      <c r="AN353" s="51"/>
      <c r="AO353" s="51"/>
      <c r="AP353" s="51"/>
      <c r="AQ353" s="51"/>
      <c r="AR353" s="51"/>
      <c r="AS353" s="51"/>
      <c r="AT353" s="51"/>
    </row>
    <row r="354" spans="2:46" x14ac:dyDescent="0.3">
      <c r="B354" s="177"/>
      <c r="C354" s="177"/>
      <c r="D354" s="86">
        <v>335</v>
      </c>
      <c r="E354" s="46"/>
      <c r="F354" s="40"/>
      <c r="G354" s="87"/>
      <c r="H354" s="40"/>
      <c r="I354" s="40"/>
      <c r="J354" s="87"/>
      <c r="K354" s="40"/>
      <c r="L354" s="42"/>
      <c r="M354" s="93" t="str">
        <f t="shared" si="75"/>
        <v/>
      </c>
      <c r="N354" s="42" t="s">
        <v>15</v>
      </c>
      <c r="O354" s="435"/>
      <c r="P354" s="436"/>
      <c r="Q354" s="434"/>
      <c r="R354" s="434"/>
      <c r="S354" s="471">
        <f t="shared" si="80"/>
        <v>0</v>
      </c>
      <c r="T354" s="42"/>
      <c r="U354" s="93">
        <f t="shared" si="81"/>
        <v>0</v>
      </c>
      <c r="V354" s="39">
        <f t="shared" si="76"/>
        <v>0</v>
      </c>
      <c r="W354" s="43"/>
      <c r="X354" s="95"/>
      <c r="Y354" s="95">
        <f t="shared" si="77"/>
        <v>0</v>
      </c>
      <c r="Z354" s="95">
        <f t="shared" si="78"/>
        <v>0</v>
      </c>
      <c r="AA354" s="237">
        <f t="shared" si="82"/>
        <v>0</v>
      </c>
      <c r="AB354" s="440">
        <f t="shared" si="83"/>
        <v>0</v>
      </c>
      <c r="AC354" s="440">
        <f t="shared" si="84"/>
        <v>0</v>
      </c>
      <c r="AD354" s="441">
        <f t="shared" si="85"/>
        <v>0</v>
      </c>
      <c r="AE354" s="441">
        <f t="shared" si="86"/>
        <v>0</v>
      </c>
      <c r="AF354" s="439">
        <f t="shared" si="87"/>
        <v>0</v>
      </c>
      <c r="AG354" s="442">
        <f t="shared" si="88"/>
        <v>0</v>
      </c>
      <c r="AH354" s="238">
        <f t="shared" si="89"/>
        <v>0</v>
      </c>
      <c r="AI354" s="238">
        <f t="shared" si="79"/>
        <v>0</v>
      </c>
      <c r="AJ354" s="95"/>
      <c r="AK354" s="59"/>
      <c r="AL354" s="59"/>
      <c r="AM354" s="51"/>
      <c r="AN354" s="51"/>
      <c r="AO354" s="51"/>
      <c r="AP354" s="51"/>
      <c r="AQ354" s="51"/>
      <c r="AR354" s="51"/>
      <c r="AS354" s="51"/>
      <c r="AT354" s="51"/>
    </row>
    <row r="355" spans="2:46" x14ac:dyDescent="0.3">
      <c r="B355" s="177"/>
      <c r="C355" s="177"/>
      <c r="D355" s="86">
        <v>336</v>
      </c>
      <c r="E355" s="46"/>
      <c r="F355" s="40"/>
      <c r="G355" s="87"/>
      <c r="H355" s="40"/>
      <c r="I355" s="40"/>
      <c r="J355" s="87"/>
      <c r="K355" s="40"/>
      <c r="L355" s="42"/>
      <c r="M355" s="93" t="str">
        <f t="shared" si="75"/>
        <v/>
      </c>
      <c r="N355" s="42" t="s">
        <v>15</v>
      </c>
      <c r="O355" s="435"/>
      <c r="P355" s="436"/>
      <c r="Q355" s="434"/>
      <c r="R355" s="434"/>
      <c r="S355" s="471">
        <f t="shared" si="80"/>
        <v>0</v>
      </c>
      <c r="T355" s="42"/>
      <c r="U355" s="93">
        <f t="shared" si="81"/>
        <v>0</v>
      </c>
      <c r="V355" s="39">
        <f t="shared" si="76"/>
        <v>0</v>
      </c>
      <c r="W355" s="43"/>
      <c r="X355" s="95"/>
      <c r="Y355" s="95">
        <f t="shared" si="77"/>
        <v>0</v>
      </c>
      <c r="Z355" s="95">
        <f t="shared" si="78"/>
        <v>0</v>
      </c>
      <c r="AA355" s="237">
        <f t="shared" si="82"/>
        <v>0</v>
      </c>
      <c r="AB355" s="440">
        <f t="shared" si="83"/>
        <v>0</v>
      </c>
      <c r="AC355" s="440">
        <f t="shared" si="84"/>
        <v>0</v>
      </c>
      <c r="AD355" s="441">
        <f t="shared" si="85"/>
        <v>0</v>
      </c>
      <c r="AE355" s="441">
        <f t="shared" si="86"/>
        <v>0</v>
      </c>
      <c r="AF355" s="439">
        <f t="shared" si="87"/>
        <v>0</v>
      </c>
      <c r="AG355" s="442">
        <f t="shared" si="88"/>
        <v>0</v>
      </c>
      <c r="AH355" s="238">
        <f t="shared" si="89"/>
        <v>0</v>
      </c>
      <c r="AI355" s="238">
        <f t="shared" si="79"/>
        <v>0</v>
      </c>
      <c r="AJ355" s="95"/>
      <c r="AK355" s="59"/>
      <c r="AL355" s="59"/>
      <c r="AM355" s="51"/>
      <c r="AN355" s="51"/>
      <c r="AO355" s="51"/>
      <c r="AP355" s="51"/>
      <c r="AQ355" s="51"/>
      <c r="AR355" s="51"/>
      <c r="AS355" s="51"/>
      <c r="AT355" s="51"/>
    </row>
    <row r="356" spans="2:46" x14ac:dyDescent="0.3">
      <c r="B356" s="177"/>
      <c r="C356" s="177"/>
      <c r="D356" s="86">
        <v>337</v>
      </c>
      <c r="E356" s="46"/>
      <c r="F356" s="40"/>
      <c r="G356" s="87"/>
      <c r="H356" s="40"/>
      <c r="I356" s="40"/>
      <c r="J356" s="87"/>
      <c r="K356" s="40"/>
      <c r="L356" s="42"/>
      <c r="M356" s="93" t="str">
        <f t="shared" si="75"/>
        <v/>
      </c>
      <c r="N356" s="42" t="s">
        <v>15</v>
      </c>
      <c r="O356" s="435"/>
      <c r="P356" s="436"/>
      <c r="Q356" s="434"/>
      <c r="R356" s="434"/>
      <c r="S356" s="471">
        <f t="shared" si="80"/>
        <v>0</v>
      </c>
      <c r="T356" s="42"/>
      <c r="U356" s="93">
        <f t="shared" si="81"/>
        <v>0</v>
      </c>
      <c r="V356" s="39">
        <f t="shared" si="76"/>
        <v>0</v>
      </c>
      <c r="W356" s="43"/>
      <c r="X356" s="95"/>
      <c r="Y356" s="95">
        <f t="shared" si="77"/>
        <v>0</v>
      </c>
      <c r="Z356" s="95">
        <f t="shared" si="78"/>
        <v>0</v>
      </c>
      <c r="AA356" s="237">
        <f t="shared" si="82"/>
        <v>0</v>
      </c>
      <c r="AB356" s="440">
        <f t="shared" si="83"/>
        <v>0</v>
      </c>
      <c r="AC356" s="440">
        <f t="shared" si="84"/>
        <v>0</v>
      </c>
      <c r="AD356" s="441">
        <f t="shared" si="85"/>
        <v>0</v>
      </c>
      <c r="AE356" s="441">
        <f t="shared" si="86"/>
        <v>0</v>
      </c>
      <c r="AF356" s="439">
        <f t="shared" si="87"/>
        <v>0</v>
      </c>
      <c r="AG356" s="442">
        <f t="shared" si="88"/>
        <v>0</v>
      </c>
      <c r="AH356" s="238">
        <f t="shared" si="89"/>
        <v>0</v>
      </c>
      <c r="AI356" s="238">
        <f t="shared" si="79"/>
        <v>0</v>
      </c>
      <c r="AJ356" s="95"/>
      <c r="AK356" s="59"/>
      <c r="AL356" s="59"/>
      <c r="AM356" s="51"/>
      <c r="AN356" s="51"/>
      <c r="AO356" s="51"/>
      <c r="AP356" s="51"/>
      <c r="AQ356" s="51"/>
      <c r="AR356" s="51"/>
      <c r="AS356" s="51"/>
      <c r="AT356" s="51"/>
    </row>
    <row r="357" spans="2:46" x14ac:dyDescent="0.3">
      <c r="B357" s="177"/>
      <c r="C357" s="177"/>
      <c r="D357" s="86">
        <v>338</v>
      </c>
      <c r="E357" s="46"/>
      <c r="F357" s="40"/>
      <c r="G357" s="87"/>
      <c r="H357" s="40"/>
      <c r="I357" s="40"/>
      <c r="J357" s="87"/>
      <c r="K357" s="40"/>
      <c r="L357" s="42"/>
      <c r="M357" s="93" t="str">
        <f t="shared" si="75"/>
        <v/>
      </c>
      <c r="N357" s="42" t="s">
        <v>15</v>
      </c>
      <c r="O357" s="435"/>
      <c r="P357" s="436"/>
      <c r="Q357" s="434"/>
      <c r="R357" s="434"/>
      <c r="S357" s="471">
        <f t="shared" si="80"/>
        <v>0</v>
      </c>
      <c r="T357" s="42"/>
      <c r="U357" s="93">
        <f t="shared" si="81"/>
        <v>0</v>
      </c>
      <c r="V357" s="39">
        <f t="shared" si="76"/>
        <v>0</v>
      </c>
      <c r="W357" s="43"/>
      <c r="X357" s="95"/>
      <c r="Y357" s="95">
        <f t="shared" si="77"/>
        <v>0</v>
      </c>
      <c r="Z357" s="95">
        <f t="shared" si="78"/>
        <v>0</v>
      </c>
      <c r="AA357" s="237">
        <f t="shared" si="82"/>
        <v>0</v>
      </c>
      <c r="AB357" s="440">
        <f t="shared" si="83"/>
        <v>0</v>
      </c>
      <c r="AC357" s="440">
        <f t="shared" si="84"/>
        <v>0</v>
      </c>
      <c r="AD357" s="441">
        <f t="shared" si="85"/>
        <v>0</v>
      </c>
      <c r="AE357" s="441">
        <f t="shared" si="86"/>
        <v>0</v>
      </c>
      <c r="AF357" s="439">
        <f t="shared" si="87"/>
        <v>0</v>
      </c>
      <c r="AG357" s="442">
        <f t="shared" si="88"/>
        <v>0</v>
      </c>
      <c r="AH357" s="238">
        <f t="shared" si="89"/>
        <v>0</v>
      </c>
      <c r="AI357" s="238">
        <f t="shared" si="79"/>
        <v>0</v>
      </c>
      <c r="AJ357" s="95"/>
      <c r="AK357" s="59"/>
      <c r="AL357" s="59"/>
      <c r="AM357" s="51"/>
      <c r="AN357" s="51"/>
      <c r="AO357" s="51"/>
      <c r="AP357" s="51"/>
      <c r="AQ357" s="51"/>
      <c r="AR357" s="51"/>
      <c r="AS357" s="51"/>
      <c r="AT357" s="51"/>
    </row>
    <row r="358" spans="2:46" x14ac:dyDescent="0.3">
      <c r="B358" s="177"/>
      <c r="C358" s="177"/>
      <c r="D358" s="86">
        <v>339</v>
      </c>
      <c r="E358" s="46"/>
      <c r="F358" s="40"/>
      <c r="G358" s="87"/>
      <c r="H358" s="40"/>
      <c r="I358" s="40"/>
      <c r="J358" s="87"/>
      <c r="K358" s="40"/>
      <c r="L358" s="42"/>
      <c r="M358" s="93" t="str">
        <f t="shared" si="75"/>
        <v/>
      </c>
      <c r="N358" s="42" t="s">
        <v>15</v>
      </c>
      <c r="O358" s="435"/>
      <c r="P358" s="436"/>
      <c r="Q358" s="434"/>
      <c r="R358" s="434"/>
      <c r="S358" s="471">
        <f t="shared" si="80"/>
        <v>0</v>
      </c>
      <c r="T358" s="42"/>
      <c r="U358" s="93">
        <f t="shared" si="81"/>
        <v>0</v>
      </c>
      <c r="V358" s="39">
        <f t="shared" si="76"/>
        <v>0</v>
      </c>
      <c r="W358" s="43"/>
      <c r="X358" s="95"/>
      <c r="Y358" s="95">
        <f t="shared" si="77"/>
        <v>0</v>
      </c>
      <c r="Z358" s="95">
        <f t="shared" si="78"/>
        <v>0</v>
      </c>
      <c r="AA358" s="237">
        <f t="shared" si="82"/>
        <v>0</v>
      </c>
      <c r="AB358" s="440">
        <f t="shared" si="83"/>
        <v>0</v>
      </c>
      <c r="AC358" s="440">
        <f t="shared" si="84"/>
        <v>0</v>
      </c>
      <c r="AD358" s="441">
        <f t="shared" si="85"/>
        <v>0</v>
      </c>
      <c r="AE358" s="441">
        <f t="shared" si="86"/>
        <v>0</v>
      </c>
      <c r="AF358" s="439">
        <f t="shared" si="87"/>
        <v>0</v>
      </c>
      <c r="AG358" s="442">
        <f t="shared" si="88"/>
        <v>0</v>
      </c>
      <c r="AH358" s="238">
        <f t="shared" si="89"/>
        <v>0</v>
      </c>
      <c r="AI358" s="238">
        <f t="shared" si="79"/>
        <v>0</v>
      </c>
      <c r="AJ358" s="95"/>
      <c r="AK358" s="59"/>
      <c r="AL358" s="59"/>
      <c r="AM358" s="51"/>
      <c r="AN358" s="51"/>
      <c r="AO358" s="51"/>
      <c r="AP358" s="51"/>
      <c r="AQ358" s="51"/>
      <c r="AR358" s="51"/>
      <c r="AS358" s="51"/>
      <c r="AT358" s="51"/>
    </row>
    <row r="359" spans="2:46" x14ac:dyDescent="0.3">
      <c r="B359" s="177"/>
      <c r="C359" s="177"/>
      <c r="D359" s="86">
        <v>340</v>
      </c>
      <c r="E359" s="46"/>
      <c r="F359" s="40"/>
      <c r="G359" s="87"/>
      <c r="H359" s="40"/>
      <c r="I359" s="40"/>
      <c r="J359" s="87"/>
      <c r="K359" s="40"/>
      <c r="L359" s="42"/>
      <c r="M359" s="93" t="str">
        <f t="shared" si="75"/>
        <v/>
      </c>
      <c r="N359" s="42" t="s">
        <v>15</v>
      </c>
      <c r="O359" s="435"/>
      <c r="P359" s="436"/>
      <c r="Q359" s="434"/>
      <c r="R359" s="434"/>
      <c r="S359" s="471">
        <f t="shared" si="80"/>
        <v>0</v>
      </c>
      <c r="T359" s="42"/>
      <c r="U359" s="93">
        <f t="shared" si="81"/>
        <v>0</v>
      </c>
      <c r="V359" s="39">
        <f t="shared" si="76"/>
        <v>0</v>
      </c>
      <c r="W359" s="43"/>
      <c r="X359" s="95"/>
      <c r="Y359" s="95">
        <f t="shared" si="77"/>
        <v>0</v>
      </c>
      <c r="Z359" s="95">
        <f t="shared" si="78"/>
        <v>0</v>
      </c>
      <c r="AA359" s="237">
        <f t="shared" si="82"/>
        <v>0</v>
      </c>
      <c r="AB359" s="440">
        <f t="shared" si="83"/>
        <v>0</v>
      </c>
      <c r="AC359" s="440">
        <f t="shared" si="84"/>
        <v>0</v>
      </c>
      <c r="AD359" s="441">
        <f t="shared" si="85"/>
        <v>0</v>
      </c>
      <c r="AE359" s="441">
        <f t="shared" si="86"/>
        <v>0</v>
      </c>
      <c r="AF359" s="439">
        <f t="shared" si="87"/>
        <v>0</v>
      </c>
      <c r="AG359" s="442">
        <f t="shared" si="88"/>
        <v>0</v>
      </c>
      <c r="AH359" s="238">
        <f t="shared" si="89"/>
        <v>0</v>
      </c>
      <c r="AI359" s="238">
        <f t="shared" si="79"/>
        <v>0</v>
      </c>
      <c r="AJ359" s="95"/>
      <c r="AK359" s="59"/>
      <c r="AL359" s="59"/>
      <c r="AM359" s="51"/>
      <c r="AN359" s="51"/>
      <c r="AO359" s="51"/>
      <c r="AP359" s="51"/>
      <c r="AQ359" s="51"/>
      <c r="AR359" s="51"/>
      <c r="AS359" s="51"/>
      <c r="AT359" s="51"/>
    </row>
    <row r="360" spans="2:46" x14ac:dyDescent="0.3">
      <c r="B360" s="177"/>
      <c r="C360" s="177"/>
      <c r="D360" s="86">
        <v>341</v>
      </c>
      <c r="E360" s="46"/>
      <c r="F360" s="40"/>
      <c r="G360" s="87"/>
      <c r="H360" s="40"/>
      <c r="I360" s="40"/>
      <c r="J360" s="87"/>
      <c r="K360" s="40"/>
      <c r="L360" s="42"/>
      <c r="M360" s="93" t="str">
        <f t="shared" si="75"/>
        <v/>
      </c>
      <c r="N360" s="42" t="s">
        <v>15</v>
      </c>
      <c r="O360" s="435"/>
      <c r="P360" s="436"/>
      <c r="Q360" s="434"/>
      <c r="R360" s="434"/>
      <c r="S360" s="471">
        <f t="shared" si="80"/>
        <v>0</v>
      </c>
      <c r="T360" s="42"/>
      <c r="U360" s="93">
        <f t="shared" si="81"/>
        <v>0</v>
      </c>
      <c r="V360" s="39">
        <f t="shared" si="76"/>
        <v>0</v>
      </c>
      <c r="W360" s="43"/>
      <c r="X360" s="95"/>
      <c r="Y360" s="95">
        <f t="shared" si="77"/>
        <v>0</v>
      </c>
      <c r="Z360" s="95">
        <f t="shared" si="78"/>
        <v>0</v>
      </c>
      <c r="AA360" s="237">
        <f t="shared" si="82"/>
        <v>0</v>
      </c>
      <c r="AB360" s="440">
        <f t="shared" si="83"/>
        <v>0</v>
      </c>
      <c r="AC360" s="440">
        <f t="shared" si="84"/>
        <v>0</v>
      </c>
      <c r="AD360" s="441">
        <f t="shared" si="85"/>
        <v>0</v>
      </c>
      <c r="AE360" s="441">
        <f t="shared" si="86"/>
        <v>0</v>
      </c>
      <c r="AF360" s="439">
        <f t="shared" si="87"/>
        <v>0</v>
      </c>
      <c r="AG360" s="442">
        <f t="shared" si="88"/>
        <v>0</v>
      </c>
      <c r="AH360" s="238">
        <f t="shared" si="89"/>
        <v>0</v>
      </c>
      <c r="AI360" s="238">
        <f t="shared" si="79"/>
        <v>0</v>
      </c>
      <c r="AJ360" s="95"/>
      <c r="AK360" s="59"/>
      <c r="AL360" s="59"/>
      <c r="AM360" s="51"/>
      <c r="AN360" s="51"/>
      <c r="AO360" s="51"/>
      <c r="AP360" s="51"/>
      <c r="AQ360" s="51"/>
      <c r="AR360" s="51"/>
      <c r="AS360" s="51"/>
      <c r="AT360" s="51"/>
    </row>
    <row r="361" spans="2:46" x14ac:dyDescent="0.3">
      <c r="B361" s="177"/>
      <c r="C361" s="177"/>
      <c r="D361" s="86">
        <v>342</v>
      </c>
      <c r="E361" s="46"/>
      <c r="F361" s="40"/>
      <c r="G361" s="87"/>
      <c r="H361" s="40"/>
      <c r="I361" s="40"/>
      <c r="J361" s="87"/>
      <c r="K361" s="40"/>
      <c r="L361" s="42"/>
      <c r="M361" s="93" t="str">
        <f t="shared" si="75"/>
        <v/>
      </c>
      <c r="N361" s="42" t="s">
        <v>15</v>
      </c>
      <c r="O361" s="435"/>
      <c r="P361" s="436"/>
      <c r="Q361" s="434"/>
      <c r="R361" s="434"/>
      <c r="S361" s="471">
        <f t="shared" si="80"/>
        <v>0</v>
      </c>
      <c r="T361" s="42"/>
      <c r="U361" s="93">
        <f t="shared" si="81"/>
        <v>0</v>
      </c>
      <c r="V361" s="39">
        <f t="shared" si="76"/>
        <v>0</v>
      </c>
      <c r="W361" s="43"/>
      <c r="X361" s="95"/>
      <c r="Y361" s="95">
        <f t="shared" si="77"/>
        <v>0</v>
      </c>
      <c r="Z361" s="95">
        <f t="shared" si="78"/>
        <v>0</v>
      </c>
      <c r="AA361" s="237">
        <f t="shared" si="82"/>
        <v>0</v>
      </c>
      <c r="AB361" s="440">
        <f t="shared" si="83"/>
        <v>0</v>
      </c>
      <c r="AC361" s="440">
        <f t="shared" si="84"/>
        <v>0</v>
      </c>
      <c r="AD361" s="441">
        <f t="shared" si="85"/>
        <v>0</v>
      </c>
      <c r="AE361" s="441">
        <f t="shared" si="86"/>
        <v>0</v>
      </c>
      <c r="AF361" s="439">
        <f t="shared" si="87"/>
        <v>0</v>
      </c>
      <c r="AG361" s="442">
        <f t="shared" si="88"/>
        <v>0</v>
      </c>
      <c r="AH361" s="238">
        <f t="shared" si="89"/>
        <v>0</v>
      </c>
      <c r="AI361" s="238">
        <f t="shared" si="79"/>
        <v>0</v>
      </c>
      <c r="AJ361" s="95"/>
      <c r="AK361" s="59"/>
      <c r="AL361" s="59"/>
      <c r="AM361" s="51"/>
      <c r="AN361" s="51"/>
      <c r="AO361" s="51"/>
      <c r="AP361" s="51"/>
      <c r="AQ361" s="51"/>
      <c r="AR361" s="51"/>
      <c r="AS361" s="51"/>
      <c r="AT361" s="51"/>
    </row>
    <row r="362" spans="2:46" x14ac:dyDescent="0.3">
      <c r="B362" s="177"/>
      <c r="C362" s="177"/>
      <c r="D362" s="86">
        <v>343</v>
      </c>
      <c r="E362" s="46"/>
      <c r="F362" s="40"/>
      <c r="G362" s="87"/>
      <c r="H362" s="40"/>
      <c r="I362" s="40"/>
      <c r="J362" s="87"/>
      <c r="K362" s="40"/>
      <c r="L362" s="42"/>
      <c r="M362" s="93" t="str">
        <f t="shared" si="75"/>
        <v/>
      </c>
      <c r="N362" s="42" t="s">
        <v>15</v>
      </c>
      <c r="O362" s="435"/>
      <c r="P362" s="436"/>
      <c r="Q362" s="434"/>
      <c r="R362" s="434"/>
      <c r="S362" s="471">
        <f t="shared" si="80"/>
        <v>0</v>
      </c>
      <c r="T362" s="42"/>
      <c r="U362" s="93">
        <f t="shared" si="81"/>
        <v>0</v>
      </c>
      <c r="V362" s="39">
        <f t="shared" si="76"/>
        <v>0</v>
      </c>
      <c r="W362" s="43"/>
      <c r="X362" s="95"/>
      <c r="Y362" s="95">
        <f t="shared" si="77"/>
        <v>0</v>
      </c>
      <c r="Z362" s="95">
        <f t="shared" si="78"/>
        <v>0</v>
      </c>
      <c r="AA362" s="237">
        <f t="shared" si="82"/>
        <v>0</v>
      </c>
      <c r="AB362" s="440">
        <f t="shared" si="83"/>
        <v>0</v>
      </c>
      <c r="AC362" s="440">
        <f t="shared" si="84"/>
        <v>0</v>
      </c>
      <c r="AD362" s="441">
        <f t="shared" si="85"/>
        <v>0</v>
      </c>
      <c r="AE362" s="441">
        <f t="shared" si="86"/>
        <v>0</v>
      </c>
      <c r="AF362" s="439">
        <f t="shared" si="87"/>
        <v>0</v>
      </c>
      <c r="AG362" s="442">
        <f t="shared" si="88"/>
        <v>0</v>
      </c>
      <c r="AH362" s="238">
        <f t="shared" si="89"/>
        <v>0</v>
      </c>
      <c r="AI362" s="238">
        <f t="shared" si="79"/>
        <v>0</v>
      </c>
      <c r="AJ362" s="95"/>
      <c r="AK362" s="59"/>
      <c r="AL362" s="59"/>
      <c r="AM362" s="51"/>
      <c r="AN362" s="51"/>
      <c r="AO362" s="51"/>
      <c r="AP362" s="51"/>
      <c r="AQ362" s="51"/>
      <c r="AR362" s="51"/>
      <c r="AS362" s="51"/>
      <c r="AT362" s="51"/>
    </row>
    <row r="363" spans="2:46" x14ac:dyDescent="0.3">
      <c r="B363" s="177"/>
      <c r="C363" s="177"/>
      <c r="D363" s="86">
        <v>344</v>
      </c>
      <c r="E363" s="46"/>
      <c r="F363" s="40"/>
      <c r="G363" s="87"/>
      <c r="H363" s="40"/>
      <c r="I363" s="40"/>
      <c r="J363" s="87"/>
      <c r="K363" s="40"/>
      <c r="L363" s="42"/>
      <c r="M363" s="93" t="str">
        <f t="shared" si="75"/>
        <v/>
      </c>
      <c r="N363" s="42" t="s">
        <v>15</v>
      </c>
      <c r="O363" s="435"/>
      <c r="P363" s="436"/>
      <c r="Q363" s="434"/>
      <c r="R363" s="434"/>
      <c r="S363" s="471">
        <f t="shared" si="80"/>
        <v>0</v>
      </c>
      <c r="T363" s="42"/>
      <c r="U363" s="93">
        <f t="shared" si="81"/>
        <v>0</v>
      </c>
      <c r="V363" s="39">
        <f t="shared" si="76"/>
        <v>0</v>
      </c>
      <c r="W363" s="43"/>
      <c r="X363" s="95"/>
      <c r="Y363" s="95">
        <f t="shared" si="77"/>
        <v>0</v>
      </c>
      <c r="Z363" s="95">
        <f t="shared" si="78"/>
        <v>0</v>
      </c>
      <c r="AA363" s="237">
        <f t="shared" si="82"/>
        <v>0</v>
      </c>
      <c r="AB363" s="440">
        <f t="shared" si="83"/>
        <v>0</v>
      </c>
      <c r="AC363" s="440">
        <f t="shared" si="84"/>
        <v>0</v>
      </c>
      <c r="AD363" s="441">
        <f t="shared" si="85"/>
        <v>0</v>
      </c>
      <c r="AE363" s="441">
        <f t="shared" si="86"/>
        <v>0</v>
      </c>
      <c r="AF363" s="439">
        <f t="shared" si="87"/>
        <v>0</v>
      </c>
      <c r="AG363" s="442">
        <f t="shared" si="88"/>
        <v>0</v>
      </c>
      <c r="AH363" s="238">
        <f t="shared" si="89"/>
        <v>0</v>
      </c>
      <c r="AI363" s="238">
        <f t="shared" si="79"/>
        <v>0</v>
      </c>
      <c r="AJ363" s="95"/>
      <c r="AK363" s="59"/>
      <c r="AL363" s="59"/>
      <c r="AM363" s="51"/>
      <c r="AN363" s="51"/>
      <c r="AO363" s="51"/>
      <c r="AP363" s="51"/>
      <c r="AQ363" s="51"/>
      <c r="AR363" s="51"/>
      <c r="AS363" s="51"/>
      <c r="AT363" s="51"/>
    </row>
    <row r="364" spans="2:46" x14ac:dyDescent="0.3">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7"/>
      <c r="AC364" s="177"/>
      <c r="AD364" s="177"/>
      <c r="AE364" s="177"/>
      <c r="AF364" s="177"/>
      <c r="AG364" s="177"/>
      <c r="AH364" s="177"/>
      <c r="AI364" s="177"/>
      <c r="AJ364" s="177"/>
      <c r="AK364" s="177"/>
      <c r="AL364" s="177"/>
      <c r="AM364" s="51"/>
      <c r="AN364" s="51"/>
      <c r="AO364" s="51"/>
      <c r="AP364" s="51"/>
      <c r="AQ364" s="51"/>
      <c r="AR364" s="51"/>
      <c r="AS364" s="51"/>
      <c r="AT364" s="51"/>
    </row>
    <row r="365" spans="2:46" x14ac:dyDescent="0.3">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177"/>
      <c r="X365" s="177"/>
      <c r="Y365" s="177"/>
      <c r="Z365" s="177"/>
      <c r="AA365" s="177"/>
      <c r="AB365" s="177"/>
      <c r="AC365" s="177"/>
      <c r="AD365" s="177"/>
      <c r="AE365" s="177"/>
      <c r="AF365" s="177"/>
      <c r="AG365" s="177"/>
      <c r="AH365" s="177"/>
      <c r="AI365" s="177"/>
      <c r="AJ365" s="177"/>
      <c r="AK365" s="177"/>
      <c r="AL365" s="177"/>
      <c r="AM365" s="51"/>
      <c r="AN365" s="51"/>
      <c r="AO365" s="51"/>
      <c r="AP365" s="51"/>
      <c r="AQ365" s="51"/>
      <c r="AR365" s="51"/>
      <c r="AS365" s="51"/>
      <c r="AT365" s="51"/>
    </row>
    <row r="366" spans="2:46" x14ac:dyDescent="0.3">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row>
    <row r="367" spans="2:46" x14ac:dyDescent="0.3">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row>
    <row r="368" spans="2:46" x14ac:dyDescent="0.3">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row>
    <row r="369" spans="2:42" x14ac:dyDescent="0.3">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row>
    <row r="370" spans="2:42" x14ac:dyDescent="0.3">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row>
    <row r="371" spans="2:42" x14ac:dyDescent="0.3">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row>
    <row r="372" spans="2:42" x14ac:dyDescent="0.3">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row>
    <row r="373" spans="2:42" x14ac:dyDescent="0.3">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row>
    <row r="374" spans="2:42" x14ac:dyDescent="0.3">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c r="AF374" s="51"/>
      <c r="AG374" s="51"/>
      <c r="AH374" s="51"/>
      <c r="AI374" s="51"/>
      <c r="AJ374" s="51"/>
      <c r="AK374" s="51"/>
      <c r="AL374" s="51"/>
      <c r="AM374" s="51"/>
      <c r="AN374" s="51"/>
      <c r="AO374" s="51"/>
      <c r="AP374" s="51"/>
    </row>
    <row r="375" spans="2:42" x14ac:dyDescent="0.3">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c r="AF375" s="51"/>
      <c r="AG375" s="51"/>
      <c r="AH375" s="51"/>
      <c r="AI375" s="51"/>
      <c r="AJ375" s="51"/>
      <c r="AK375" s="51"/>
      <c r="AL375" s="51"/>
      <c r="AM375" s="51"/>
      <c r="AN375" s="51"/>
      <c r="AO375" s="51"/>
      <c r="AP375" s="51"/>
    </row>
    <row r="376" spans="2:42" x14ac:dyDescent="0.3">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row>
    <row r="377" spans="2:42" x14ac:dyDescent="0.3">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row>
    <row r="378" spans="2:42" x14ac:dyDescent="0.3">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row>
    <row r="379" spans="2:42" x14ac:dyDescent="0.3">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row>
    <row r="380" spans="2:42" x14ac:dyDescent="0.3">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c r="AJ380" s="51"/>
      <c r="AK380" s="51"/>
      <c r="AL380" s="51"/>
      <c r="AM380" s="51"/>
      <c r="AN380" s="51"/>
      <c r="AO380" s="51"/>
      <c r="AP380" s="51"/>
    </row>
    <row r="381" spans="2:42" x14ac:dyDescent="0.3">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c r="AF381" s="51"/>
      <c r="AG381" s="51"/>
      <c r="AH381" s="51"/>
      <c r="AI381" s="51"/>
      <c r="AJ381" s="51"/>
      <c r="AK381" s="51"/>
      <c r="AL381" s="51"/>
      <c r="AM381" s="51"/>
      <c r="AN381" s="51"/>
      <c r="AO381" s="51"/>
      <c r="AP381" s="51"/>
    </row>
    <row r="382" spans="2:42" x14ac:dyDescent="0.3">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c r="AF382" s="51"/>
      <c r="AG382" s="51"/>
      <c r="AH382" s="51"/>
      <c r="AI382" s="51"/>
      <c r="AJ382" s="51"/>
      <c r="AK382" s="51"/>
      <c r="AL382" s="51"/>
      <c r="AM382" s="51"/>
      <c r="AN382" s="51"/>
      <c r="AO382" s="51"/>
      <c r="AP382" s="51"/>
    </row>
    <row r="383" spans="2:42" x14ac:dyDescent="0.3">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c r="AF383" s="51"/>
      <c r="AG383" s="51"/>
      <c r="AH383" s="51"/>
      <c r="AI383" s="51"/>
      <c r="AJ383" s="51"/>
      <c r="AK383" s="51"/>
      <c r="AL383" s="51"/>
      <c r="AM383" s="51"/>
      <c r="AN383" s="51"/>
      <c r="AO383" s="51"/>
      <c r="AP383" s="51"/>
    </row>
    <row r="384" spans="2:42" x14ac:dyDescent="0.3">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c r="AF384" s="51"/>
      <c r="AG384" s="51"/>
      <c r="AH384" s="51"/>
      <c r="AI384" s="51"/>
      <c r="AJ384" s="51"/>
      <c r="AK384" s="51"/>
      <c r="AL384" s="51"/>
      <c r="AM384" s="51"/>
      <c r="AN384" s="51"/>
      <c r="AO384" s="51"/>
      <c r="AP384" s="51"/>
    </row>
    <row r="385" spans="2:42" x14ac:dyDescent="0.3">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c r="AF385" s="51"/>
      <c r="AG385" s="51"/>
      <c r="AH385" s="51"/>
      <c r="AI385" s="51"/>
      <c r="AJ385" s="51"/>
      <c r="AK385" s="51"/>
      <c r="AL385" s="51"/>
      <c r="AM385" s="51"/>
      <c r="AN385" s="51"/>
      <c r="AO385" s="51"/>
      <c r="AP385" s="51"/>
    </row>
    <row r="386" spans="2:42" x14ac:dyDescent="0.3">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c r="AK386" s="51"/>
      <c r="AL386" s="51"/>
      <c r="AM386" s="51"/>
      <c r="AN386" s="51"/>
      <c r="AO386" s="51"/>
      <c r="AP386" s="51"/>
    </row>
    <row r="387" spans="2:42" x14ac:dyDescent="0.3">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row>
    <row r="388" spans="2:42" x14ac:dyDescent="0.3">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c r="AF388" s="51"/>
      <c r="AG388" s="51"/>
      <c r="AH388" s="51"/>
      <c r="AI388" s="51"/>
      <c r="AJ388" s="51"/>
      <c r="AK388" s="51"/>
      <c r="AL388" s="51"/>
      <c r="AM388" s="51"/>
      <c r="AN388" s="51"/>
      <c r="AO388" s="51"/>
      <c r="AP388" s="51"/>
    </row>
    <row r="389" spans="2:42" x14ac:dyDescent="0.3">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c r="AF389" s="51"/>
      <c r="AG389" s="51"/>
      <c r="AH389" s="51"/>
      <c r="AI389" s="51"/>
      <c r="AJ389" s="51"/>
      <c r="AK389" s="51"/>
      <c r="AL389" s="51"/>
      <c r="AM389" s="51"/>
      <c r="AN389" s="51"/>
      <c r="AO389" s="51"/>
      <c r="AP389" s="51"/>
    </row>
    <row r="390" spans="2:42" x14ac:dyDescent="0.3">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51"/>
      <c r="AL390" s="51"/>
      <c r="AM390" s="51"/>
      <c r="AN390" s="51"/>
      <c r="AO390" s="51"/>
      <c r="AP390" s="51"/>
    </row>
    <row r="391" spans="2:42" x14ac:dyDescent="0.3">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c r="AF391" s="51"/>
      <c r="AG391" s="51"/>
      <c r="AH391" s="51"/>
      <c r="AI391" s="51"/>
      <c r="AJ391" s="51"/>
      <c r="AK391" s="51"/>
      <c r="AL391" s="51"/>
      <c r="AM391" s="51"/>
      <c r="AN391" s="51"/>
      <c r="AO391" s="51"/>
      <c r="AP391" s="51"/>
    </row>
    <row r="392" spans="2:42" x14ac:dyDescent="0.3">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c r="AF392" s="51"/>
      <c r="AG392" s="51"/>
      <c r="AH392" s="51"/>
      <c r="AI392" s="51"/>
      <c r="AJ392" s="51"/>
      <c r="AK392" s="51"/>
      <c r="AL392" s="51"/>
      <c r="AM392" s="51"/>
      <c r="AN392" s="51"/>
      <c r="AO392" s="51"/>
      <c r="AP392" s="51"/>
    </row>
    <row r="393" spans="2:42" x14ac:dyDescent="0.3">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c r="AF393" s="51"/>
      <c r="AG393" s="51"/>
      <c r="AH393" s="51"/>
      <c r="AI393" s="51"/>
      <c r="AJ393" s="51"/>
      <c r="AK393" s="51"/>
      <c r="AL393" s="51"/>
      <c r="AM393" s="51"/>
      <c r="AN393" s="51"/>
      <c r="AO393" s="51"/>
      <c r="AP393" s="51"/>
    </row>
    <row r="394" spans="2:42" x14ac:dyDescent="0.3">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c r="AF394" s="51"/>
      <c r="AG394" s="51"/>
      <c r="AH394" s="51"/>
      <c r="AI394" s="51"/>
      <c r="AJ394" s="51"/>
      <c r="AK394" s="51"/>
      <c r="AL394" s="51"/>
      <c r="AM394" s="51"/>
      <c r="AN394" s="51"/>
      <c r="AO394" s="51"/>
      <c r="AP394" s="51"/>
    </row>
    <row r="395" spans="2:42" x14ac:dyDescent="0.3">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c r="AF395" s="51"/>
      <c r="AG395" s="51"/>
      <c r="AH395" s="51"/>
      <c r="AI395" s="51"/>
      <c r="AJ395" s="51"/>
      <c r="AK395" s="51"/>
      <c r="AL395" s="51"/>
      <c r="AM395" s="51"/>
      <c r="AN395" s="51"/>
      <c r="AO395" s="51"/>
      <c r="AP395" s="51"/>
    </row>
    <row r="396" spans="2:42" x14ac:dyDescent="0.3">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c r="AF396" s="51"/>
      <c r="AG396" s="51"/>
      <c r="AH396" s="51"/>
      <c r="AI396" s="51"/>
      <c r="AJ396" s="51"/>
      <c r="AK396" s="51"/>
      <c r="AL396" s="51"/>
      <c r="AM396" s="51"/>
      <c r="AN396" s="51"/>
      <c r="AO396" s="51"/>
      <c r="AP396" s="51"/>
    </row>
    <row r="397" spans="2:42" x14ac:dyDescent="0.3">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row>
    <row r="398" spans="2:42" x14ac:dyDescent="0.3">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c r="AF398" s="51"/>
      <c r="AG398" s="51"/>
      <c r="AH398" s="51"/>
      <c r="AI398" s="51"/>
      <c r="AJ398" s="51"/>
      <c r="AK398" s="51"/>
      <c r="AL398" s="51"/>
      <c r="AM398" s="51"/>
      <c r="AN398" s="51"/>
      <c r="AO398" s="51"/>
      <c r="AP398" s="51"/>
    </row>
    <row r="399" spans="2:42" x14ac:dyDescent="0.3">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c r="AF399" s="51"/>
      <c r="AG399" s="51"/>
      <c r="AH399" s="51"/>
      <c r="AI399" s="51"/>
      <c r="AJ399" s="51"/>
      <c r="AK399" s="51"/>
      <c r="AL399" s="51"/>
      <c r="AM399" s="51"/>
      <c r="AN399" s="51"/>
      <c r="AO399" s="51"/>
      <c r="AP399" s="51"/>
    </row>
    <row r="400" spans="2:42" x14ac:dyDescent="0.3">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c r="AF400" s="51"/>
      <c r="AG400" s="51"/>
      <c r="AH400" s="51"/>
      <c r="AI400" s="51"/>
      <c r="AJ400" s="51"/>
      <c r="AK400" s="51"/>
      <c r="AL400" s="51"/>
      <c r="AM400" s="51"/>
      <c r="AN400" s="51"/>
      <c r="AO400" s="51"/>
      <c r="AP400" s="51"/>
    </row>
    <row r="401" spans="2:42" x14ac:dyDescent="0.3">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c r="AF401" s="51"/>
      <c r="AG401" s="51"/>
      <c r="AH401" s="51"/>
      <c r="AI401" s="51"/>
      <c r="AJ401" s="51"/>
      <c r="AK401" s="51"/>
      <c r="AL401" s="51"/>
      <c r="AM401" s="51"/>
      <c r="AN401" s="51"/>
      <c r="AO401" s="51"/>
      <c r="AP401" s="51"/>
    </row>
    <row r="402" spans="2:42" x14ac:dyDescent="0.3">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1"/>
      <c r="AL402" s="51"/>
      <c r="AM402" s="51"/>
      <c r="AN402" s="51"/>
      <c r="AO402" s="51"/>
      <c r="AP402" s="51"/>
    </row>
    <row r="403" spans="2:42" x14ac:dyDescent="0.3">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1"/>
      <c r="AL403" s="51"/>
      <c r="AM403" s="51"/>
      <c r="AN403" s="51"/>
      <c r="AO403" s="51"/>
      <c r="AP403" s="51"/>
    </row>
    <row r="404" spans="2:42" x14ac:dyDescent="0.3">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1"/>
      <c r="AL404" s="51"/>
      <c r="AM404" s="51"/>
      <c r="AN404" s="51"/>
      <c r="AO404" s="51"/>
      <c r="AP404" s="51"/>
    </row>
    <row r="405" spans="2:42" x14ac:dyDescent="0.3">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1"/>
      <c r="AL405" s="51"/>
      <c r="AM405" s="51"/>
      <c r="AN405" s="51"/>
      <c r="AO405" s="51"/>
      <c r="AP405" s="51"/>
    </row>
    <row r="406" spans="2:42" x14ac:dyDescent="0.3">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1"/>
      <c r="AL406" s="51"/>
      <c r="AM406" s="51"/>
      <c r="AN406" s="51"/>
      <c r="AO406" s="51"/>
      <c r="AP406" s="51"/>
    </row>
    <row r="407" spans="2:42" x14ac:dyDescent="0.3">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1"/>
      <c r="AL407" s="51"/>
      <c r="AM407" s="51"/>
      <c r="AN407" s="51"/>
      <c r="AO407" s="51"/>
      <c r="AP407" s="51"/>
    </row>
    <row r="408" spans="2:42" x14ac:dyDescent="0.3">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1"/>
      <c r="AL408" s="51"/>
      <c r="AM408" s="51"/>
      <c r="AN408" s="51"/>
      <c r="AO408" s="51"/>
      <c r="AP408" s="51"/>
    </row>
    <row r="409" spans="2:42" x14ac:dyDescent="0.3">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1"/>
      <c r="AL409" s="51"/>
      <c r="AM409" s="51"/>
      <c r="AN409" s="51"/>
      <c r="AO409" s="51"/>
      <c r="AP409" s="51"/>
    </row>
    <row r="410" spans="2:42" x14ac:dyDescent="0.3">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1"/>
      <c r="AL410" s="51"/>
      <c r="AM410" s="51"/>
      <c r="AN410" s="51"/>
      <c r="AO410" s="51"/>
      <c r="AP410" s="51"/>
    </row>
    <row r="411" spans="2:42" x14ac:dyDescent="0.3">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1"/>
      <c r="AL411" s="51"/>
      <c r="AM411" s="51"/>
      <c r="AN411" s="51"/>
      <c r="AO411" s="51"/>
      <c r="AP411" s="51"/>
    </row>
    <row r="412" spans="2:42" x14ac:dyDescent="0.3">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1"/>
      <c r="AL412" s="51"/>
      <c r="AM412" s="51"/>
      <c r="AN412" s="51"/>
      <c r="AO412" s="51"/>
      <c r="AP412" s="51"/>
    </row>
    <row r="413" spans="2:42" x14ac:dyDescent="0.3">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1"/>
      <c r="AL413" s="51"/>
      <c r="AM413" s="51"/>
      <c r="AN413" s="51"/>
      <c r="AO413" s="51"/>
      <c r="AP413" s="51"/>
    </row>
    <row r="414" spans="2:42" x14ac:dyDescent="0.3">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1"/>
      <c r="AL414" s="51"/>
      <c r="AM414" s="51"/>
      <c r="AN414" s="51"/>
      <c r="AO414" s="51"/>
      <c r="AP414" s="51"/>
    </row>
    <row r="415" spans="2:42" x14ac:dyDescent="0.3">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1"/>
      <c r="AL415" s="51"/>
      <c r="AM415" s="51"/>
      <c r="AN415" s="51"/>
      <c r="AO415" s="51"/>
      <c r="AP415" s="51"/>
    </row>
    <row r="416" spans="2:42" x14ac:dyDescent="0.3">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1"/>
      <c r="AL416" s="51"/>
      <c r="AM416" s="51"/>
      <c r="AN416" s="51"/>
      <c r="AO416" s="51"/>
      <c r="AP416" s="51"/>
    </row>
    <row r="417" spans="2:42" x14ac:dyDescent="0.3">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1"/>
      <c r="AL417" s="51"/>
      <c r="AM417" s="51"/>
      <c r="AN417" s="51"/>
      <c r="AO417" s="51"/>
      <c r="AP417" s="51"/>
    </row>
    <row r="418" spans="2:42" x14ac:dyDescent="0.3">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1"/>
      <c r="AL418" s="51"/>
      <c r="AM418" s="51"/>
      <c r="AN418" s="51"/>
      <c r="AO418" s="51"/>
      <c r="AP418" s="51"/>
    </row>
    <row r="419" spans="2:42" x14ac:dyDescent="0.3">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1"/>
      <c r="AL419" s="51"/>
      <c r="AM419" s="51"/>
      <c r="AN419" s="51"/>
      <c r="AO419" s="51"/>
      <c r="AP419" s="51"/>
    </row>
    <row r="420" spans="2:42" x14ac:dyDescent="0.3">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row>
    <row r="421" spans="2:42" x14ac:dyDescent="0.3">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1"/>
      <c r="AL421" s="51"/>
      <c r="AM421" s="51"/>
      <c r="AN421" s="51"/>
      <c r="AO421" s="51"/>
      <c r="AP421" s="51"/>
    </row>
    <row r="422" spans="2:42" x14ac:dyDescent="0.3">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1"/>
      <c r="AL422" s="51"/>
      <c r="AM422" s="51"/>
      <c r="AN422" s="51"/>
      <c r="AO422" s="51"/>
      <c r="AP422" s="51"/>
    </row>
    <row r="423" spans="2:42" x14ac:dyDescent="0.3">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1"/>
      <c r="AL423" s="51"/>
      <c r="AM423" s="51"/>
      <c r="AN423" s="51"/>
      <c r="AO423" s="51"/>
      <c r="AP423" s="51"/>
    </row>
    <row r="424" spans="2:42" x14ac:dyDescent="0.3">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1"/>
      <c r="AL424" s="51"/>
      <c r="AM424" s="51"/>
      <c r="AN424" s="51"/>
      <c r="AO424" s="51"/>
      <c r="AP424" s="51"/>
    </row>
    <row r="425" spans="2:42" x14ac:dyDescent="0.3">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1"/>
      <c r="AL425" s="51"/>
      <c r="AM425" s="51"/>
      <c r="AN425" s="51"/>
      <c r="AO425" s="51"/>
      <c r="AP425" s="51"/>
    </row>
    <row r="426" spans="2:42" x14ac:dyDescent="0.3">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1"/>
      <c r="AL426" s="51"/>
      <c r="AM426" s="51"/>
      <c r="AN426" s="51"/>
      <c r="AO426" s="51"/>
      <c r="AP426" s="51"/>
    </row>
    <row r="427" spans="2:42" x14ac:dyDescent="0.3">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1"/>
      <c r="AL427" s="51"/>
      <c r="AM427" s="51"/>
      <c r="AN427" s="51"/>
      <c r="AO427" s="51"/>
      <c r="AP427" s="51"/>
    </row>
    <row r="428" spans="2:42" x14ac:dyDescent="0.3">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1"/>
      <c r="AL428" s="51"/>
      <c r="AM428" s="51"/>
      <c r="AN428" s="51"/>
      <c r="AO428" s="51"/>
      <c r="AP428" s="51"/>
    </row>
    <row r="429" spans="2:42" x14ac:dyDescent="0.3">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row>
    <row r="430" spans="2:42" x14ac:dyDescent="0.3">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1"/>
      <c r="AL430" s="51"/>
      <c r="AM430" s="51"/>
      <c r="AN430" s="51"/>
      <c r="AO430" s="51"/>
      <c r="AP430" s="51"/>
    </row>
    <row r="431" spans="2:42" x14ac:dyDescent="0.3">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1"/>
      <c r="AL431" s="51"/>
      <c r="AM431" s="51"/>
      <c r="AN431" s="51"/>
      <c r="AO431" s="51"/>
      <c r="AP431" s="51"/>
    </row>
    <row r="432" spans="2:42" x14ac:dyDescent="0.3">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1"/>
      <c r="AL432" s="51"/>
      <c r="AM432" s="51"/>
      <c r="AN432" s="51"/>
      <c r="AO432" s="51"/>
      <c r="AP432" s="51"/>
    </row>
    <row r="433" spans="2:42" x14ac:dyDescent="0.3">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c r="AF433" s="51"/>
      <c r="AG433" s="51"/>
      <c r="AH433" s="51"/>
      <c r="AI433" s="51"/>
      <c r="AJ433" s="51"/>
      <c r="AK433" s="51"/>
      <c r="AL433" s="51"/>
      <c r="AM433" s="51"/>
      <c r="AN433" s="51"/>
      <c r="AO433" s="51"/>
      <c r="AP433" s="51"/>
    </row>
    <row r="434" spans="2:42" x14ac:dyDescent="0.3">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c r="AF434" s="51"/>
      <c r="AG434" s="51"/>
      <c r="AH434" s="51"/>
      <c r="AI434" s="51"/>
      <c r="AJ434" s="51"/>
      <c r="AK434" s="51"/>
      <c r="AL434" s="51"/>
      <c r="AM434" s="51"/>
      <c r="AN434" s="51"/>
      <c r="AO434" s="51"/>
      <c r="AP434" s="51"/>
    </row>
    <row r="435" spans="2:42" x14ac:dyDescent="0.3">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1"/>
      <c r="AL435" s="51"/>
      <c r="AM435" s="51"/>
      <c r="AN435" s="51"/>
      <c r="AO435" s="51"/>
      <c r="AP435" s="51"/>
    </row>
    <row r="436" spans="2:42" x14ac:dyDescent="0.3">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1"/>
      <c r="AL436" s="51"/>
      <c r="AM436" s="51"/>
      <c r="AN436" s="51"/>
      <c r="AO436" s="51"/>
      <c r="AP436" s="51"/>
    </row>
    <row r="437" spans="2:42" x14ac:dyDescent="0.3">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1"/>
      <c r="AL437" s="51"/>
      <c r="AM437" s="51"/>
      <c r="AN437" s="51"/>
      <c r="AO437" s="51"/>
      <c r="AP437" s="51"/>
    </row>
  </sheetData>
  <sheetProtection algorithmName="SHA-512" hashValue="FcWeggCDXwYhIgo//eQg5C1jwnzMS/U5y0lAs33TcvpAmL/QQD9Je+7jwSYeYwwIa2+lzo7O1OadhT7K8F6U9A==" saltValue="eC/HKAPwPpWZgdXCRlaBNg==" spinCount="100000" sheet="1" objects="1" scenarios="1"/>
  <mergeCells count="10">
    <mergeCell ref="X18:AH18"/>
    <mergeCell ref="E18:H18"/>
    <mergeCell ref="I18:J18"/>
    <mergeCell ref="B1:E1"/>
    <mergeCell ref="B9:B10"/>
    <mergeCell ref="D9:K10"/>
    <mergeCell ref="D12:M12"/>
    <mergeCell ref="D13:U15"/>
    <mergeCell ref="K18:U18"/>
    <mergeCell ref="E16:F16"/>
  </mergeCells>
  <phoneticPr fontId="62" type="noConversion"/>
  <conditionalFormatting sqref="O20:R20 Q22:R22 Q24:R24 Q26:R26 Q28:R28 Q30:R30 Q32:R32 Q34:R34">
    <cfRule type="expression" dxfId="104" priority="9">
      <formula>$N20="nee"</formula>
    </cfRule>
  </conditionalFormatting>
  <conditionalFormatting sqref="O21:R21 Q23:R23 Q25:R25 Q27:R27 Q29:R29 Q31:R31 Q33:R33 Q35:R35 O22:P35 O36:R363">
    <cfRule type="expression" dxfId="103" priority="3">
      <formula>$N21="nee"</formula>
    </cfRule>
  </conditionalFormatting>
  <conditionalFormatting sqref="T20">
    <cfRule type="expression" dxfId="102" priority="2">
      <formula>N20="ja"</formula>
    </cfRule>
  </conditionalFormatting>
  <conditionalFormatting sqref="T21:T363">
    <cfRule type="expression" dxfId="101" priority="1">
      <formula>N21="ja"</formula>
    </cfRule>
  </conditionalFormatting>
  <dataValidations count="3">
    <dataValidation type="list" allowBlank="1" showInputMessage="1" showErrorMessage="1" sqref="Y20:Y363 K20:K363" xr:uid="{00000000-0002-0000-0200-000001000000}">
      <formula1>typeOvereenkomst</formula1>
    </dataValidation>
    <dataValidation type="list" allowBlank="1" showInputMessage="1" showErrorMessage="1" sqref="X20:X363" xr:uid="{E00F48EA-C456-496F-B69D-6BB745A585F4}">
      <formula1>"OK,NOK"</formula1>
    </dataValidation>
    <dataValidation type="list" allowBlank="1" showInputMessage="1" showErrorMessage="1" sqref="N20:N363" xr:uid="{C16898F9-528A-4D13-A89C-E4F3B1D1F982}">
      <formula1>"ja,nee"</formula1>
    </dataValidation>
  </dataValidations>
  <hyperlinks>
    <hyperlink ref="B1" location="INSTRUCTIES!A1" display="Terug naar INSTRUCTIES" xr:uid="{00000000-0004-0000-0200-000000000000}"/>
  </hyperlinks>
  <pageMargins left="0.25" right="0.25" top="0.75" bottom="0.75" header="0.3" footer="0.3"/>
  <pageSetup paperSize="9" orientation="landscape" r:id="rId1"/>
  <ignoredErrors>
    <ignoredError sqref="D9 U20:U363 S20:S36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3" id="{896EF6A6-41CF-4307-9C90-AD398394E0AE}">
            <xm:f>kernDataOproepbeheerder!$C$6=""</xm:f>
            <x14:dxf>
              <font>
                <color rgb="FFFFC000"/>
              </font>
              <fill>
                <patternFill>
                  <bgColor rgb="FFFFC000"/>
                </patternFill>
              </fill>
            </x14:dxf>
          </x14:cfRule>
          <x14:cfRule type="expression" priority="14" id="{32FBBE71-DCFF-49B7-A32E-F65936FED5D4}">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12" id="{BF78127E-BE1D-4A61-9046-883AAE9D4400}">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11" id="{F73AAD34-8A16-471A-9C5A-023F4B4E896A}">
            <xm:f>kernDataOproepbeheerder!$C$8=""</xm:f>
            <x14:dxf>
              <font>
                <color rgb="FFFFC000"/>
              </font>
              <fill>
                <patternFill>
                  <bgColor rgb="FFFFC000"/>
                </patternFill>
              </fill>
            </x14:dxf>
          </x14:cfRule>
          <xm:sqref>B15:C15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AC382"/>
  <sheetViews>
    <sheetView zoomScale="90" zoomScaleNormal="90" workbookViewId="0">
      <selection activeCell="B9" sqref="B9:B10"/>
    </sheetView>
  </sheetViews>
  <sheetFormatPr defaultColWidth="9.109375" defaultRowHeight="14.4" outlineLevelCol="1" x14ac:dyDescent="0.3"/>
  <cols>
    <col min="1" max="1" width="3.44140625" style="32" customWidth="1"/>
    <col min="2" max="2" width="21.5546875" style="32" customWidth="1"/>
    <col min="3" max="3" width="1.109375" style="32" customWidth="1"/>
    <col min="4" max="4" width="4.44140625" style="32" customWidth="1"/>
    <col min="5" max="6" width="20.5546875" style="32" customWidth="1"/>
    <col min="7" max="7" width="16.109375" style="32" customWidth="1"/>
    <col min="8" max="8" width="22.44140625" style="32" customWidth="1"/>
    <col min="9" max="9" width="16.5546875" style="48" customWidth="1"/>
    <col min="10" max="10" width="17.44140625" style="48" customWidth="1"/>
    <col min="11" max="11" width="16.44140625" style="32" customWidth="1"/>
    <col min="12" max="12" width="16" style="35" customWidth="1"/>
    <col min="13" max="13" width="11.88671875" style="35" customWidth="1"/>
    <col min="14" max="14" width="13.44140625" style="37" customWidth="1"/>
    <col min="15" max="15" width="21.5546875" style="32" customWidth="1"/>
    <col min="16" max="16" width="25.44140625" style="32" hidden="1" customWidth="1" outlineLevel="1"/>
    <col min="17" max="17" width="18" style="32" hidden="1" customWidth="1" outlineLevel="1"/>
    <col min="18" max="19" width="15.5546875" style="48" hidden="1" customWidth="1" outlineLevel="1"/>
    <col min="20" max="20" width="14.88671875" style="32" hidden="1" customWidth="1" outlineLevel="1"/>
    <col min="21" max="21" width="28.44140625" style="37" hidden="1" customWidth="1" outlineLevel="1"/>
    <col min="22" max="22" width="14.44140625" style="32" customWidth="1" collapsed="1"/>
    <col min="23" max="23" width="14.44140625" style="32" customWidth="1"/>
    <col min="24" max="24" width="14.109375" style="32" customWidth="1"/>
    <col min="25" max="25" width="29.44140625" style="32" customWidth="1"/>
    <col min="26" max="26" width="17.5546875" style="32" customWidth="1"/>
    <col min="27" max="27" width="9.109375" style="32" customWidth="1"/>
    <col min="28" max="29" width="11.5546875" style="35" customWidth="1"/>
    <col min="30" max="16384" width="9.109375" style="32"/>
  </cols>
  <sheetData>
    <row r="1" spans="1:29" x14ac:dyDescent="0.3">
      <c r="A1" s="182"/>
      <c r="B1" s="542" t="s">
        <v>32</v>
      </c>
      <c r="C1" s="542"/>
      <c r="D1" s="543"/>
      <c r="E1" s="543"/>
      <c r="F1" s="51"/>
      <c r="G1" s="51"/>
      <c r="H1" s="51"/>
      <c r="I1" s="51"/>
      <c r="J1" s="51"/>
      <c r="K1" s="51"/>
      <c r="L1" s="51"/>
      <c r="M1" s="51"/>
      <c r="N1" s="51"/>
      <c r="O1" s="51"/>
      <c r="P1" s="51"/>
      <c r="Q1" s="51"/>
      <c r="R1" s="51"/>
      <c r="S1" s="51"/>
      <c r="T1" s="51"/>
      <c r="U1" s="51"/>
      <c r="V1" s="51"/>
      <c r="W1" s="51"/>
      <c r="X1" s="51"/>
      <c r="Y1" s="51"/>
      <c r="AB1" s="32"/>
      <c r="AC1" s="32"/>
    </row>
    <row r="2" spans="1:29" x14ac:dyDescent="0.3">
      <c r="A2" s="182"/>
      <c r="B2" s="51"/>
      <c r="C2" s="51"/>
      <c r="D2" s="51"/>
      <c r="E2" s="51"/>
      <c r="F2" s="51"/>
      <c r="G2" s="51"/>
      <c r="H2" s="51"/>
      <c r="I2" s="51"/>
      <c r="J2" s="51"/>
      <c r="K2" s="51"/>
      <c r="L2" s="51"/>
      <c r="M2" s="51"/>
      <c r="N2" s="51"/>
      <c r="O2" s="51"/>
      <c r="P2" s="51"/>
      <c r="Q2" s="51"/>
      <c r="R2" s="51"/>
      <c r="S2" s="51"/>
      <c r="T2" s="51"/>
      <c r="U2" s="51"/>
      <c r="V2" s="51"/>
      <c r="W2" s="51"/>
      <c r="X2" s="51"/>
      <c r="Y2" s="51"/>
      <c r="AB2" s="32"/>
      <c r="AC2" s="32"/>
    </row>
    <row r="3" spans="1:29" ht="15" customHeight="1" x14ac:dyDescent="0.3">
      <c r="A3" s="182"/>
      <c r="B3" s="51"/>
      <c r="C3" s="51"/>
      <c r="D3" s="51"/>
      <c r="E3" s="51"/>
      <c r="F3" s="51"/>
      <c r="G3" s="51"/>
      <c r="H3" s="51"/>
      <c r="I3" s="51"/>
      <c r="J3" s="51"/>
      <c r="K3" s="51"/>
      <c r="L3" s="51"/>
      <c r="M3" s="51"/>
      <c r="N3" s="51"/>
      <c r="O3" s="51"/>
      <c r="P3" s="51"/>
      <c r="Q3" s="51"/>
      <c r="R3" s="51"/>
      <c r="S3" s="51"/>
      <c r="T3" s="51"/>
      <c r="U3" s="51"/>
      <c r="V3" s="51"/>
      <c r="W3" s="51"/>
      <c r="X3" s="51"/>
      <c r="Y3" s="51"/>
      <c r="AB3" s="32"/>
      <c r="AC3" s="32"/>
    </row>
    <row r="4" spans="1:29" x14ac:dyDescent="0.3">
      <c r="A4" s="182"/>
      <c r="B4" s="51"/>
      <c r="C4" s="51"/>
      <c r="D4" s="51"/>
      <c r="E4" s="51"/>
      <c r="F4" s="51"/>
      <c r="G4" s="51"/>
      <c r="H4" s="51"/>
      <c r="I4" s="51"/>
      <c r="J4" s="51"/>
      <c r="K4" s="51"/>
      <c r="L4" s="51"/>
      <c r="M4" s="51"/>
      <c r="N4" s="51"/>
      <c r="O4" s="51"/>
      <c r="P4" s="51"/>
      <c r="Q4" s="51"/>
      <c r="R4" s="51"/>
      <c r="S4" s="51"/>
      <c r="T4" s="51"/>
      <c r="U4" s="51"/>
      <c r="V4" s="51"/>
      <c r="W4" s="51"/>
      <c r="X4" s="51"/>
      <c r="Y4" s="51"/>
      <c r="AB4" s="32"/>
      <c r="AC4" s="32"/>
    </row>
    <row r="5" spans="1:29" x14ac:dyDescent="0.3">
      <c r="A5" s="182"/>
      <c r="B5" s="51"/>
      <c r="C5" s="51"/>
      <c r="D5" s="51"/>
      <c r="E5" s="51"/>
      <c r="F5" s="51"/>
      <c r="G5" s="51"/>
      <c r="H5" s="51"/>
      <c r="I5" s="51"/>
      <c r="J5" s="51"/>
      <c r="K5" s="51"/>
      <c r="L5" s="51"/>
      <c r="M5" s="51"/>
      <c r="N5" s="51"/>
      <c r="O5" s="51"/>
      <c r="P5" s="51"/>
      <c r="Q5" s="51"/>
      <c r="R5" s="51"/>
      <c r="S5" s="51"/>
      <c r="T5" s="51"/>
      <c r="U5" s="51"/>
      <c r="V5" s="51"/>
      <c r="W5" s="51"/>
      <c r="X5" s="51"/>
      <c r="Y5" s="51"/>
      <c r="AB5" s="32"/>
      <c r="AC5" s="32"/>
    </row>
    <row r="6" spans="1:29" x14ac:dyDescent="0.3">
      <c r="A6" s="182"/>
      <c r="B6" s="51"/>
      <c r="C6" s="51"/>
      <c r="D6" s="51"/>
      <c r="E6" s="51"/>
      <c r="F6" s="51"/>
      <c r="G6" s="51"/>
      <c r="H6" s="51"/>
      <c r="I6" s="51"/>
      <c r="J6" s="51"/>
      <c r="K6" s="51"/>
      <c r="L6" s="51"/>
      <c r="M6" s="51"/>
      <c r="N6" s="51"/>
      <c r="O6" s="51"/>
      <c r="P6" s="51"/>
      <c r="Q6" s="51"/>
      <c r="R6" s="51"/>
      <c r="S6" s="51"/>
      <c r="T6" s="51"/>
      <c r="U6" s="51"/>
      <c r="V6" s="51"/>
      <c r="W6" s="51"/>
      <c r="X6" s="51"/>
      <c r="Y6" s="51"/>
      <c r="AB6" s="32"/>
      <c r="AC6" s="32"/>
    </row>
    <row r="7" spans="1:29" x14ac:dyDescent="0.3">
      <c r="A7" s="182"/>
      <c r="B7" s="128"/>
      <c r="C7" s="51"/>
      <c r="D7" s="51"/>
      <c r="E7" s="51"/>
      <c r="F7" s="51"/>
      <c r="G7" s="51"/>
      <c r="H7" s="51"/>
      <c r="I7" s="51"/>
      <c r="J7" s="51"/>
      <c r="K7" s="51"/>
      <c r="L7" s="51"/>
      <c r="M7" s="51"/>
      <c r="N7" s="51"/>
      <c r="O7" s="51"/>
      <c r="P7" s="51"/>
      <c r="Q7" s="51"/>
      <c r="R7" s="51"/>
      <c r="S7" s="51"/>
      <c r="T7" s="51"/>
      <c r="U7" s="51"/>
      <c r="V7" s="51"/>
      <c r="W7" s="51"/>
      <c r="X7" s="51"/>
      <c r="Y7" s="51"/>
      <c r="AB7" s="32"/>
      <c r="AC7" s="32"/>
    </row>
    <row r="8" spans="1:29" x14ac:dyDescent="0.3">
      <c r="A8" s="182"/>
      <c r="B8" s="128"/>
      <c r="C8" s="51"/>
      <c r="D8" s="51"/>
      <c r="E8" s="51"/>
      <c r="F8" s="51"/>
      <c r="G8" s="51"/>
      <c r="H8" s="51"/>
      <c r="I8" s="51"/>
      <c r="J8" s="51"/>
      <c r="K8" s="51"/>
      <c r="L8" s="51"/>
      <c r="M8" s="51"/>
      <c r="N8" s="51"/>
      <c r="O8" s="51"/>
      <c r="P8" s="51"/>
      <c r="Q8" s="51"/>
      <c r="R8" s="51"/>
      <c r="S8" s="51"/>
      <c r="T8" s="51"/>
      <c r="U8" s="51"/>
      <c r="V8" s="51"/>
      <c r="W8" s="51"/>
      <c r="X8" s="51"/>
      <c r="Y8" s="51"/>
      <c r="AB8" s="32"/>
      <c r="AC8" s="32"/>
    </row>
    <row r="9" spans="1:29" ht="16.350000000000001" customHeight="1" x14ac:dyDescent="0.3">
      <c r="A9" s="182"/>
      <c r="B9" s="544">
        <f>'Invoeren in ESF APPLICATIE'!E45</f>
        <v>0</v>
      </c>
      <c r="C9" s="188"/>
      <c r="D9" s="546" t="str">
        <f>INSTRUCTIES!C26</f>
        <v>&lt;naam project&gt;</v>
      </c>
      <c r="E9" s="547"/>
      <c r="F9" s="547"/>
      <c r="G9" s="547"/>
      <c r="H9" s="547"/>
      <c r="I9" s="547"/>
      <c r="J9" s="547"/>
      <c r="K9" s="547"/>
      <c r="L9" s="181"/>
      <c r="M9" s="181"/>
      <c r="N9" s="181"/>
      <c r="O9" s="181"/>
      <c r="P9" s="181"/>
      <c r="Q9" s="181"/>
      <c r="R9" s="181"/>
      <c r="S9" s="181"/>
      <c r="T9" s="181"/>
      <c r="U9" s="181"/>
      <c r="V9" s="181"/>
      <c r="W9" s="51"/>
      <c r="X9" s="51"/>
      <c r="Y9" s="51"/>
      <c r="AB9" s="32"/>
      <c r="AC9" s="32"/>
    </row>
    <row r="10" spans="1:29" ht="17.100000000000001" customHeight="1" x14ac:dyDescent="0.3">
      <c r="A10" s="182"/>
      <c r="B10" s="545"/>
      <c r="C10" s="232"/>
      <c r="D10" s="548"/>
      <c r="E10" s="547"/>
      <c r="F10" s="547"/>
      <c r="G10" s="547"/>
      <c r="H10" s="547"/>
      <c r="I10" s="547"/>
      <c r="J10" s="547"/>
      <c r="K10" s="547"/>
      <c r="L10" s="181"/>
      <c r="M10" s="181"/>
      <c r="N10" s="181"/>
      <c r="O10" s="181"/>
      <c r="P10" s="181"/>
      <c r="Q10" s="181"/>
      <c r="R10" s="181"/>
      <c r="S10" s="181"/>
      <c r="T10" s="181"/>
      <c r="U10" s="181"/>
      <c r="V10" s="181"/>
      <c r="W10" s="51"/>
      <c r="X10" s="51"/>
      <c r="Y10" s="51"/>
      <c r="AB10" s="32"/>
      <c r="AC10" s="32"/>
    </row>
    <row r="11" spans="1:29" ht="18.600000000000001" customHeight="1" x14ac:dyDescent="0.3">
      <c r="A11" s="182"/>
      <c r="B11" s="233"/>
      <c r="C11" s="234"/>
      <c r="D11" s="52"/>
      <c r="E11" s="52"/>
      <c r="F11" s="52"/>
      <c r="G11" s="52"/>
      <c r="H11" s="52"/>
      <c r="I11" s="52"/>
      <c r="J11" s="52"/>
      <c r="K11" s="52"/>
      <c r="L11" s="52"/>
      <c r="M11" s="52"/>
      <c r="N11" s="52"/>
      <c r="O11" s="51"/>
      <c r="P11" s="51"/>
      <c r="Q11" s="51"/>
      <c r="R11" s="51"/>
      <c r="S11" s="51"/>
      <c r="T11" s="51"/>
      <c r="U11" s="51"/>
      <c r="V11" s="51"/>
      <c r="W11" s="51"/>
      <c r="X11" s="51"/>
      <c r="Y11" s="51"/>
      <c r="AB11" s="32"/>
      <c r="AC11" s="32"/>
    </row>
    <row r="12" spans="1:29" ht="38.4" customHeight="1" x14ac:dyDescent="0.4">
      <c r="A12" s="182"/>
      <c r="B12" s="235">
        <f>N19</f>
        <v>0</v>
      </c>
      <c r="C12" s="236"/>
      <c r="D12" s="549" t="str">
        <f>kernDataOproepbeheerder!C45</f>
        <v>Extern personeel</v>
      </c>
      <c r="E12" s="550"/>
      <c r="F12" s="550"/>
      <c r="G12" s="550"/>
      <c r="H12" s="550"/>
      <c r="I12" s="550"/>
      <c r="J12" s="550"/>
      <c r="K12" s="550"/>
      <c r="L12" s="550"/>
      <c r="M12" s="550"/>
      <c r="N12" s="177"/>
      <c r="O12" s="193"/>
      <c r="P12" s="194"/>
      <c r="Q12" s="194"/>
      <c r="R12" s="194"/>
      <c r="S12" s="193"/>
      <c r="T12" s="193"/>
      <c r="U12" s="195"/>
      <c r="V12" s="59"/>
      <c r="W12" s="51"/>
      <c r="X12" s="51"/>
      <c r="Y12" s="51"/>
      <c r="AB12" s="32"/>
      <c r="AC12" s="32"/>
    </row>
    <row r="13" spans="1:29" ht="23.4" x14ac:dyDescent="0.3">
      <c r="A13" s="182"/>
      <c r="B13" s="185"/>
      <c r="C13" s="184"/>
      <c r="D13" s="551" t="str">
        <f>kernDataOproepbeheerder!C46</f>
        <v>- Geef eerst aan of u al dan niet BTW-plichtig bent (bij een gemengd stelsel dient u uw stelsel/percentage te motiveren)
- Voer het bedrag exclusief BTW in
- indien u maar een deel van een factuur wenst in te brengen, geef hier dan enkel het deel weer dat relevant is voor het project (zowel kosten als uren). Verduidelijk uw opsplitsing bij opmerkingen.</v>
      </c>
      <c r="E13" s="552"/>
      <c r="F13" s="552"/>
      <c r="G13" s="552"/>
      <c r="H13" s="552"/>
      <c r="I13" s="552"/>
      <c r="J13" s="552"/>
      <c r="K13" s="552"/>
      <c r="L13" s="552"/>
      <c r="M13" s="552"/>
      <c r="N13" s="552"/>
      <c r="O13" s="193"/>
      <c r="P13" s="194"/>
      <c r="Q13" s="194"/>
      <c r="R13" s="194"/>
      <c r="S13" s="193"/>
      <c r="T13" s="193"/>
      <c r="U13" s="195"/>
      <c r="V13" s="59"/>
      <c r="W13" s="51"/>
      <c r="X13" s="51"/>
      <c r="Y13" s="51"/>
      <c r="AB13" s="32"/>
      <c r="AC13" s="32"/>
    </row>
    <row r="14" spans="1:29" ht="23.4" customHeight="1" x14ac:dyDescent="0.3">
      <c r="A14" s="182"/>
      <c r="B14" s="130"/>
      <c r="C14" s="184"/>
      <c r="D14" s="552"/>
      <c r="E14" s="552"/>
      <c r="F14" s="552"/>
      <c r="G14" s="552"/>
      <c r="H14" s="552"/>
      <c r="I14" s="552"/>
      <c r="J14" s="552"/>
      <c r="K14" s="552"/>
      <c r="L14" s="552"/>
      <c r="M14" s="552"/>
      <c r="N14" s="552"/>
      <c r="O14" s="193"/>
      <c r="P14" s="194"/>
      <c r="Q14" s="194"/>
      <c r="R14" s="194"/>
      <c r="S14" s="193"/>
      <c r="T14" s="193"/>
      <c r="U14" s="195"/>
      <c r="V14" s="59"/>
      <c r="W14" s="51"/>
      <c r="X14" s="51"/>
      <c r="Y14" s="51"/>
      <c r="AB14" s="32"/>
      <c r="AC14" s="32"/>
    </row>
    <row r="15" spans="1:29" ht="26.4" customHeight="1" x14ac:dyDescent="0.3">
      <c r="A15" s="182"/>
      <c r="B15" s="130"/>
      <c r="C15" s="184"/>
      <c r="D15" s="552"/>
      <c r="E15" s="552"/>
      <c r="F15" s="552"/>
      <c r="G15" s="552"/>
      <c r="H15" s="552"/>
      <c r="I15" s="552"/>
      <c r="J15" s="552"/>
      <c r="K15" s="552"/>
      <c r="L15" s="552"/>
      <c r="M15" s="552"/>
      <c r="N15" s="552"/>
      <c r="O15" s="193"/>
      <c r="P15" s="194"/>
      <c r="Q15" s="194"/>
      <c r="R15" s="194"/>
      <c r="S15" s="193"/>
      <c r="T15" s="193"/>
      <c r="U15" s="195"/>
      <c r="V15" s="59"/>
      <c r="W15" s="51"/>
      <c r="X15" s="51"/>
      <c r="Y15" s="51"/>
      <c r="AB15" s="32"/>
      <c r="AC15" s="32"/>
    </row>
    <row r="16" spans="1:29" x14ac:dyDescent="0.3">
      <c r="A16" s="182"/>
      <c r="B16" s="59"/>
      <c r="C16" s="189"/>
      <c r="D16" s="191"/>
      <c r="E16" s="191"/>
      <c r="F16" s="191"/>
      <c r="G16" s="191"/>
      <c r="H16" s="191"/>
      <c r="I16" s="191"/>
      <c r="J16" s="191"/>
      <c r="K16" s="191"/>
      <c r="L16" s="191"/>
      <c r="M16" s="191"/>
      <c r="N16" s="192"/>
      <c r="O16" s="193"/>
      <c r="P16" s="194"/>
      <c r="Q16" s="194"/>
      <c r="R16" s="194"/>
      <c r="S16" s="193"/>
      <c r="T16" s="193"/>
      <c r="U16" s="195"/>
      <c r="V16" s="59"/>
      <c r="W16" s="51"/>
      <c r="X16" s="51"/>
      <c r="Y16" s="51"/>
      <c r="AB16" s="32"/>
      <c r="AC16" s="32"/>
    </row>
    <row r="17" spans="1:29" x14ac:dyDescent="0.3">
      <c r="A17" s="182"/>
      <c r="B17" s="59"/>
      <c r="C17" s="189"/>
      <c r="D17" s="191"/>
      <c r="E17" s="80" t="s">
        <v>61</v>
      </c>
      <c r="F17" s="75" t="s">
        <v>33</v>
      </c>
      <c r="G17" s="59"/>
      <c r="H17" s="59"/>
      <c r="I17" s="191"/>
      <c r="J17" s="191"/>
      <c r="K17" s="59"/>
      <c r="L17" s="191"/>
      <c r="M17" s="191"/>
      <c r="N17" s="192"/>
      <c r="O17" s="193"/>
      <c r="P17" s="194"/>
      <c r="Q17" s="194"/>
      <c r="R17" s="194"/>
      <c r="S17" s="193"/>
      <c r="T17" s="193"/>
      <c r="U17" s="195"/>
      <c r="V17" s="59"/>
      <c r="W17" s="51"/>
      <c r="X17" s="51"/>
      <c r="Y17" s="51"/>
      <c r="AB17" s="32"/>
      <c r="AC17" s="32"/>
    </row>
    <row r="18" spans="1:29" ht="28.8" x14ac:dyDescent="0.3">
      <c r="A18" s="182"/>
      <c r="B18" s="59"/>
      <c r="C18" s="189"/>
      <c r="D18" s="191"/>
      <c r="E18" s="197" t="s">
        <v>99</v>
      </c>
      <c r="F18" s="571"/>
      <c r="G18" s="572"/>
      <c r="H18" s="572"/>
      <c r="I18" s="196"/>
      <c r="J18" s="196"/>
      <c r="K18" s="196"/>
      <c r="L18" s="196"/>
      <c r="M18" s="196"/>
      <c r="N18" s="192"/>
      <c r="O18" s="193"/>
      <c r="P18" s="194"/>
      <c r="Q18" s="194"/>
      <c r="R18" s="194"/>
      <c r="S18" s="193"/>
      <c r="T18" s="193"/>
      <c r="U18" s="193"/>
      <c r="V18" s="59"/>
      <c r="W18" s="51"/>
      <c r="X18" s="51"/>
      <c r="Y18" s="51"/>
      <c r="AB18" s="32"/>
      <c r="AC18" s="32"/>
    </row>
    <row r="19" spans="1:29" x14ac:dyDescent="0.3">
      <c r="A19" s="182"/>
      <c r="B19" s="59"/>
      <c r="C19" s="189"/>
      <c r="D19" s="59"/>
      <c r="E19" s="539" t="s">
        <v>79</v>
      </c>
      <c r="F19" s="540"/>
      <c r="G19" s="561" t="s">
        <v>2</v>
      </c>
      <c r="H19" s="570"/>
      <c r="I19" s="539" t="s">
        <v>78</v>
      </c>
      <c r="J19" s="541"/>
      <c r="K19" s="541"/>
      <c r="L19" s="541"/>
      <c r="M19" s="540"/>
      <c r="N19" s="33">
        <f>SUM(N21:N364)</f>
        <v>0</v>
      </c>
      <c r="O19" s="59"/>
      <c r="P19" s="201" t="s">
        <v>21</v>
      </c>
      <c r="Q19" s="59"/>
      <c r="R19" s="198"/>
      <c r="S19" s="91">
        <v>0</v>
      </c>
      <c r="T19" s="198"/>
      <c r="U19" s="198"/>
      <c r="V19" s="59"/>
      <c r="W19" s="51"/>
      <c r="X19" s="51"/>
      <c r="Y19" s="51"/>
      <c r="Z19" s="49"/>
    </row>
    <row r="20" spans="1:29" s="38" customFormat="1" ht="45" customHeight="1" x14ac:dyDescent="0.3">
      <c r="A20" s="183"/>
      <c r="B20" s="179"/>
      <c r="C20" s="190"/>
      <c r="D20" s="85" t="s">
        <v>1</v>
      </c>
      <c r="E20" s="67" t="s">
        <v>24</v>
      </c>
      <c r="F20" s="67" t="s">
        <v>54</v>
      </c>
      <c r="G20" s="84" t="s">
        <v>59</v>
      </c>
      <c r="H20" s="84" t="s">
        <v>58</v>
      </c>
      <c r="I20" s="82" t="s">
        <v>60</v>
      </c>
      <c r="J20" s="81" t="s">
        <v>30</v>
      </c>
      <c r="K20" s="82" t="s">
        <v>27</v>
      </c>
      <c r="L20" s="82" t="s">
        <v>28</v>
      </c>
      <c r="M20" s="82" t="s">
        <v>29</v>
      </c>
      <c r="N20" s="69" t="s">
        <v>0</v>
      </c>
      <c r="O20" s="84" t="s">
        <v>69</v>
      </c>
      <c r="P20" s="61" t="s">
        <v>52</v>
      </c>
      <c r="Q20" s="61" t="s">
        <v>51</v>
      </c>
      <c r="R20" s="61" t="s">
        <v>25</v>
      </c>
      <c r="S20" s="62" t="s">
        <v>26</v>
      </c>
      <c r="T20" s="62" t="s">
        <v>53</v>
      </c>
      <c r="U20" s="63" t="s">
        <v>57</v>
      </c>
      <c r="V20" s="179"/>
      <c r="W20" s="51"/>
      <c r="X20" s="51"/>
      <c r="Y20" s="51"/>
      <c r="Z20" s="53"/>
    </row>
    <row r="21" spans="1:29" x14ac:dyDescent="0.3">
      <c r="A21" s="182"/>
      <c r="B21" s="59"/>
      <c r="C21" s="189"/>
      <c r="D21" s="86">
        <v>1</v>
      </c>
      <c r="E21" s="40"/>
      <c r="F21" s="40"/>
      <c r="G21" s="40"/>
      <c r="H21" s="87"/>
      <c r="I21" s="88"/>
      <c r="J21" s="88"/>
      <c r="K21" s="41"/>
      <c r="L21" s="41"/>
      <c r="M21" s="41"/>
      <c r="N21" s="93">
        <f>IF($F$17="&lt;vul aan&gt;",0,IF(M21="",0,IF($F$17="Nee",K21+L21,IF($F$17="gemengd",K21+L21,K21))))</f>
        <v>0</v>
      </c>
      <c r="O21" s="43"/>
      <c r="P21" s="96">
        <f t="shared" ref="P21:P84" si="0">K21</f>
        <v>0</v>
      </c>
      <c r="Q21" s="96">
        <f t="shared" ref="Q21:Q84" si="1">L21</f>
        <v>0</v>
      </c>
      <c r="R21" s="97">
        <f t="shared" ref="R21:R84" si="2">M21</f>
        <v>0</v>
      </c>
      <c r="S21" s="253">
        <f t="shared" ref="S21:S84" si="3">IF($F$17="&lt;vul aan&gt;",0,IF($F$17="Nee",P21+Q21,IF($F$17="gemengd",P21+Q21,P21)))</f>
        <v>0</v>
      </c>
      <c r="T21" s="253">
        <f>IF(R21=0,S21,S21/R21)</f>
        <v>0</v>
      </c>
      <c r="U21" s="254"/>
      <c r="V21" s="59"/>
      <c r="W21" s="51"/>
      <c r="X21" s="51"/>
      <c r="Y21" s="51"/>
      <c r="Z21" s="54"/>
      <c r="AB21" s="32"/>
      <c r="AC21" s="32"/>
    </row>
    <row r="22" spans="1:29" x14ac:dyDescent="0.3">
      <c r="A22" s="182"/>
      <c r="B22" s="59"/>
      <c r="C22" s="189"/>
      <c r="D22" s="86">
        <v>2</v>
      </c>
      <c r="E22" s="40"/>
      <c r="F22" s="40"/>
      <c r="G22" s="40"/>
      <c r="H22" s="87"/>
      <c r="I22" s="88"/>
      <c r="J22" s="88"/>
      <c r="K22" s="41"/>
      <c r="L22" s="41"/>
      <c r="M22" s="41"/>
      <c r="N22" s="93">
        <f t="shared" ref="N22:N85" si="4">IF($F$17="&lt;vul aan&gt;",0,IF(M22="",0,IF($F$17="Nee",K22+L22,IF($F$17="gemengd",K22+L22,K22))))</f>
        <v>0</v>
      </c>
      <c r="O22" s="43"/>
      <c r="P22" s="96">
        <f t="shared" si="0"/>
        <v>0</v>
      </c>
      <c r="Q22" s="96">
        <f t="shared" si="1"/>
        <v>0</v>
      </c>
      <c r="R22" s="97">
        <f t="shared" si="2"/>
        <v>0</v>
      </c>
      <c r="S22" s="253">
        <f t="shared" si="3"/>
        <v>0</v>
      </c>
      <c r="T22" s="253">
        <f t="shared" ref="T22:T85" si="5">IF(R22=0,S22,S22/R22)</f>
        <v>0</v>
      </c>
      <c r="U22" s="254"/>
      <c r="V22" s="59"/>
      <c r="W22" s="51"/>
      <c r="X22" s="51"/>
      <c r="Y22" s="51"/>
      <c r="Z22" s="54"/>
      <c r="AB22" s="32"/>
      <c r="AC22" s="32"/>
    </row>
    <row r="23" spans="1:29" x14ac:dyDescent="0.3">
      <c r="A23" s="182"/>
      <c r="B23" s="59"/>
      <c r="C23" s="189"/>
      <c r="D23" s="86">
        <v>3</v>
      </c>
      <c r="E23" s="40"/>
      <c r="F23" s="40"/>
      <c r="G23" s="40"/>
      <c r="H23" s="87"/>
      <c r="I23" s="88"/>
      <c r="J23" s="88"/>
      <c r="K23" s="41"/>
      <c r="L23" s="41"/>
      <c r="M23" s="41"/>
      <c r="N23" s="93">
        <f t="shared" si="4"/>
        <v>0</v>
      </c>
      <c r="O23" s="43"/>
      <c r="P23" s="96">
        <f t="shared" si="0"/>
        <v>0</v>
      </c>
      <c r="Q23" s="96">
        <f t="shared" si="1"/>
        <v>0</v>
      </c>
      <c r="R23" s="97">
        <f t="shared" si="2"/>
        <v>0</v>
      </c>
      <c r="S23" s="253">
        <f t="shared" si="3"/>
        <v>0</v>
      </c>
      <c r="T23" s="253">
        <f t="shared" si="5"/>
        <v>0</v>
      </c>
      <c r="U23" s="254"/>
      <c r="V23" s="59"/>
      <c r="W23" s="51"/>
      <c r="X23" s="51"/>
      <c r="Y23" s="51"/>
      <c r="Z23" s="54"/>
      <c r="AB23" s="32"/>
      <c r="AC23" s="32"/>
    </row>
    <row r="24" spans="1:29" x14ac:dyDescent="0.3">
      <c r="A24" s="182"/>
      <c r="B24" s="59"/>
      <c r="C24" s="189"/>
      <c r="D24" s="86">
        <v>4</v>
      </c>
      <c r="E24" s="40"/>
      <c r="F24" s="40"/>
      <c r="G24" s="40"/>
      <c r="H24" s="87"/>
      <c r="I24" s="88"/>
      <c r="J24" s="88"/>
      <c r="K24" s="41"/>
      <c r="L24" s="41"/>
      <c r="M24" s="41"/>
      <c r="N24" s="93">
        <f t="shared" si="4"/>
        <v>0</v>
      </c>
      <c r="O24" s="43"/>
      <c r="P24" s="96">
        <f t="shared" si="0"/>
        <v>0</v>
      </c>
      <c r="Q24" s="96">
        <f t="shared" si="1"/>
        <v>0</v>
      </c>
      <c r="R24" s="97">
        <f t="shared" si="2"/>
        <v>0</v>
      </c>
      <c r="S24" s="253">
        <f t="shared" si="3"/>
        <v>0</v>
      </c>
      <c r="T24" s="253">
        <f t="shared" si="5"/>
        <v>0</v>
      </c>
      <c r="U24" s="254"/>
      <c r="V24" s="59"/>
      <c r="W24" s="51"/>
      <c r="X24" s="51"/>
      <c r="Y24" s="51"/>
      <c r="Z24" s="54"/>
      <c r="AB24" s="32"/>
      <c r="AC24" s="32"/>
    </row>
    <row r="25" spans="1:29" x14ac:dyDescent="0.3">
      <c r="A25" s="182"/>
      <c r="B25" s="59"/>
      <c r="C25" s="189"/>
      <c r="D25" s="86">
        <v>5</v>
      </c>
      <c r="E25" s="40"/>
      <c r="F25" s="40"/>
      <c r="G25" s="40"/>
      <c r="H25" s="87"/>
      <c r="I25" s="88"/>
      <c r="J25" s="88"/>
      <c r="K25" s="41"/>
      <c r="L25" s="41"/>
      <c r="M25" s="41"/>
      <c r="N25" s="93">
        <f t="shared" si="4"/>
        <v>0</v>
      </c>
      <c r="O25" s="43"/>
      <c r="P25" s="96">
        <f t="shared" si="0"/>
        <v>0</v>
      </c>
      <c r="Q25" s="96">
        <f t="shared" si="1"/>
        <v>0</v>
      </c>
      <c r="R25" s="97">
        <f t="shared" si="2"/>
        <v>0</v>
      </c>
      <c r="S25" s="253">
        <f t="shared" si="3"/>
        <v>0</v>
      </c>
      <c r="T25" s="253">
        <f t="shared" si="5"/>
        <v>0</v>
      </c>
      <c r="U25" s="254"/>
      <c r="V25" s="59"/>
      <c r="W25" s="51"/>
      <c r="X25" s="51"/>
      <c r="Y25" s="51"/>
      <c r="Z25" s="54"/>
      <c r="AB25" s="32"/>
      <c r="AC25" s="32"/>
    </row>
    <row r="26" spans="1:29" x14ac:dyDescent="0.3">
      <c r="A26" s="182"/>
      <c r="B26" s="59"/>
      <c r="C26" s="189"/>
      <c r="D26" s="86">
        <v>6</v>
      </c>
      <c r="E26" s="40"/>
      <c r="F26" s="40"/>
      <c r="G26" s="40"/>
      <c r="H26" s="87"/>
      <c r="I26" s="88"/>
      <c r="J26" s="88"/>
      <c r="K26" s="41"/>
      <c r="L26" s="41"/>
      <c r="M26" s="41"/>
      <c r="N26" s="93">
        <f t="shared" si="4"/>
        <v>0</v>
      </c>
      <c r="O26" s="43"/>
      <c r="P26" s="96">
        <f t="shared" si="0"/>
        <v>0</v>
      </c>
      <c r="Q26" s="96">
        <f t="shared" si="1"/>
        <v>0</v>
      </c>
      <c r="R26" s="97">
        <f t="shared" si="2"/>
        <v>0</v>
      </c>
      <c r="S26" s="253">
        <f t="shared" si="3"/>
        <v>0</v>
      </c>
      <c r="T26" s="253">
        <f t="shared" si="5"/>
        <v>0</v>
      </c>
      <c r="U26" s="254"/>
      <c r="V26" s="59"/>
      <c r="W26" s="51"/>
      <c r="X26" s="51"/>
      <c r="Y26" s="51"/>
      <c r="Z26" s="54"/>
      <c r="AB26" s="32"/>
      <c r="AC26" s="32"/>
    </row>
    <row r="27" spans="1:29" x14ac:dyDescent="0.3">
      <c r="A27" s="182"/>
      <c r="B27" s="59"/>
      <c r="C27" s="189"/>
      <c r="D27" s="86">
        <v>7</v>
      </c>
      <c r="E27" s="40"/>
      <c r="F27" s="40"/>
      <c r="G27" s="40"/>
      <c r="H27" s="87"/>
      <c r="I27" s="88"/>
      <c r="J27" s="88"/>
      <c r="K27" s="41"/>
      <c r="L27" s="41"/>
      <c r="M27" s="41"/>
      <c r="N27" s="93">
        <f t="shared" si="4"/>
        <v>0</v>
      </c>
      <c r="O27" s="43"/>
      <c r="P27" s="96">
        <f t="shared" si="0"/>
        <v>0</v>
      </c>
      <c r="Q27" s="96">
        <f t="shared" si="1"/>
        <v>0</v>
      </c>
      <c r="R27" s="97">
        <f t="shared" si="2"/>
        <v>0</v>
      </c>
      <c r="S27" s="253">
        <f t="shared" si="3"/>
        <v>0</v>
      </c>
      <c r="T27" s="253">
        <f t="shared" si="5"/>
        <v>0</v>
      </c>
      <c r="U27" s="254"/>
      <c r="V27" s="59"/>
      <c r="W27" s="51"/>
      <c r="X27" s="51"/>
      <c r="Y27" s="51"/>
      <c r="Z27" s="54"/>
      <c r="AB27" s="32"/>
      <c r="AC27" s="32"/>
    </row>
    <row r="28" spans="1:29" x14ac:dyDescent="0.3">
      <c r="A28" s="182"/>
      <c r="B28" s="59"/>
      <c r="C28" s="189"/>
      <c r="D28" s="86">
        <v>8</v>
      </c>
      <c r="E28" s="40"/>
      <c r="F28" s="40"/>
      <c r="G28" s="40"/>
      <c r="H28" s="87"/>
      <c r="I28" s="88"/>
      <c r="J28" s="88"/>
      <c r="K28" s="41"/>
      <c r="L28" s="41"/>
      <c r="M28" s="41"/>
      <c r="N28" s="93">
        <f t="shared" si="4"/>
        <v>0</v>
      </c>
      <c r="O28" s="43"/>
      <c r="P28" s="96">
        <f t="shared" si="0"/>
        <v>0</v>
      </c>
      <c r="Q28" s="96">
        <f t="shared" si="1"/>
        <v>0</v>
      </c>
      <c r="R28" s="97">
        <f t="shared" si="2"/>
        <v>0</v>
      </c>
      <c r="S28" s="253">
        <f t="shared" si="3"/>
        <v>0</v>
      </c>
      <c r="T28" s="253">
        <f t="shared" si="5"/>
        <v>0</v>
      </c>
      <c r="U28" s="254"/>
      <c r="V28" s="59"/>
      <c r="W28" s="51"/>
      <c r="X28" s="51"/>
      <c r="Y28" s="51"/>
      <c r="Z28" s="54"/>
      <c r="AB28" s="32"/>
      <c r="AC28" s="32"/>
    </row>
    <row r="29" spans="1:29" x14ac:dyDescent="0.3">
      <c r="A29" s="182"/>
      <c r="B29" s="59"/>
      <c r="C29" s="189"/>
      <c r="D29" s="86">
        <v>9</v>
      </c>
      <c r="E29" s="40"/>
      <c r="F29" s="40"/>
      <c r="G29" s="40"/>
      <c r="H29" s="87"/>
      <c r="I29" s="88"/>
      <c r="J29" s="88"/>
      <c r="K29" s="41"/>
      <c r="L29" s="41"/>
      <c r="M29" s="41"/>
      <c r="N29" s="93">
        <f t="shared" si="4"/>
        <v>0</v>
      </c>
      <c r="O29" s="43"/>
      <c r="P29" s="96">
        <f t="shared" si="0"/>
        <v>0</v>
      </c>
      <c r="Q29" s="96">
        <f t="shared" si="1"/>
        <v>0</v>
      </c>
      <c r="R29" s="97">
        <f t="shared" si="2"/>
        <v>0</v>
      </c>
      <c r="S29" s="253">
        <f t="shared" si="3"/>
        <v>0</v>
      </c>
      <c r="T29" s="253">
        <f t="shared" si="5"/>
        <v>0</v>
      </c>
      <c r="U29" s="254"/>
      <c r="V29" s="59"/>
      <c r="W29" s="51"/>
      <c r="X29" s="51"/>
      <c r="Y29" s="51"/>
      <c r="Z29" s="54"/>
      <c r="AB29" s="32"/>
      <c r="AC29" s="32"/>
    </row>
    <row r="30" spans="1:29" x14ac:dyDescent="0.3">
      <c r="A30" s="182"/>
      <c r="B30" s="59"/>
      <c r="C30" s="189"/>
      <c r="D30" s="86">
        <v>10</v>
      </c>
      <c r="E30" s="40"/>
      <c r="F30" s="40"/>
      <c r="G30" s="40"/>
      <c r="H30" s="87"/>
      <c r="I30" s="88"/>
      <c r="J30" s="88"/>
      <c r="K30" s="41"/>
      <c r="L30" s="41"/>
      <c r="M30" s="41"/>
      <c r="N30" s="93">
        <f t="shared" si="4"/>
        <v>0</v>
      </c>
      <c r="O30" s="43"/>
      <c r="P30" s="96">
        <f t="shared" si="0"/>
        <v>0</v>
      </c>
      <c r="Q30" s="96">
        <f t="shared" si="1"/>
        <v>0</v>
      </c>
      <c r="R30" s="97">
        <f t="shared" si="2"/>
        <v>0</v>
      </c>
      <c r="S30" s="253">
        <f t="shared" si="3"/>
        <v>0</v>
      </c>
      <c r="T30" s="253">
        <f t="shared" si="5"/>
        <v>0</v>
      </c>
      <c r="U30" s="254"/>
      <c r="V30" s="59"/>
      <c r="W30" s="51"/>
      <c r="X30" s="51"/>
      <c r="Y30" s="51"/>
      <c r="Z30" s="54"/>
      <c r="AB30" s="32"/>
      <c r="AC30" s="32"/>
    </row>
    <row r="31" spans="1:29" x14ac:dyDescent="0.3">
      <c r="A31" s="182"/>
      <c r="B31" s="59"/>
      <c r="C31" s="189"/>
      <c r="D31" s="86">
        <v>11</v>
      </c>
      <c r="E31" s="40"/>
      <c r="F31" s="40"/>
      <c r="G31" s="40"/>
      <c r="H31" s="87"/>
      <c r="I31" s="88"/>
      <c r="J31" s="88"/>
      <c r="K31" s="41"/>
      <c r="L31" s="41"/>
      <c r="M31" s="41"/>
      <c r="N31" s="93">
        <f t="shared" si="4"/>
        <v>0</v>
      </c>
      <c r="O31" s="43"/>
      <c r="P31" s="96">
        <f t="shared" si="0"/>
        <v>0</v>
      </c>
      <c r="Q31" s="96">
        <f t="shared" si="1"/>
        <v>0</v>
      </c>
      <c r="R31" s="97">
        <f t="shared" si="2"/>
        <v>0</v>
      </c>
      <c r="S31" s="253">
        <f t="shared" si="3"/>
        <v>0</v>
      </c>
      <c r="T31" s="253">
        <f t="shared" si="5"/>
        <v>0</v>
      </c>
      <c r="U31" s="254"/>
      <c r="V31" s="59"/>
      <c r="W31" s="51"/>
      <c r="X31" s="51"/>
      <c r="Y31" s="51"/>
      <c r="Z31" s="54"/>
      <c r="AB31" s="32"/>
      <c r="AC31" s="32"/>
    </row>
    <row r="32" spans="1:29" x14ac:dyDescent="0.3">
      <c r="A32" s="182"/>
      <c r="B32" s="59"/>
      <c r="C32" s="189"/>
      <c r="D32" s="86">
        <v>12</v>
      </c>
      <c r="E32" s="40"/>
      <c r="F32" s="40"/>
      <c r="G32" s="40"/>
      <c r="H32" s="87"/>
      <c r="I32" s="88"/>
      <c r="J32" s="88"/>
      <c r="K32" s="41"/>
      <c r="L32" s="41"/>
      <c r="M32" s="41"/>
      <c r="N32" s="93">
        <f t="shared" si="4"/>
        <v>0</v>
      </c>
      <c r="O32" s="43"/>
      <c r="P32" s="96">
        <f t="shared" si="0"/>
        <v>0</v>
      </c>
      <c r="Q32" s="96">
        <f t="shared" si="1"/>
        <v>0</v>
      </c>
      <c r="R32" s="97">
        <f t="shared" si="2"/>
        <v>0</v>
      </c>
      <c r="S32" s="253">
        <f t="shared" si="3"/>
        <v>0</v>
      </c>
      <c r="T32" s="253">
        <f t="shared" si="5"/>
        <v>0</v>
      </c>
      <c r="U32" s="254"/>
      <c r="V32" s="59"/>
      <c r="W32" s="51"/>
      <c r="X32" s="51"/>
      <c r="Y32" s="51"/>
      <c r="Z32" s="54"/>
      <c r="AB32" s="32"/>
      <c r="AC32" s="32"/>
    </row>
    <row r="33" spans="1:29" x14ac:dyDescent="0.3">
      <c r="A33" s="182"/>
      <c r="B33" s="59"/>
      <c r="C33" s="189"/>
      <c r="D33" s="86">
        <v>13</v>
      </c>
      <c r="E33" s="40"/>
      <c r="F33" s="40"/>
      <c r="G33" s="40"/>
      <c r="H33" s="87"/>
      <c r="I33" s="88"/>
      <c r="J33" s="88"/>
      <c r="K33" s="41"/>
      <c r="L33" s="41"/>
      <c r="M33" s="41"/>
      <c r="N33" s="93">
        <f t="shared" si="4"/>
        <v>0</v>
      </c>
      <c r="O33" s="43"/>
      <c r="P33" s="96">
        <f t="shared" si="0"/>
        <v>0</v>
      </c>
      <c r="Q33" s="96">
        <f t="shared" si="1"/>
        <v>0</v>
      </c>
      <c r="R33" s="97">
        <f t="shared" si="2"/>
        <v>0</v>
      </c>
      <c r="S33" s="253">
        <f t="shared" si="3"/>
        <v>0</v>
      </c>
      <c r="T33" s="253">
        <f t="shared" si="5"/>
        <v>0</v>
      </c>
      <c r="U33" s="254"/>
      <c r="V33" s="59"/>
      <c r="W33" s="51"/>
      <c r="X33" s="51"/>
      <c r="Y33" s="51"/>
      <c r="Z33" s="54"/>
      <c r="AB33" s="32"/>
      <c r="AC33" s="32"/>
    </row>
    <row r="34" spans="1:29" x14ac:dyDescent="0.3">
      <c r="A34" s="182"/>
      <c r="B34" s="59"/>
      <c r="C34" s="189"/>
      <c r="D34" s="86">
        <v>14</v>
      </c>
      <c r="E34" s="40"/>
      <c r="F34" s="40"/>
      <c r="G34" s="40"/>
      <c r="H34" s="87"/>
      <c r="I34" s="88"/>
      <c r="J34" s="88"/>
      <c r="K34" s="41"/>
      <c r="L34" s="41"/>
      <c r="M34" s="41"/>
      <c r="N34" s="93">
        <f t="shared" si="4"/>
        <v>0</v>
      </c>
      <c r="O34" s="43"/>
      <c r="P34" s="96">
        <f t="shared" si="0"/>
        <v>0</v>
      </c>
      <c r="Q34" s="96">
        <f t="shared" si="1"/>
        <v>0</v>
      </c>
      <c r="R34" s="97">
        <f t="shared" si="2"/>
        <v>0</v>
      </c>
      <c r="S34" s="253">
        <f t="shared" si="3"/>
        <v>0</v>
      </c>
      <c r="T34" s="253">
        <f t="shared" si="5"/>
        <v>0</v>
      </c>
      <c r="U34" s="254"/>
      <c r="V34" s="59"/>
      <c r="W34" s="51"/>
      <c r="X34" s="51"/>
      <c r="Y34" s="51"/>
      <c r="Z34" s="54"/>
      <c r="AB34" s="32"/>
      <c r="AC34" s="32"/>
    </row>
    <row r="35" spans="1:29" x14ac:dyDescent="0.3">
      <c r="A35" s="182"/>
      <c r="B35" s="59"/>
      <c r="C35" s="189"/>
      <c r="D35" s="86">
        <v>15</v>
      </c>
      <c r="E35" s="40"/>
      <c r="F35" s="40"/>
      <c r="G35" s="40"/>
      <c r="H35" s="87"/>
      <c r="I35" s="88"/>
      <c r="J35" s="88"/>
      <c r="K35" s="41"/>
      <c r="L35" s="41"/>
      <c r="M35" s="41"/>
      <c r="N35" s="93">
        <f t="shared" si="4"/>
        <v>0</v>
      </c>
      <c r="O35" s="43"/>
      <c r="P35" s="96">
        <f t="shared" si="0"/>
        <v>0</v>
      </c>
      <c r="Q35" s="96">
        <f t="shared" si="1"/>
        <v>0</v>
      </c>
      <c r="R35" s="97">
        <f t="shared" si="2"/>
        <v>0</v>
      </c>
      <c r="S35" s="253">
        <f t="shared" si="3"/>
        <v>0</v>
      </c>
      <c r="T35" s="253">
        <f t="shared" si="5"/>
        <v>0</v>
      </c>
      <c r="U35" s="254"/>
      <c r="V35" s="59"/>
      <c r="W35" s="51"/>
      <c r="X35" s="51"/>
      <c r="Y35" s="51"/>
      <c r="Z35" s="54"/>
      <c r="AB35" s="32"/>
      <c r="AC35" s="32"/>
    </row>
    <row r="36" spans="1:29" x14ac:dyDescent="0.3">
      <c r="A36" s="182"/>
      <c r="B36" s="59"/>
      <c r="C36" s="189"/>
      <c r="D36" s="86">
        <v>16</v>
      </c>
      <c r="E36" s="40"/>
      <c r="F36" s="40"/>
      <c r="G36" s="40"/>
      <c r="H36" s="87"/>
      <c r="I36" s="88"/>
      <c r="J36" s="88"/>
      <c r="K36" s="41"/>
      <c r="L36" s="41"/>
      <c r="M36" s="41"/>
      <c r="N36" s="93">
        <f t="shared" si="4"/>
        <v>0</v>
      </c>
      <c r="O36" s="43"/>
      <c r="P36" s="96">
        <f t="shared" si="0"/>
        <v>0</v>
      </c>
      <c r="Q36" s="96">
        <f t="shared" si="1"/>
        <v>0</v>
      </c>
      <c r="R36" s="97">
        <f t="shared" si="2"/>
        <v>0</v>
      </c>
      <c r="S36" s="253">
        <f t="shared" si="3"/>
        <v>0</v>
      </c>
      <c r="T36" s="253">
        <f t="shared" si="5"/>
        <v>0</v>
      </c>
      <c r="U36" s="254"/>
      <c r="V36" s="59"/>
      <c r="W36" s="51"/>
      <c r="X36" s="51"/>
      <c r="Y36" s="51"/>
      <c r="Z36" s="54"/>
      <c r="AB36" s="32"/>
      <c r="AC36" s="32"/>
    </row>
    <row r="37" spans="1:29" x14ac:dyDescent="0.3">
      <c r="A37" s="182"/>
      <c r="B37" s="59"/>
      <c r="C37" s="189"/>
      <c r="D37" s="86">
        <v>17</v>
      </c>
      <c r="E37" s="40"/>
      <c r="F37" s="40"/>
      <c r="G37" s="40"/>
      <c r="H37" s="87"/>
      <c r="I37" s="88"/>
      <c r="J37" s="88"/>
      <c r="K37" s="41"/>
      <c r="L37" s="41"/>
      <c r="M37" s="41"/>
      <c r="N37" s="93">
        <f t="shared" si="4"/>
        <v>0</v>
      </c>
      <c r="O37" s="43"/>
      <c r="P37" s="96">
        <f t="shared" si="0"/>
        <v>0</v>
      </c>
      <c r="Q37" s="96">
        <f t="shared" si="1"/>
        <v>0</v>
      </c>
      <c r="R37" s="97">
        <f t="shared" si="2"/>
        <v>0</v>
      </c>
      <c r="S37" s="253">
        <f t="shared" si="3"/>
        <v>0</v>
      </c>
      <c r="T37" s="253">
        <f t="shared" si="5"/>
        <v>0</v>
      </c>
      <c r="U37" s="254"/>
      <c r="V37" s="59"/>
      <c r="W37" s="51"/>
      <c r="X37" s="51"/>
      <c r="Y37" s="51"/>
      <c r="Z37" s="54"/>
      <c r="AB37" s="32"/>
      <c r="AC37" s="32"/>
    </row>
    <row r="38" spans="1:29" x14ac:dyDescent="0.3">
      <c r="A38" s="182"/>
      <c r="B38" s="59"/>
      <c r="C38" s="189"/>
      <c r="D38" s="86">
        <v>18</v>
      </c>
      <c r="E38" s="40"/>
      <c r="F38" s="40"/>
      <c r="G38" s="40"/>
      <c r="H38" s="87"/>
      <c r="I38" s="88"/>
      <c r="J38" s="88"/>
      <c r="K38" s="41"/>
      <c r="L38" s="41"/>
      <c r="M38" s="41"/>
      <c r="N38" s="93">
        <f t="shared" si="4"/>
        <v>0</v>
      </c>
      <c r="O38" s="43"/>
      <c r="P38" s="96">
        <f t="shared" si="0"/>
        <v>0</v>
      </c>
      <c r="Q38" s="96">
        <f t="shared" si="1"/>
        <v>0</v>
      </c>
      <c r="R38" s="97">
        <f t="shared" si="2"/>
        <v>0</v>
      </c>
      <c r="S38" s="253">
        <f t="shared" si="3"/>
        <v>0</v>
      </c>
      <c r="T38" s="253">
        <f t="shared" si="5"/>
        <v>0</v>
      </c>
      <c r="U38" s="254"/>
      <c r="V38" s="59"/>
      <c r="W38" s="51"/>
      <c r="X38" s="51"/>
      <c r="Y38" s="51"/>
      <c r="Z38" s="54"/>
      <c r="AB38" s="32"/>
      <c r="AC38" s="32"/>
    </row>
    <row r="39" spans="1:29" x14ac:dyDescent="0.3">
      <c r="A39" s="182"/>
      <c r="B39" s="59"/>
      <c r="C39" s="189"/>
      <c r="D39" s="86">
        <v>19</v>
      </c>
      <c r="E39" s="40"/>
      <c r="F39" s="40"/>
      <c r="G39" s="40"/>
      <c r="H39" s="87"/>
      <c r="I39" s="88"/>
      <c r="J39" s="88"/>
      <c r="K39" s="41"/>
      <c r="L39" s="41"/>
      <c r="M39" s="41"/>
      <c r="N39" s="93">
        <f t="shared" si="4"/>
        <v>0</v>
      </c>
      <c r="O39" s="43"/>
      <c r="P39" s="96">
        <f t="shared" si="0"/>
        <v>0</v>
      </c>
      <c r="Q39" s="96">
        <f t="shared" si="1"/>
        <v>0</v>
      </c>
      <c r="R39" s="97">
        <f t="shared" si="2"/>
        <v>0</v>
      </c>
      <c r="S39" s="253">
        <f t="shared" si="3"/>
        <v>0</v>
      </c>
      <c r="T39" s="253">
        <f t="shared" si="5"/>
        <v>0</v>
      </c>
      <c r="U39" s="254"/>
      <c r="V39" s="59"/>
      <c r="W39" s="51"/>
      <c r="X39" s="51"/>
      <c r="Y39" s="51"/>
      <c r="Z39" s="54"/>
      <c r="AB39" s="32"/>
      <c r="AC39" s="32"/>
    </row>
    <row r="40" spans="1:29" x14ac:dyDescent="0.3">
      <c r="A40" s="182"/>
      <c r="B40" s="59"/>
      <c r="C40" s="189"/>
      <c r="D40" s="86">
        <v>20</v>
      </c>
      <c r="E40" s="40"/>
      <c r="F40" s="40"/>
      <c r="G40" s="40"/>
      <c r="H40" s="87"/>
      <c r="I40" s="88"/>
      <c r="J40" s="88"/>
      <c r="K40" s="41"/>
      <c r="L40" s="41"/>
      <c r="M40" s="41"/>
      <c r="N40" s="93">
        <f t="shared" si="4"/>
        <v>0</v>
      </c>
      <c r="O40" s="43"/>
      <c r="P40" s="96">
        <f t="shared" si="0"/>
        <v>0</v>
      </c>
      <c r="Q40" s="96">
        <f t="shared" si="1"/>
        <v>0</v>
      </c>
      <c r="R40" s="97">
        <f t="shared" si="2"/>
        <v>0</v>
      </c>
      <c r="S40" s="253">
        <f t="shared" si="3"/>
        <v>0</v>
      </c>
      <c r="T40" s="253">
        <f t="shared" si="5"/>
        <v>0</v>
      </c>
      <c r="U40" s="254"/>
      <c r="V40" s="59"/>
      <c r="W40" s="51"/>
      <c r="X40" s="51"/>
      <c r="Y40" s="51"/>
      <c r="Z40" s="54"/>
      <c r="AB40" s="32"/>
      <c r="AC40" s="32"/>
    </row>
    <row r="41" spans="1:29" x14ac:dyDescent="0.3">
      <c r="A41" s="182"/>
      <c r="B41" s="59"/>
      <c r="C41" s="189"/>
      <c r="D41" s="86">
        <v>21</v>
      </c>
      <c r="E41" s="40"/>
      <c r="F41" s="40"/>
      <c r="G41" s="40"/>
      <c r="H41" s="87"/>
      <c r="I41" s="88"/>
      <c r="J41" s="88"/>
      <c r="K41" s="41"/>
      <c r="L41" s="41"/>
      <c r="M41" s="41"/>
      <c r="N41" s="93">
        <f t="shared" si="4"/>
        <v>0</v>
      </c>
      <c r="O41" s="43"/>
      <c r="P41" s="96">
        <f t="shared" si="0"/>
        <v>0</v>
      </c>
      <c r="Q41" s="96">
        <f t="shared" si="1"/>
        <v>0</v>
      </c>
      <c r="R41" s="97">
        <f t="shared" si="2"/>
        <v>0</v>
      </c>
      <c r="S41" s="253">
        <f t="shared" si="3"/>
        <v>0</v>
      </c>
      <c r="T41" s="253">
        <f t="shared" si="5"/>
        <v>0</v>
      </c>
      <c r="U41" s="254"/>
      <c r="V41" s="59"/>
      <c r="W41" s="51"/>
      <c r="X41" s="51"/>
      <c r="Y41" s="51"/>
      <c r="Z41" s="54"/>
      <c r="AB41" s="32"/>
      <c r="AC41" s="32"/>
    </row>
    <row r="42" spans="1:29" x14ac:dyDescent="0.3">
      <c r="A42" s="182"/>
      <c r="B42" s="59"/>
      <c r="C42" s="189"/>
      <c r="D42" s="86">
        <v>22</v>
      </c>
      <c r="E42" s="40"/>
      <c r="F42" s="40"/>
      <c r="G42" s="40"/>
      <c r="H42" s="87"/>
      <c r="I42" s="88"/>
      <c r="J42" s="88"/>
      <c r="K42" s="41"/>
      <c r="L42" s="41"/>
      <c r="M42" s="41"/>
      <c r="N42" s="93">
        <f t="shared" si="4"/>
        <v>0</v>
      </c>
      <c r="O42" s="43"/>
      <c r="P42" s="96">
        <f t="shared" si="0"/>
        <v>0</v>
      </c>
      <c r="Q42" s="96">
        <f t="shared" si="1"/>
        <v>0</v>
      </c>
      <c r="R42" s="97">
        <f t="shared" si="2"/>
        <v>0</v>
      </c>
      <c r="S42" s="253">
        <f t="shared" si="3"/>
        <v>0</v>
      </c>
      <c r="T42" s="253">
        <f t="shared" si="5"/>
        <v>0</v>
      </c>
      <c r="U42" s="254"/>
      <c r="V42" s="59"/>
      <c r="W42" s="51"/>
      <c r="X42" s="51"/>
      <c r="Y42" s="51"/>
      <c r="Z42" s="54"/>
      <c r="AB42" s="32"/>
      <c r="AC42" s="32"/>
    </row>
    <row r="43" spans="1:29" x14ac:dyDescent="0.3">
      <c r="A43" s="182"/>
      <c r="B43" s="59"/>
      <c r="C43" s="189"/>
      <c r="D43" s="86">
        <v>23</v>
      </c>
      <c r="E43" s="40"/>
      <c r="F43" s="40"/>
      <c r="G43" s="40"/>
      <c r="H43" s="87"/>
      <c r="I43" s="88"/>
      <c r="J43" s="88"/>
      <c r="K43" s="41"/>
      <c r="L43" s="41"/>
      <c r="M43" s="41"/>
      <c r="N43" s="93">
        <f t="shared" si="4"/>
        <v>0</v>
      </c>
      <c r="O43" s="43"/>
      <c r="P43" s="96">
        <f t="shared" si="0"/>
        <v>0</v>
      </c>
      <c r="Q43" s="96">
        <f t="shared" si="1"/>
        <v>0</v>
      </c>
      <c r="R43" s="97">
        <f t="shared" si="2"/>
        <v>0</v>
      </c>
      <c r="S43" s="253">
        <f t="shared" si="3"/>
        <v>0</v>
      </c>
      <c r="T43" s="253">
        <f t="shared" si="5"/>
        <v>0</v>
      </c>
      <c r="U43" s="254"/>
      <c r="V43" s="59"/>
      <c r="W43" s="51"/>
      <c r="X43" s="51"/>
      <c r="Y43" s="51"/>
      <c r="Z43" s="54"/>
      <c r="AB43" s="32"/>
      <c r="AC43" s="32"/>
    </row>
    <row r="44" spans="1:29" x14ac:dyDescent="0.3">
      <c r="A44" s="182"/>
      <c r="B44" s="59"/>
      <c r="C44" s="189"/>
      <c r="D44" s="86">
        <v>24</v>
      </c>
      <c r="E44" s="40"/>
      <c r="F44" s="40"/>
      <c r="G44" s="40"/>
      <c r="H44" s="87"/>
      <c r="I44" s="88"/>
      <c r="J44" s="88"/>
      <c r="K44" s="41"/>
      <c r="L44" s="41"/>
      <c r="M44" s="41"/>
      <c r="N44" s="93">
        <f t="shared" si="4"/>
        <v>0</v>
      </c>
      <c r="O44" s="43"/>
      <c r="P44" s="96">
        <f t="shared" si="0"/>
        <v>0</v>
      </c>
      <c r="Q44" s="96">
        <f t="shared" si="1"/>
        <v>0</v>
      </c>
      <c r="R44" s="97">
        <f t="shared" si="2"/>
        <v>0</v>
      </c>
      <c r="S44" s="253">
        <f t="shared" si="3"/>
        <v>0</v>
      </c>
      <c r="T44" s="253">
        <f t="shared" si="5"/>
        <v>0</v>
      </c>
      <c r="U44" s="254"/>
      <c r="V44" s="59"/>
      <c r="W44" s="51"/>
      <c r="X44" s="51"/>
      <c r="Y44" s="51"/>
      <c r="Z44" s="54"/>
      <c r="AB44" s="32"/>
      <c r="AC44" s="32"/>
    </row>
    <row r="45" spans="1:29" x14ac:dyDescent="0.3">
      <c r="A45" s="182"/>
      <c r="B45" s="59"/>
      <c r="C45" s="189"/>
      <c r="D45" s="86">
        <v>25</v>
      </c>
      <c r="E45" s="40"/>
      <c r="F45" s="40"/>
      <c r="G45" s="40"/>
      <c r="H45" s="87"/>
      <c r="I45" s="88"/>
      <c r="J45" s="88"/>
      <c r="K45" s="41"/>
      <c r="L45" s="41"/>
      <c r="M45" s="41"/>
      <c r="N45" s="93">
        <f t="shared" si="4"/>
        <v>0</v>
      </c>
      <c r="O45" s="43"/>
      <c r="P45" s="96">
        <f t="shared" si="0"/>
        <v>0</v>
      </c>
      <c r="Q45" s="96">
        <f t="shared" si="1"/>
        <v>0</v>
      </c>
      <c r="R45" s="97">
        <f t="shared" si="2"/>
        <v>0</v>
      </c>
      <c r="S45" s="253">
        <f t="shared" si="3"/>
        <v>0</v>
      </c>
      <c r="T45" s="253">
        <f t="shared" si="5"/>
        <v>0</v>
      </c>
      <c r="U45" s="254"/>
      <c r="V45" s="59"/>
      <c r="W45" s="51"/>
      <c r="X45" s="51"/>
      <c r="Y45" s="51"/>
      <c r="Z45" s="54"/>
      <c r="AB45" s="32"/>
      <c r="AC45" s="32"/>
    </row>
    <row r="46" spans="1:29" x14ac:dyDescent="0.3">
      <c r="A46" s="182"/>
      <c r="B46" s="59"/>
      <c r="C46" s="189"/>
      <c r="D46" s="86">
        <v>26</v>
      </c>
      <c r="E46" s="40"/>
      <c r="F46" s="40"/>
      <c r="G46" s="40"/>
      <c r="H46" s="87"/>
      <c r="I46" s="88"/>
      <c r="J46" s="88"/>
      <c r="K46" s="41"/>
      <c r="L46" s="41"/>
      <c r="M46" s="41"/>
      <c r="N46" s="93">
        <f t="shared" si="4"/>
        <v>0</v>
      </c>
      <c r="O46" s="43"/>
      <c r="P46" s="96">
        <f t="shared" si="0"/>
        <v>0</v>
      </c>
      <c r="Q46" s="96">
        <f t="shared" si="1"/>
        <v>0</v>
      </c>
      <c r="R46" s="97">
        <f t="shared" si="2"/>
        <v>0</v>
      </c>
      <c r="S46" s="253">
        <f t="shared" si="3"/>
        <v>0</v>
      </c>
      <c r="T46" s="253">
        <f t="shared" si="5"/>
        <v>0</v>
      </c>
      <c r="U46" s="254"/>
      <c r="V46" s="59"/>
      <c r="W46" s="51"/>
      <c r="X46" s="51"/>
      <c r="Y46" s="51"/>
      <c r="Z46" s="54"/>
      <c r="AB46" s="32"/>
      <c r="AC46" s="32"/>
    </row>
    <row r="47" spans="1:29" x14ac:dyDescent="0.3">
      <c r="A47" s="182"/>
      <c r="B47" s="59"/>
      <c r="C47" s="189"/>
      <c r="D47" s="86">
        <v>27</v>
      </c>
      <c r="E47" s="40"/>
      <c r="F47" s="40"/>
      <c r="G47" s="40"/>
      <c r="H47" s="87"/>
      <c r="I47" s="88"/>
      <c r="J47" s="88"/>
      <c r="K47" s="41"/>
      <c r="L47" s="41"/>
      <c r="M47" s="41"/>
      <c r="N47" s="93">
        <f t="shared" si="4"/>
        <v>0</v>
      </c>
      <c r="O47" s="43"/>
      <c r="P47" s="96">
        <f t="shared" si="0"/>
        <v>0</v>
      </c>
      <c r="Q47" s="96">
        <f t="shared" si="1"/>
        <v>0</v>
      </c>
      <c r="R47" s="97">
        <f t="shared" si="2"/>
        <v>0</v>
      </c>
      <c r="S47" s="253">
        <f t="shared" si="3"/>
        <v>0</v>
      </c>
      <c r="T47" s="253">
        <f t="shared" si="5"/>
        <v>0</v>
      </c>
      <c r="U47" s="254"/>
      <c r="V47" s="59"/>
      <c r="W47" s="51"/>
      <c r="X47" s="51"/>
      <c r="Y47" s="51"/>
      <c r="Z47" s="54"/>
      <c r="AB47" s="32"/>
      <c r="AC47" s="32"/>
    </row>
    <row r="48" spans="1:29" x14ac:dyDescent="0.3">
      <c r="A48" s="182"/>
      <c r="B48" s="59"/>
      <c r="C48" s="189"/>
      <c r="D48" s="86">
        <v>28</v>
      </c>
      <c r="E48" s="40"/>
      <c r="F48" s="40"/>
      <c r="G48" s="40"/>
      <c r="H48" s="87"/>
      <c r="I48" s="88"/>
      <c r="J48" s="88"/>
      <c r="K48" s="41"/>
      <c r="L48" s="41"/>
      <c r="M48" s="41"/>
      <c r="N48" s="93">
        <f t="shared" si="4"/>
        <v>0</v>
      </c>
      <c r="O48" s="43"/>
      <c r="P48" s="96">
        <f t="shared" si="0"/>
        <v>0</v>
      </c>
      <c r="Q48" s="96">
        <f t="shared" si="1"/>
        <v>0</v>
      </c>
      <c r="R48" s="97">
        <f t="shared" si="2"/>
        <v>0</v>
      </c>
      <c r="S48" s="253">
        <f t="shared" si="3"/>
        <v>0</v>
      </c>
      <c r="T48" s="253">
        <f t="shared" si="5"/>
        <v>0</v>
      </c>
      <c r="U48" s="254"/>
      <c r="V48" s="59"/>
      <c r="W48" s="51"/>
      <c r="X48" s="51"/>
      <c r="Y48" s="51"/>
      <c r="Z48" s="54"/>
      <c r="AB48" s="32"/>
      <c r="AC48" s="32"/>
    </row>
    <row r="49" spans="1:29" x14ac:dyDescent="0.3">
      <c r="A49" s="182"/>
      <c r="B49" s="59"/>
      <c r="C49" s="189"/>
      <c r="D49" s="86">
        <v>29</v>
      </c>
      <c r="E49" s="40"/>
      <c r="F49" s="40"/>
      <c r="G49" s="40"/>
      <c r="H49" s="87"/>
      <c r="I49" s="88"/>
      <c r="J49" s="88"/>
      <c r="K49" s="41"/>
      <c r="L49" s="41"/>
      <c r="M49" s="41"/>
      <c r="N49" s="93">
        <f t="shared" si="4"/>
        <v>0</v>
      </c>
      <c r="O49" s="43"/>
      <c r="P49" s="96">
        <f t="shared" si="0"/>
        <v>0</v>
      </c>
      <c r="Q49" s="96">
        <f t="shared" si="1"/>
        <v>0</v>
      </c>
      <c r="R49" s="97">
        <f t="shared" si="2"/>
        <v>0</v>
      </c>
      <c r="S49" s="253">
        <f t="shared" si="3"/>
        <v>0</v>
      </c>
      <c r="T49" s="253">
        <f t="shared" si="5"/>
        <v>0</v>
      </c>
      <c r="U49" s="254"/>
      <c r="V49" s="59"/>
      <c r="W49" s="51"/>
      <c r="X49" s="51"/>
      <c r="Y49" s="51"/>
      <c r="Z49" s="54"/>
      <c r="AB49" s="32"/>
      <c r="AC49" s="32"/>
    </row>
    <row r="50" spans="1:29" x14ac:dyDescent="0.3">
      <c r="A50" s="182"/>
      <c r="B50" s="59"/>
      <c r="C50" s="189"/>
      <c r="D50" s="86">
        <v>30</v>
      </c>
      <c r="E50" s="40"/>
      <c r="F50" s="40"/>
      <c r="G50" s="40"/>
      <c r="H50" s="87"/>
      <c r="I50" s="88"/>
      <c r="J50" s="88"/>
      <c r="K50" s="41"/>
      <c r="L50" s="41"/>
      <c r="M50" s="41"/>
      <c r="N50" s="93">
        <f t="shared" si="4"/>
        <v>0</v>
      </c>
      <c r="O50" s="43"/>
      <c r="P50" s="96">
        <f t="shared" si="0"/>
        <v>0</v>
      </c>
      <c r="Q50" s="96">
        <f t="shared" si="1"/>
        <v>0</v>
      </c>
      <c r="R50" s="97">
        <f t="shared" si="2"/>
        <v>0</v>
      </c>
      <c r="S50" s="253">
        <f t="shared" si="3"/>
        <v>0</v>
      </c>
      <c r="T50" s="253">
        <f t="shared" si="5"/>
        <v>0</v>
      </c>
      <c r="U50" s="254"/>
      <c r="V50" s="59"/>
      <c r="W50" s="51"/>
      <c r="X50" s="51"/>
      <c r="Y50" s="51"/>
      <c r="Z50" s="54"/>
      <c r="AB50" s="32"/>
      <c r="AC50" s="32"/>
    </row>
    <row r="51" spans="1:29" x14ac:dyDescent="0.3">
      <c r="A51" s="182"/>
      <c r="B51" s="59"/>
      <c r="C51" s="189"/>
      <c r="D51" s="86">
        <v>31</v>
      </c>
      <c r="E51" s="40"/>
      <c r="F51" s="40"/>
      <c r="G51" s="40"/>
      <c r="H51" s="87"/>
      <c r="I51" s="88"/>
      <c r="J51" s="88"/>
      <c r="K51" s="41"/>
      <c r="L51" s="41"/>
      <c r="M51" s="41"/>
      <c r="N51" s="93">
        <f t="shared" si="4"/>
        <v>0</v>
      </c>
      <c r="O51" s="43"/>
      <c r="P51" s="96">
        <f t="shared" si="0"/>
        <v>0</v>
      </c>
      <c r="Q51" s="96">
        <f t="shared" si="1"/>
        <v>0</v>
      </c>
      <c r="R51" s="97">
        <f t="shared" si="2"/>
        <v>0</v>
      </c>
      <c r="S51" s="253">
        <f t="shared" si="3"/>
        <v>0</v>
      </c>
      <c r="T51" s="253">
        <f t="shared" si="5"/>
        <v>0</v>
      </c>
      <c r="U51" s="254"/>
      <c r="V51" s="59"/>
      <c r="W51" s="51"/>
      <c r="X51" s="51"/>
      <c r="Y51" s="51"/>
      <c r="Z51" s="54"/>
      <c r="AB51" s="32"/>
      <c r="AC51" s="32"/>
    </row>
    <row r="52" spans="1:29" x14ac:dyDescent="0.3">
      <c r="A52" s="182"/>
      <c r="B52" s="59"/>
      <c r="C52" s="189"/>
      <c r="D52" s="86">
        <v>32</v>
      </c>
      <c r="E52" s="40"/>
      <c r="F52" s="40"/>
      <c r="G52" s="40"/>
      <c r="H52" s="87"/>
      <c r="I52" s="88"/>
      <c r="J52" s="88"/>
      <c r="K52" s="41"/>
      <c r="L52" s="41"/>
      <c r="M52" s="41"/>
      <c r="N52" s="93">
        <f t="shared" si="4"/>
        <v>0</v>
      </c>
      <c r="O52" s="43"/>
      <c r="P52" s="96">
        <f t="shared" si="0"/>
        <v>0</v>
      </c>
      <c r="Q52" s="96">
        <f t="shared" si="1"/>
        <v>0</v>
      </c>
      <c r="R52" s="97">
        <f t="shared" si="2"/>
        <v>0</v>
      </c>
      <c r="S52" s="253">
        <f t="shared" si="3"/>
        <v>0</v>
      </c>
      <c r="T52" s="253">
        <f t="shared" si="5"/>
        <v>0</v>
      </c>
      <c r="U52" s="254"/>
      <c r="V52" s="59"/>
      <c r="W52" s="51"/>
      <c r="X52" s="51"/>
      <c r="Y52" s="51"/>
      <c r="Z52" s="54"/>
      <c r="AB52" s="32"/>
      <c r="AC52" s="32"/>
    </row>
    <row r="53" spans="1:29" x14ac:dyDescent="0.3">
      <c r="A53" s="182"/>
      <c r="B53" s="59"/>
      <c r="C53" s="189"/>
      <c r="D53" s="86">
        <v>33</v>
      </c>
      <c r="E53" s="40"/>
      <c r="F53" s="40"/>
      <c r="G53" s="40"/>
      <c r="H53" s="87"/>
      <c r="I53" s="88"/>
      <c r="J53" s="88"/>
      <c r="K53" s="41"/>
      <c r="L53" s="41"/>
      <c r="M53" s="41"/>
      <c r="N53" s="93">
        <f t="shared" si="4"/>
        <v>0</v>
      </c>
      <c r="O53" s="43"/>
      <c r="P53" s="96">
        <f t="shared" si="0"/>
        <v>0</v>
      </c>
      <c r="Q53" s="96">
        <f t="shared" si="1"/>
        <v>0</v>
      </c>
      <c r="R53" s="97">
        <f t="shared" si="2"/>
        <v>0</v>
      </c>
      <c r="S53" s="253">
        <f t="shared" si="3"/>
        <v>0</v>
      </c>
      <c r="T53" s="253">
        <f t="shared" si="5"/>
        <v>0</v>
      </c>
      <c r="U53" s="254"/>
      <c r="V53" s="59"/>
      <c r="W53" s="51"/>
      <c r="X53" s="51"/>
      <c r="Y53" s="51"/>
      <c r="Z53" s="54"/>
      <c r="AB53" s="32"/>
      <c r="AC53" s="32"/>
    </row>
    <row r="54" spans="1:29" x14ac:dyDescent="0.3">
      <c r="A54" s="182"/>
      <c r="B54" s="59"/>
      <c r="C54" s="189"/>
      <c r="D54" s="86">
        <v>34</v>
      </c>
      <c r="E54" s="40"/>
      <c r="F54" s="40"/>
      <c r="G54" s="40"/>
      <c r="H54" s="87"/>
      <c r="I54" s="88"/>
      <c r="J54" s="88"/>
      <c r="K54" s="41"/>
      <c r="L54" s="41"/>
      <c r="M54" s="41"/>
      <c r="N54" s="93">
        <f t="shared" si="4"/>
        <v>0</v>
      </c>
      <c r="O54" s="43"/>
      <c r="P54" s="96">
        <f t="shared" si="0"/>
        <v>0</v>
      </c>
      <c r="Q54" s="96">
        <f t="shared" si="1"/>
        <v>0</v>
      </c>
      <c r="R54" s="97">
        <f t="shared" si="2"/>
        <v>0</v>
      </c>
      <c r="S54" s="253">
        <f t="shared" si="3"/>
        <v>0</v>
      </c>
      <c r="T54" s="253">
        <f t="shared" si="5"/>
        <v>0</v>
      </c>
      <c r="U54" s="254"/>
      <c r="V54" s="59"/>
      <c r="W54" s="51"/>
      <c r="X54" s="51"/>
      <c r="Y54" s="51"/>
      <c r="Z54" s="54"/>
      <c r="AB54" s="32"/>
      <c r="AC54" s="32"/>
    </row>
    <row r="55" spans="1:29" x14ac:dyDescent="0.3">
      <c r="A55" s="182"/>
      <c r="B55" s="59"/>
      <c r="C55" s="189"/>
      <c r="D55" s="86">
        <v>35</v>
      </c>
      <c r="E55" s="40"/>
      <c r="F55" s="40"/>
      <c r="G55" s="40"/>
      <c r="H55" s="87"/>
      <c r="I55" s="88"/>
      <c r="J55" s="88"/>
      <c r="K55" s="41"/>
      <c r="L55" s="41"/>
      <c r="M55" s="41"/>
      <c r="N55" s="93">
        <f t="shared" si="4"/>
        <v>0</v>
      </c>
      <c r="O55" s="43"/>
      <c r="P55" s="96">
        <f t="shared" si="0"/>
        <v>0</v>
      </c>
      <c r="Q55" s="96">
        <f t="shared" si="1"/>
        <v>0</v>
      </c>
      <c r="R55" s="97">
        <f t="shared" si="2"/>
        <v>0</v>
      </c>
      <c r="S55" s="253">
        <f t="shared" si="3"/>
        <v>0</v>
      </c>
      <c r="T55" s="253">
        <f t="shared" si="5"/>
        <v>0</v>
      </c>
      <c r="U55" s="254"/>
      <c r="V55" s="59"/>
      <c r="W55" s="51"/>
      <c r="X55" s="51"/>
      <c r="Y55" s="51"/>
      <c r="Z55" s="54"/>
      <c r="AB55" s="32"/>
      <c r="AC55" s="32"/>
    </row>
    <row r="56" spans="1:29" x14ac:dyDescent="0.3">
      <c r="A56" s="182"/>
      <c r="B56" s="59"/>
      <c r="C56" s="189"/>
      <c r="D56" s="86">
        <v>36</v>
      </c>
      <c r="E56" s="40"/>
      <c r="F56" s="40"/>
      <c r="G56" s="40"/>
      <c r="H56" s="87"/>
      <c r="I56" s="88"/>
      <c r="J56" s="88"/>
      <c r="K56" s="41"/>
      <c r="L56" s="41"/>
      <c r="M56" s="41"/>
      <c r="N56" s="93">
        <f t="shared" si="4"/>
        <v>0</v>
      </c>
      <c r="O56" s="43"/>
      <c r="P56" s="96">
        <f t="shared" si="0"/>
        <v>0</v>
      </c>
      <c r="Q56" s="96">
        <f t="shared" si="1"/>
        <v>0</v>
      </c>
      <c r="R56" s="97">
        <f t="shared" si="2"/>
        <v>0</v>
      </c>
      <c r="S56" s="253">
        <f t="shared" si="3"/>
        <v>0</v>
      </c>
      <c r="T56" s="253">
        <f t="shared" si="5"/>
        <v>0</v>
      </c>
      <c r="U56" s="254"/>
      <c r="V56" s="59"/>
      <c r="W56" s="51"/>
      <c r="X56" s="51"/>
      <c r="Y56" s="51"/>
      <c r="Z56" s="54"/>
      <c r="AB56" s="32"/>
      <c r="AC56" s="32"/>
    </row>
    <row r="57" spans="1:29" x14ac:dyDescent="0.3">
      <c r="A57" s="182"/>
      <c r="B57" s="59"/>
      <c r="C57" s="189"/>
      <c r="D57" s="86">
        <v>37</v>
      </c>
      <c r="E57" s="40"/>
      <c r="F57" s="40"/>
      <c r="G57" s="40"/>
      <c r="H57" s="87"/>
      <c r="I57" s="88"/>
      <c r="J57" s="88"/>
      <c r="K57" s="41"/>
      <c r="L57" s="41"/>
      <c r="M57" s="41"/>
      <c r="N57" s="93">
        <f t="shared" si="4"/>
        <v>0</v>
      </c>
      <c r="O57" s="43"/>
      <c r="P57" s="96">
        <f t="shared" si="0"/>
        <v>0</v>
      </c>
      <c r="Q57" s="96">
        <f t="shared" si="1"/>
        <v>0</v>
      </c>
      <c r="R57" s="97">
        <f t="shared" si="2"/>
        <v>0</v>
      </c>
      <c r="S57" s="253">
        <f t="shared" si="3"/>
        <v>0</v>
      </c>
      <c r="T57" s="253">
        <f t="shared" si="5"/>
        <v>0</v>
      </c>
      <c r="U57" s="254"/>
      <c r="V57" s="59"/>
      <c r="W57" s="51"/>
      <c r="X57" s="51"/>
      <c r="Y57" s="51"/>
      <c r="Z57" s="54"/>
      <c r="AB57" s="32"/>
      <c r="AC57" s="32"/>
    </row>
    <row r="58" spans="1:29" x14ac:dyDescent="0.3">
      <c r="A58" s="182"/>
      <c r="B58" s="59"/>
      <c r="C58" s="189"/>
      <c r="D58" s="86">
        <v>38</v>
      </c>
      <c r="E58" s="40"/>
      <c r="F58" s="40"/>
      <c r="G58" s="40"/>
      <c r="H58" s="87"/>
      <c r="I58" s="88"/>
      <c r="J58" s="88"/>
      <c r="K58" s="41"/>
      <c r="L58" s="41"/>
      <c r="M58" s="41"/>
      <c r="N58" s="93">
        <f t="shared" si="4"/>
        <v>0</v>
      </c>
      <c r="O58" s="43"/>
      <c r="P58" s="96">
        <f t="shared" si="0"/>
        <v>0</v>
      </c>
      <c r="Q58" s="96">
        <f t="shared" si="1"/>
        <v>0</v>
      </c>
      <c r="R58" s="97">
        <f t="shared" si="2"/>
        <v>0</v>
      </c>
      <c r="S58" s="253">
        <f t="shared" si="3"/>
        <v>0</v>
      </c>
      <c r="T58" s="253">
        <f t="shared" si="5"/>
        <v>0</v>
      </c>
      <c r="U58" s="254"/>
      <c r="V58" s="59"/>
      <c r="W58" s="51"/>
      <c r="X58" s="51"/>
      <c r="Y58" s="51"/>
      <c r="Z58" s="54"/>
      <c r="AB58" s="32"/>
      <c r="AC58" s="32"/>
    </row>
    <row r="59" spans="1:29" x14ac:dyDescent="0.3">
      <c r="A59" s="182"/>
      <c r="B59" s="59"/>
      <c r="C59" s="189"/>
      <c r="D59" s="86">
        <v>39</v>
      </c>
      <c r="E59" s="40"/>
      <c r="F59" s="40"/>
      <c r="G59" s="40"/>
      <c r="H59" s="87"/>
      <c r="I59" s="88"/>
      <c r="J59" s="88"/>
      <c r="K59" s="41"/>
      <c r="L59" s="41"/>
      <c r="M59" s="41"/>
      <c r="N59" s="93">
        <f t="shared" si="4"/>
        <v>0</v>
      </c>
      <c r="O59" s="43"/>
      <c r="P59" s="96">
        <f t="shared" si="0"/>
        <v>0</v>
      </c>
      <c r="Q59" s="96">
        <f t="shared" si="1"/>
        <v>0</v>
      </c>
      <c r="R59" s="97">
        <f t="shared" si="2"/>
        <v>0</v>
      </c>
      <c r="S59" s="253">
        <f t="shared" si="3"/>
        <v>0</v>
      </c>
      <c r="T59" s="253">
        <f t="shared" si="5"/>
        <v>0</v>
      </c>
      <c r="U59" s="254"/>
      <c r="V59" s="59"/>
      <c r="W59" s="51"/>
      <c r="X59" s="51"/>
      <c r="Y59" s="51"/>
      <c r="Z59" s="54"/>
      <c r="AB59" s="32"/>
      <c r="AC59" s="32"/>
    </row>
    <row r="60" spans="1:29" x14ac:dyDescent="0.3">
      <c r="A60" s="182"/>
      <c r="B60" s="59"/>
      <c r="C60" s="189"/>
      <c r="D60" s="86">
        <v>40</v>
      </c>
      <c r="E60" s="40"/>
      <c r="F60" s="40"/>
      <c r="G60" s="40"/>
      <c r="H60" s="87"/>
      <c r="I60" s="88"/>
      <c r="J60" s="88"/>
      <c r="K60" s="41"/>
      <c r="L60" s="41"/>
      <c r="M60" s="41"/>
      <c r="N60" s="93">
        <f t="shared" si="4"/>
        <v>0</v>
      </c>
      <c r="O60" s="43"/>
      <c r="P60" s="96">
        <f t="shared" si="0"/>
        <v>0</v>
      </c>
      <c r="Q60" s="96">
        <f t="shared" si="1"/>
        <v>0</v>
      </c>
      <c r="R60" s="97">
        <f t="shared" si="2"/>
        <v>0</v>
      </c>
      <c r="S60" s="253">
        <f t="shared" si="3"/>
        <v>0</v>
      </c>
      <c r="T60" s="253">
        <f t="shared" si="5"/>
        <v>0</v>
      </c>
      <c r="U60" s="254"/>
      <c r="V60" s="59"/>
      <c r="W60" s="51"/>
      <c r="X60" s="51"/>
      <c r="Y60" s="51"/>
      <c r="Z60" s="54"/>
      <c r="AB60" s="32"/>
      <c r="AC60" s="32"/>
    </row>
    <row r="61" spans="1:29" x14ac:dyDescent="0.3">
      <c r="A61" s="182"/>
      <c r="B61" s="59"/>
      <c r="C61" s="189"/>
      <c r="D61" s="86">
        <v>41</v>
      </c>
      <c r="E61" s="40"/>
      <c r="F61" s="40"/>
      <c r="G61" s="40"/>
      <c r="H61" s="87"/>
      <c r="I61" s="88"/>
      <c r="J61" s="88"/>
      <c r="K61" s="41"/>
      <c r="L61" s="41"/>
      <c r="M61" s="41"/>
      <c r="N61" s="93">
        <f t="shared" si="4"/>
        <v>0</v>
      </c>
      <c r="O61" s="43"/>
      <c r="P61" s="96">
        <f t="shared" si="0"/>
        <v>0</v>
      </c>
      <c r="Q61" s="96">
        <f t="shared" si="1"/>
        <v>0</v>
      </c>
      <c r="R61" s="97">
        <f t="shared" si="2"/>
        <v>0</v>
      </c>
      <c r="S61" s="253">
        <f t="shared" si="3"/>
        <v>0</v>
      </c>
      <c r="T61" s="253">
        <f t="shared" si="5"/>
        <v>0</v>
      </c>
      <c r="U61" s="254"/>
      <c r="V61" s="59"/>
      <c r="W61" s="51"/>
      <c r="X61" s="51"/>
      <c r="Y61" s="51"/>
      <c r="Z61" s="54"/>
      <c r="AB61" s="32"/>
      <c r="AC61" s="32"/>
    </row>
    <row r="62" spans="1:29" x14ac:dyDescent="0.3">
      <c r="A62" s="182"/>
      <c r="B62" s="59"/>
      <c r="C62" s="189"/>
      <c r="D62" s="86">
        <v>42</v>
      </c>
      <c r="E62" s="40"/>
      <c r="F62" s="40"/>
      <c r="G62" s="40"/>
      <c r="H62" s="87"/>
      <c r="I62" s="88"/>
      <c r="J62" s="88"/>
      <c r="K62" s="41"/>
      <c r="L62" s="41"/>
      <c r="M62" s="41"/>
      <c r="N62" s="93">
        <f t="shared" si="4"/>
        <v>0</v>
      </c>
      <c r="O62" s="43"/>
      <c r="P62" s="96">
        <f t="shared" si="0"/>
        <v>0</v>
      </c>
      <c r="Q62" s="96">
        <f t="shared" si="1"/>
        <v>0</v>
      </c>
      <c r="R62" s="97">
        <f t="shared" si="2"/>
        <v>0</v>
      </c>
      <c r="S62" s="253">
        <f t="shared" si="3"/>
        <v>0</v>
      </c>
      <c r="T62" s="253">
        <f t="shared" si="5"/>
        <v>0</v>
      </c>
      <c r="U62" s="254"/>
      <c r="V62" s="59"/>
      <c r="W62" s="51"/>
      <c r="X62" s="51"/>
      <c r="Y62" s="51"/>
      <c r="Z62" s="54"/>
      <c r="AB62" s="32"/>
      <c r="AC62" s="32"/>
    </row>
    <row r="63" spans="1:29" x14ac:dyDescent="0.3">
      <c r="A63" s="182"/>
      <c r="B63" s="59"/>
      <c r="C63" s="189"/>
      <c r="D63" s="86">
        <v>43</v>
      </c>
      <c r="E63" s="40"/>
      <c r="F63" s="40"/>
      <c r="G63" s="40"/>
      <c r="H63" s="87"/>
      <c r="I63" s="88"/>
      <c r="J63" s="88"/>
      <c r="K63" s="41"/>
      <c r="L63" s="41"/>
      <c r="M63" s="41"/>
      <c r="N63" s="93">
        <f t="shared" si="4"/>
        <v>0</v>
      </c>
      <c r="O63" s="43"/>
      <c r="P63" s="96">
        <f t="shared" si="0"/>
        <v>0</v>
      </c>
      <c r="Q63" s="96">
        <f t="shared" si="1"/>
        <v>0</v>
      </c>
      <c r="R63" s="97">
        <f t="shared" si="2"/>
        <v>0</v>
      </c>
      <c r="S63" s="253">
        <f t="shared" si="3"/>
        <v>0</v>
      </c>
      <c r="T63" s="253">
        <f t="shared" si="5"/>
        <v>0</v>
      </c>
      <c r="U63" s="254"/>
      <c r="V63" s="59"/>
      <c r="W63" s="51"/>
      <c r="X63" s="51"/>
      <c r="Y63" s="51"/>
      <c r="Z63" s="54"/>
      <c r="AB63" s="32"/>
      <c r="AC63" s="32"/>
    </row>
    <row r="64" spans="1:29" x14ac:dyDescent="0.3">
      <c r="A64" s="182"/>
      <c r="B64" s="59"/>
      <c r="C64" s="189"/>
      <c r="D64" s="86">
        <v>44</v>
      </c>
      <c r="E64" s="40"/>
      <c r="F64" s="40"/>
      <c r="G64" s="40"/>
      <c r="H64" s="87"/>
      <c r="I64" s="88"/>
      <c r="J64" s="88"/>
      <c r="K64" s="41"/>
      <c r="L64" s="41"/>
      <c r="M64" s="41"/>
      <c r="N64" s="93">
        <f t="shared" si="4"/>
        <v>0</v>
      </c>
      <c r="O64" s="43"/>
      <c r="P64" s="96">
        <f t="shared" si="0"/>
        <v>0</v>
      </c>
      <c r="Q64" s="96">
        <f t="shared" si="1"/>
        <v>0</v>
      </c>
      <c r="R64" s="97">
        <f t="shared" si="2"/>
        <v>0</v>
      </c>
      <c r="S64" s="253">
        <f t="shared" si="3"/>
        <v>0</v>
      </c>
      <c r="T64" s="253">
        <f t="shared" si="5"/>
        <v>0</v>
      </c>
      <c r="U64" s="254"/>
      <c r="V64" s="59"/>
      <c r="W64" s="51"/>
      <c r="X64" s="51"/>
      <c r="Y64" s="51"/>
      <c r="Z64" s="54"/>
      <c r="AB64" s="32"/>
      <c r="AC64" s="32"/>
    </row>
    <row r="65" spans="1:29" x14ac:dyDescent="0.3">
      <c r="A65" s="182"/>
      <c r="B65" s="59"/>
      <c r="C65" s="189"/>
      <c r="D65" s="86">
        <v>45</v>
      </c>
      <c r="E65" s="40"/>
      <c r="F65" s="40"/>
      <c r="G65" s="40"/>
      <c r="H65" s="87"/>
      <c r="I65" s="88"/>
      <c r="J65" s="88"/>
      <c r="K65" s="41"/>
      <c r="L65" s="41"/>
      <c r="M65" s="41"/>
      <c r="N65" s="93">
        <f t="shared" si="4"/>
        <v>0</v>
      </c>
      <c r="O65" s="43"/>
      <c r="P65" s="96">
        <f t="shared" si="0"/>
        <v>0</v>
      </c>
      <c r="Q65" s="96">
        <f t="shared" si="1"/>
        <v>0</v>
      </c>
      <c r="R65" s="97">
        <f t="shared" si="2"/>
        <v>0</v>
      </c>
      <c r="S65" s="253">
        <f t="shared" si="3"/>
        <v>0</v>
      </c>
      <c r="T65" s="253">
        <f t="shared" si="5"/>
        <v>0</v>
      </c>
      <c r="U65" s="254"/>
      <c r="V65" s="59"/>
      <c r="W65" s="51"/>
      <c r="X65" s="51"/>
      <c r="Y65" s="51"/>
      <c r="Z65" s="54"/>
      <c r="AB65" s="32"/>
      <c r="AC65" s="32"/>
    </row>
    <row r="66" spans="1:29" x14ac:dyDescent="0.3">
      <c r="A66" s="182"/>
      <c r="B66" s="59"/>
      <c r="C66" s="189"/>
      <c r="D66" s="86">
        <v>46</v>
      </c>
      <c r="E66" s="40"/>
      <c r="F66" s="40"/>
      <c r="G66" s="40"/>
      <c r="H66" s="87"/>
      <c r="I66" s="88"/>
      <c r="J66" s="88"/>
      <c r="K66" s="41"/>
      <c r="L66" s="41"/>
      <c r="M66" s="41"/>
      <c r="N66" s="93">
        <f t="shared" si="4"/>
        <v>0</v>
      </c>
      <c r="O66" s="43"/>
      <c r="P66" s="96">
        <f t="shared" si="0"/>
        <v>0</v>
      </c>
      <c r="Q66" s="96">
        <f t="shared" si="1"/>
        <v>0</v>
      </c>
      <c r="R66" s="97">
        <f t="shared" si="2"/>
        <v>0</v>
      </c>
      <c r="S66" s="253">
        <f t="shared" si="3"/>
        <v>0</v>
      </c>
      <c r="T66" s="253">
        <f t="shared" si="5"/>
        <v>0</v>
      </c>
      <c r="U66" s="254"/>
      <c r="V66" s="59"/>
      <c r="W66" s="51"/>
      <c r="X66" s="51"/>
      <c r="Y66" s="51"/>
      <c r="Z66" s="54"/>
      <c r="AB66" s="32"/>
      <c r="AC66" s="32"/>
    </row>
    <row r="67" spans="1:29" x14ac:dyDescent="0.3">
      <c r="A67" s="182"/>
      <c r="B67" s="59"/>
      <c r="C67" s="189"/>
      <c r="D67" s="86">
        <v>47</v>
      </c>
      <c r="E67" s="40"/>
      <c r="F67" s="40"/>
      <c r="G67" s="40"/>
      <c r="H67" s="87"/>
      <c r="I67" s="88"/>
      <c r="J67" s="88"/>
      <c r="K67" s="41"/>
      <c r="L67" s="41"/>
      <c r="M67" s="41"/>
      <c r="N67" s="93">
        <f t="shared" si="4"/>
        <v>0</v>
      </c>
      <c r="O67" s="43"/>
      <c r="P67" s="96">
        <f t="shared" si="0"/>
        <v>0</v>
      </c>
      <c r="Q67" s="96">
        <f t="shared" si="1"/>
        <v>0</v>
      </c>
      <c r="R67" s="97">
        <f t="shared" si="2"/>
        <v>0</v>
      </c>
      <c r="S67" s="253">
        <f t="shared" si="3"/>
        <v>0</v>
      </c>
      <c r="T67" s="253">
        <f t="shared" si="5"/>
        <v>0</v>
      </c>
      <c r="U67" s="254"/>
      <c r="V67" s="59"/>
      <c r="W67" s="51"/>
      <c r="X67" s="51"/>
      <c r="Y67" s="51"/>
      <c r="Z67" s="54"/>
      <c r="AB67" s="32"/>
      <c r="AC67" s="32"/>
    </row>
    <row r="68" spans="1:29" x14ac:dyDescent="0.3">
      <c r="A68" s="182"/>
      <c r="B68" s="59"/>
      <c r="C68" s="189"/>
      <c r="D68" s="86">
        <v>48</v>
      </c>
      <c r="E68" s="40"/>
      <c r="F68" s="40"/>
      <c r="G68" s="40"/>
      <c r="H68" s="87"/>
      <c r="I68" s="88"/>
      <c r="J68" s="88"/>
      <c r="K68" s="41"/>
      <c r="L68" s="41"/>
      <c r="M68" s="41"/>
      <c r="N68" s="93">
        <f t="shared" si="4"/>
        <v>0</v>
      </c>
      <c r="O68" s="43"/>
      <c r="P68" s="96">
        <f t="shared" si="0"/>
        <v>0</v>
      </c>
      <c r="Q68" s="96">
        <f t="shared" si="1"/>
        <v>0</v>
      </c>
      <c r="R68" s="97">
        <f t="shared" si="2"/>
        <v>0</v>
      </c>
      <c r="S68" s="253">
        <f t="shared" si="3"/>
        <v>0</v>
      </c>
      <c r="T68" s="253">
        <f t="shared" si="5"/>
        <v>0</v>
      </c>
      <c r="U68" s="254"/>
      <c r="V68" s="59"/>
      <c r="W68" s="51"/>
      <c r="X68" s="51"/>
      <c r="Y68" s="51"/>
      <c r="Z68" s="54"/>
      <c r="AB68" s="32"/>
      <c r="AC68" s="32"/>
    </row>
    <row r="69" spans="1:29" x14ac:dyDescent="0.3">
      <c r="A69" s="182"/>
      <c r="B69" s="59"/>
      <c r="C69" s="189"/>
      <c r="D69" s="86">
        <v>49</v>
      </c>
      <c r="E69" s="40"/>
      <c r="F69" s="40"/>
      <c r="G69" s="40"/>
      <c r="H69" s="87"/>
      <c r="I69" s="88"/>
      <c r="J69" s="88"/>
      <c r="K69" s="41"/>
      <c r="L69" s="41"/>
      <c r="M69" s="41"/>
      <c r="N69" s="93">
        <f t="shared" si="4"/>
        <v>0</v>
      </c>
      <c r="O69" s="43"/>
      <c r="P69" s="96">
        <f t="shared" si="0"/>
        <v>0</v>
      </c>
      <c r="Q69" s="96">
        <f t="shared" si="1"/>
        <v>0</v>
      </c>
      <c r="R69" s="97">
        <f t="shared" si="2"/>
        <v>0</v>
      </c>
      <c r="S69" s="253">
        <f t="shared" si="3"/>
        <v>0</v>
      </c>
      <c r="T69" s="253">
        <f t="shared" si="5"/>
        <v>0</v>
      </c>
      <c r="U69" s="254"/>
      <c r="V69" s="59"/>
      <c r="W69" s="51"/>
      <c r="X69" s="51"/>
      <c r="Y69" s="51"/>
      <c r="Z69" s="54"/>
      <c r="AB69" s="32"/>
      <c r="AC69" s="32"/>
    </row>
    <row r="70" spans="1:29" x14ac:dyDescent="0.3">
      <c r="A70" s="182"/>
      <c r="B70" s="59"/>
      <c r="C70" s="189"/>
      <c r="D70" s="86">
        <v>50</v>
      </c>
      <c r="E70" s="40"/>
      <c r="F70" s="40"/>
      <c r="G70" s="40"/>
      <c r="H70" s="87"/>
      <c r="I70" s="88"/>
      <c r="J70" s="88"/>
      <c r="K70" s="41"/>
      <c r="L70" s="41"/>
      <c r="M70" s="41"/>
      <c r="N70" s="93">
        <f t="shared" si="4"/>
        <v>0</v>
      </c>
      <c r="O70" s="43"/>
      <c r="P70" s="96">
        <f t="shared" si="0"/>
        <v>0</v>
      </c>
      <c r="Q70" s="96">
        <f t="shared" si="1"/>
        <v>0</v>
      </c>
      <c r="R70" s="97">
        <f t="shared" si="2"/>
        <v>0</v>
      </c>
      <c r="S70" s="253">
        <f t="shared" si="3"/>
        <v>0</v>
      </c>
      <c r="T70" s="253">
        <f t="shared" si="5"/>
        <v>0</v>
      </c>
      <c r="U70" s="254"/>
      <c r="V70" s="59"/>
      <c r="W70" s="51"/>
      <c r="X70" s="51"/>
      <c r="Y70" s="51"/>
      <c r="Z70" s="54"/>
      <c r="AB70" s="32"/>
      <c r="AC70" s="32"/>
    </row>
    <row r="71" spans="1:29" x14ac:dyDescent="0.3">
      <c r="A71" s="182"/>
      <c r="B71" s="59"/>
      <c r="C71" s="189"/>
      <c r="D71" s="86">
        <v>51</v>
      </c>
      <c r="E71" s="40"/>
      <c r="F71" s="40"/>
      <c r="G71" s="40"/>
      <c r="H71" s="87"/>
      <c r="I71" s="88"/>
      <c r="J71" s="88"/>
      <c r="K71" s="41"/>
      <c r="L71" s="41"/>
      <c r="M71" s="41"/>
      <c r="N71" s="93">
        <f t="shared" si="4"/>
        <v>0</v>
      </c>
      <c r="O71" s="43"/>
      <c r="P71" s="96">
        <f t="shared" si="0"/>
        <v>0</v>
      </c>
      <c r="Q71" s="96">
        <f t="shared" si="1"/>
        <v>0</v>
      </c>
      <c r="R71" s="97">
        <f t="shared" si="2"/>
        <v>0</v>
      </c>
      <c r="S71" s="253">
        <f t="shared" si="3"/>
        <v>0</v>
      </c>
      <c r="T71" s="253">
        <f t="shared" si="5"/>
        <v>0</v>
      </c>
      <c r="U71" s="254"/>
      <c r="V71" s="59"/>
      <c r="W71" s="51"/>
      <c r="X71" s="51"/>
      <c r="Y71" s="51"/>
      <c r="Z71" s="54"/>
      <c r="AB71" s="32"/>
      <c r="AC71" s="32"/>
    </row>
    <row r="72" spans="1:29" x14ac:dyDescent="0.3">
      <c r="A72" s="182"/>
      <c r="B72" s="59"/>
      <c r="C72" s="189"/>
      <c r="D72" s="86">
        <v>52</v>
      </c>
      <c r="E72" s="40"/>
      <c r="F72" s="40"/>
      <c r="G72" s="40"/>
      <c r="H72" s="87"/>
      <c r="I72" s="88"/>
      <c r="J72" s="88"/>
      <c r="K72" s="41"/>
      <c r="L72" s="41"/>
      <c r="M72" s="41"/>
      <c r="N72" s="93">
        <f t="shared" si="4"/>
        <v>0</v>
      </c>
      <c r="O72" s="43"/>
      <c r="P72" s="96">
        <f t="shared" si="0"/>
        <v>0</v>
      </c>
      <c r="Q72" s="96">
        <f t="shared" si="1"/>
        <v>0</v>
      </c>
      <c r="R72" s="97">
        <f t="shared" si="2"/>
        <v>0</v>
      </c>
      <c r="S72" s="253">
        <f t="shared" si="3"/>
        <v>0</v>
      </c>
      <c r="T72" s="253">
        <f t="shared" si="5"/>
        <v>0</v>
      </c>
      <c r="U72" s="254"/>
      <c r="V72" s="59"/>
      <c r="W72" s="51"/>
      <c r="X72" s="51"/>
      <c r="Y72" s="51"/>
      <c r="Z72" s="54"/>
      <c r="AB72" s="32"/>
      <c r="AC72" s="32"/>
    </row>
    <row r="73" spans="1:29" x14ac:dyDescent="0.3">
      <c r="A73" s="182"/>
      <c r="B73" s="59"/>
      <c r="C73" s="189"/>
      <c r="D73" s="86">
        <v>53</v>
      </c>
      <c r="E73" s="40"/>
      <c r="F73" s="40"/>
      <c r="G73" s="40"/>
      <c r="H73" s="87"/>
      <c r="I73" s="88"/>
      <c r="J73" s="88"/>
      <c r="K73" s="41"/>
      <c r="L73" s="41"/>
      <c r="M73" s="41"/>
      <c r="N73" s="93">
        <f t="shared" si="4"/>
        <v>0</v>
      </c>
      <c r="O73" s="43"/>
      <c r="P73" s="96">
        <f t="shared" si="0"/>
        <v>0</v>
      </c>
      <c r="Q73" s="96">
        <f t="shared" si="1"/>
        <v>0</v>
      </c>
      <c r="R73" s="97">
        <f t="shared" si="2"/>
        <v>0</v>
      </c>
      <c r="S73" s="253">
        <f t="shared" si="3"/>
        <v>0</v>
      </c>
      <c r="T73" s="253">
        <f t="shared" si="5"/>
        <v>0</v>
      </c>
      <c r="U73" s="254"/>
      <c r="V73" s="59"/>
      <c r="W73" s="51"/>
      <c r="X73" s="51"/>
      <c r="Y73" s="51"/>
      <c r="Z73" s="54"/>
      <c r="AB73" s="32"/>
      <c r="AC73" s="32"/>
    </row>
    <row r="74" spans="1:29" x14ac:dyDescent="0.3">
      <c r="A74" s="182"/>
      <c r="B74" s="59"/>
      <c r="C74" s="189"/>
      <c r="D74" s="86">
        <v>54</v>
      </c>
      <c r="E74" s="40"/>
      <c r="F74" s="40"/>
      <c r="G74" s="40"/>
      <c r="H74" s="87"/>
      <c r="I74" s="88"/>
      <c r="J74" s="88"/>
      <c r="K74" s="41"/>
      <c r="L74" s="41"/>
      <c r="M74" s="41"/>
      <c r="N74" s="93">
        <f t="shared" si="4"/>
        <v>0</v>
      </c>
      <c r="O74" s="43"/>
      <c r="P74" s="96">
        <f t="shared" si="0"/>
        <v>0</v>
      </c>
      <c r="Q74" s="96">
        <f t="shared" si="1"/>
        <v>0</v>
      </c>
      <c r="R74" s="97">
        <f t="shared" si="2"/>
        <v>0</v>
      </c>
      <c r="S74" s="253">
        <f t="shared" si="3"/>
        <v>0</v>
      </c>
      <c r="T74" s="253">
        <f t="shared" si="5"/>
        <v>0</v>
      </c>
      <c r="U74" s="254"/>
      <c r="V74" s="59"/>
      <c r="W74" s="51"/>
      <c r="X74" s="51"/>
      <c r="Y74" s="51"/>
      <c r="Z74" s="54"/>
      <c r="AB74" s="32"/>
      <c r="AC74" s="32"/>
    </row>
    <row r="75" spans="1:29" x14ac:dyDescent="0.3">
      <c r="A75" s="182"/>
      <c r="B75" s="59"/>
      <c r="C75" s="189"/>
      <c r="D75" s="86">
        <v>55</v>
      </c>
      <c r="E75" s="40"/>
      <c r="F75" s="40"/>
      <c r="G75" s="40"/>
      <c r="H75" s="87"/>
      <c r="I75" s="88"/>
      <c r="J75" s="88"/>
      <c r="K75" s="41"/>
      <c r="L75" s="41"/>
      <c r="M75" s="41"/>
      <c r="N75" s="93">
        <f t="shared" si="4"/>
        <v>0</v>
      </c>
      <c r="O75" s="43"/>
      <c r="P75" s="96">
        <f t="shared" si="0"/>
        <v>0</v>
      </c>
      <c r="Q75" s="96">
        <f t="shared" si="1"/>
        <v>0</v>
      </c>
      <c r="R75" s="97">
        <f t="shared" si="2"/>
        <v>0</v>
      </c>
      <c r="S75" s="253">
        <f t="shared" si="3"/>
        <v>0</v>
      </c>
      <c r="T75" s="253">
        <f t="shared" si="5"/>
        <v>0</v>
      </c>
      <c r="U75" s="254"/>
      <c r="V75" s="59"/>
      <c r="W75" s="51"/>
      <c r="X75" s="51"/>
      <c r="Y75" s="51"/>
      <c r="Z75" s="54"/>
      <c r="AB75" s="32"/>
      <c r="AC75" s="32"/>
    </row>
    <row r="76" spans="1:29" x14ac:dyDescent="0.3">
      <c r="A76" s="182"/>
      <c r="B76" s="59"/>
      <c r="C76" s="189"/>
      <c r="D76" s="86">
        <v>56</v>
      </c>
      <c r="E76" s="40"/>
      <c r="F76" s="40"/>
      <c r="G76" s="40"/>
      <c r="H76" s="87"/>
      <c r="I76" s="88"/>
      <c r="J76" s="88"/>
      <c r="K76" s="41"/>
      <c r="L76" s="41"/>
      <c r="M76" s="41"/>
      <c r="N76" s="93">
        <f t="shared" si="4"/>
        <v>0</v>
      </c>
      <c r="O76" s="43"/>
      <c r="P76" s="96">
        <f t="shared" si="0"/>
        <v>0</v>
      </c>
      <c r="Q76" s="96">
        <f t="shared" si="1"/>
        <v>0</v>
      </c>
      <c r="R76" s="97">
        <f t="shared" si="2"/>
        <v>0</v>
      </c>
      <c r="S76" s="253">
        <f t="shared" si="3"/>
        <v>0</v>
      </c>
      <c r="T76" s="253">
        <f t="shared" si="5"/>
        <v>0</v>
      </c>
      <c r="U76" s="254"/>
      <c r="V76" s="59"/>
      <c r="W76" s="51"/>
      <c r="X76" s="51"/>
      <c r="Y76" s="51"/>
      <c r="Z76" s="54"/>
      <c r="AB76" s="32"/>
      <c r="AC76" s="32"/>
    </row>
    <row r="77" spans="1:29" x14ac:dyDescent="0.3">
      <c r="A77" s="182"/>
      <c r="B77" s="59"/>
      <c r="C77" s="189"/>
      <c r="D77" s="86">
        <v>57</v>
      </c>
      <c r="E77" s="40"/>
      <c r="F77" s="40"/>
      <c r="G77" s="40"/>
      <c r="H77" s="87"/>
      <c r="I77" s="88"/>
      <c r="J77" s="88"/>
      <c r="K77" s="41"/>
      <c r="L77" s="41"/>
      <c r="M77" s="41"/>
      <c r="N77" s="93">
        <f t="shared" si="4"/>
        <v>0</v>
      </c>
      <c r="O77" s="43"/>
      <c r="P77" s="96">
        <f t="shared" si="0"/>
        <v>0</v>
      </c>
      <c r="Q77" s="96">
        <f t="shared" si="1"/>
        <v>0</v>
      </c>
      <c r="R77" s="97">
        <f t="shared" si="2"/>
        <v>0</v>
      </c>
      <c r="S77" s="253">
        <f t="shared" si="3"/>
        <v>0</v>
      </c>
      <c r="T77" s="253">
        <f t="shared" si="5"/>
        <v>0</v>
      </c>
      <c r="U77" s="254"/>
      <c r="V77" s="59"/>
      <c r="W77" s="51"/>
      <c r="X77" s="51"/>
      <c r="Y77" s="51"/>
      <c r="Z77" s="54"/>
      <c r="AB77" s="32"/>
      <c r="AC77" s="32"/>
    </row>
    <row r="78" spans="1:29" x14ac:dyDescent="0.3">
      <c r="A78" s="182"/>
      <c r="B78" s="59"/>
      <c r="C78" s="189"/>
      <c r="D78" s="86">
        <v>58</v>
      </c>
      <c r="E78" s="40"/>
      <c r="F78" s="40"/>
      <c r="G78" s="40"/>
      <c r="H78" s="87"/>
      <c r="I78" s="88"/>
      <c r="J78" s="88"/>
      <c r="K78" s="41"/>
      <c r="L78" s="41"/>
      <c r="M78" s="41"/>
      <c r="N78" s="93">
        <f t="shared" si="4"/>
        <v>0</v>
      </c>
      <c r="O78" s="43"/>
      <c r="P78" s="96">
        <f t="shared" si="0"/>
        <v>0</v>
      </c>
      <c r="Q78" s="96">
        <f t="shared" si="1"/>
        <v>0</v>
      </c>
      <c r="R78" s="97">
        <f t="shared" si="2"/>
        <v>0</v>
      </c>
      <c r="S78" s="253">
        <f t="shared" si="3"/>
        <v>0</v>
      </c>
      <c r="T78" s="253">
        <f t="shared" si="5"/>
        <v>0</v>
      </c>
      <c r="U78" s="254"/>
      <c r="V78" s="59"/>
      <c r="W78" s="51"/>
      <c r="X78" s="51"/>
      <c r="Y78" s="51"/>
      <c r="Z78" s="54"/>
      <c r="AB78" s="32"/>
      <c r="AC78" s="32"/>
    </row>
    <row r="79" spans="1:29" x14ac:dyDescent="0.3">
      <c r="A79" s="182"/>
      <c r="B79" s="59"/>
      <c r="C79" s="189"/>
      <c r="D79" s="86">
        <v>59</v>
      </c>
      <c r="E79" s="40"/>
      <c r="F79" s="40"/>
      <c r="G79" s="40"/>
      <c r="H79" s="87"/>
      <c r="I79" s="88"/>
      <c r="J79" s="88"/>
      <c r="K79" s="41"/>
      <c r="L79" s="41"/>
      <c r="M79" s="41"/>
      <c r="N79" s="93">
        <f t="shared" si="4"/>
        <v>0</v>
      </c>
      <c r="O79" s="43"/>
      <c r="P79" s="96">
        <f t="shared" si="0"/>
        <v>0</v>
      </c>
      <c r="Q79" s="96">
        <f t="shared" si="1"/>
        <v>0</v>
      </c>
      <c r="R79" s="97">
        <f t="shared" si="2"/>
        <v>0</v>
      </c>
      <c r="S79" s="253">
        <f t="shared" si="3"/>
        <v>0</v>
      </c>
      <c r="T79" s="253">
        <f t="shared" si="5"/>
        <v>0</v>
      </c>
      <c r="U79" s="254"/>
      <c r="V79" s="59"/>
      <c r="W79" s="51"/>
      <c r="X79" s="51"/>
      <c r="Y79" s="51"/>
      <c r="Z79" s="54"/>
      <c r="AB79" s="32"/>
      <c r="AC79" s="32"/>
    </row>
    <row r="80" spans="1:29" x14ac:dyDescent="0.3">
      <c r="A80" s="182"/>
      <c r="B80" s="59"/>
      <c r="C80" s="189"/>
      <c r="D80" s="86">
        <v>60</v>
      </c>
      <c r="E80" s="40"/>
      <c r="F80" s="40"/>
      <c r="G80" s="40"/>
      <c r="H80" s="87"/>
      <c r="I80" s="88"/>
      <c r="J80" s="88"/>
      <c r="K80" s="41"/>
      <c r="L80" s="41"/>
      <c r="M80" s="41"/>
      <c r="N80" s="93">
        <f t="shared" si="4"/>
        <v>0</v>
      </c>
      <c r="O80" s="43"/>
      <c r="P80" s="96">
        <f t="shared" si="0"/>
        <v>0</v>
      </c>
      <c r="Q80" s="96">
        <f t="shared" si="1"/>
        <v>0</v>
      </c>
      <c r="R80" s="97">
        <f t="shared" si="2"/>
        <v>0</v>
      </c>
      <c r="S80" s="253">
        <f t="shared" si="3"/>
        <v>0</v>
      </c>
      <c r="T80" s="253">
        <f t="shared" si="5"/>
        <v>0</v>
      </c>
      <c r="U80" s="254"/>
      <c r="V80" s="59"/>
      <c r="W80" s="51"/>
      <c r="X80" s="51"/>
      <c r="Y80" s="51"/>
      <c r="Z80" s="54"/>
      <c r="AB80" s="32"/>
      <c r="AC80" s="32"/>
    </row>
    <row r="81" spans="1:29" x14ac:dyDescent="0.3">
      <c r="A81" s="182"/>
      <c r="B81" s="59"/>
      <c r="C81" s="189"/>
      <c r="D81" s="86">
        <v>61</v>
      </c>
      <c r="E81" s="40"/>
      <c r="F81" s="40"/>
      <c r="G81" s="40"/>
      <c r="H81" s="87"/>
      <c r="I81" s="88"/>
      <c r="J81" s="88"/>
      <c r="K81" s="41"/>
      <c r="L81" s="41"/>
      <c r="M81" s="41"/>
      <c r="N81" s="93">
        <f t="shared" si="4"/>
        <v>0</v>
      </c>
      <c r="O81" s="43"/>
      <c r="P81" s="96">
        <f t="shared" si="0"/>
        <v>0</v>
      </c>
      <c r="Q81" s="96">
        <f t="shared" si="1"/>
        <v>0</v>
      </c>
      <c r="R81" s="97">
        <f t="shared" si="2"/>
        <v>0</v>
      </c>
      <c r="S81" s="253">
        <f t="shared" si="3"/>
        <v>0</v>
      </c>
      <c r="T81" s="253">
        <f t="shared" si="5"/>
        <v>0</v>
      </c>
      <c r="U81" s="254"/>
      <c r="V81" s="59"/>
      <c r="W81" s="51"/>
      <c r="X81" s="51"/>
      <c r="Y81" s="51"/>
      <c r="Z81" s="54"/>
      <c r="AB81" s="32"/>
      <c r="AC81" s="32"/>
    </row>
    <row r="82" spans="1:29" x14ac:dyDescent="0.3">
      <c r="A82" s="182"/>
      <c r="B82" s="59"/>
      <c r="C82" s="189"/>
      <c r="D82" s="86">
        <v>62</v>
      </c>
      <c r="E82" s="40"/>
      <c r="F82" s="40"/>
      <c r="G82" s="40"/>
      <c r="H82" s="87"/>
      <c r="I82" s="88"/>
      <c r="J82" s="88"/>
      <c r="K82" s="41"/>
      <c r="L82" s="41"/>
      <c r="M82" s="41"/>
      <c r="N82" s="93">
        <f t="shared" si="4"/>
        <v>0</v>
      </c>
      <c r="O82" s="43"/>
      <c r="P82" s="96">
        <f t="shared" si="0"/>
        <v>0</v>
      </c>
      <c r="Q82" s="96">
        <f t="shared" si="1"/>
        <v>0</v>
      </c>
      <c r="R82" s="97">
        <f t="shared" si="2"/>
        <v>0</v>
      </c>
      <c r="S82" s="253">
        <f t="shared" si="3"/>
        <v>0</v>
      </c>
      <c r="T82" s="253">
        <f t="shared" si="5"/>
        <v>0</v>
      </c>
      <c r="U82" s="254"/>
      <c r="V82" s="59"/>
      <c r="W82" s="51"/>
      <c r="X82" s="51"/>
      <c r="Y82" s="51"/>
      <c r="Z82" s="54"/>
      <c r="AB82" s="32"/>
      <c r="AC82" s="32"/>
    </row>
    <row r="83" spans="1:29" x14ac:dyDescent="0.3">
      <c r="A83" s="182"/>
      <c r="B83" s="59"/>
      <c r="C83" s="189"/>
      <c r="D83" s="86">
        <v>63</v>
      </c>
      <c r="E83" s="40"/>
      <c r="F83" s="40"/>
      <c r="G83" s="40"/>
      <c r="H83" s="87"/>
      <c r="I83" s="88"/>
      <c r="J83" s="88"/>
      <c r="K83" s="41"/>
      <c r="L83" s="41"/>
      <c r="M83" s="41"/>
      <c r="N83" s="93">
        <f t="shared" si="4"/>
        <v>0</v>
      </c>
      <c r="O83" s="43"/>
      <c r="P83" s="96">
        <f t="shared" si="0"/>
        <v>0</v>
      </c>
      <c r="Q83" s="96">
        <f t="shared" si="1"/>
        <v>0</v>
      </c>
      <c r="R83" s="97">
        <f t="shared" si="2"/>
        <v>0</v>
      </c>
      <c r="S83" s="253">
        <f t="shared" si="3"/>
        <v>0</v>
      </c>
      <c r="T83" s="253">
        <f t="shared" si="5"/>
        <v>0</v>
      </c>
      <c r="U83" s="254"/>
      <c r="V83" s="59"/>
      <c r="W83" s="51"/>
      <c r="X83" s="51"/>
      <c r="Y83" s="51"/>
      <c r="Z83" s="54"/>
      <c r="AB83" s="32"/>
      <c r="AC83" s="32"/>
    </row>
    <row r="84" spans="1:29" x14ac:dyDescent="0.3">
      <c r="A84" s="182"/>
      <c r="B84" s="59"/>
      <c r="C84" s="189"/>
      <c r="D84" s="86">
        <v>64</v>
      </c>
      <c r="E84" s="40"/>
      <c r="F84" s="40"/>
      <c r="G84" s="40"/>
      <c r="H84" s="87"/>
      <c r="I84" s="88"/>
      <c r="J84" s="88"/>
      <c r="K84" s="41"/>
      <c r="L84" s="41"/>
      <c r="M84" s="41"/>
      <c r="N84" s="93">
        <f t="shared" si="4"/>
        <v>0</v>
      </c>
      <c r="O84" s="43"/>
      <c r="P84" s="96">
        <f t="shared" si="0"/>
        <v>0</v>
      </c>
      <c r="Q84" s="96">
        <f t="shared" si="1"/>
        <v>0</v>
      </c>
      <c r="R84" s="97">
        <f t="shared" si="2"/>
        <v>0</v>
      </c>
      <c r="S84" s="253">
        <f t="shared" si="3"/>
        <v>0</v>
      </c>
      <c r="T84" s="253">
        <f t="shared" si="5"/>
        <v>0</v>
      </c>
      <c r="U84" s="254"/>
      <c r="V84" s="59"/>
      <c r="W84" s="51"/>
      <c r="X84" s="51"/>
      <c r="Y84" s="51"/>
      <c r="Z84" s="54"/>
      <c r="AB84" s="32"/>
      <c r="AC84" s="32"/>
    </row>
    <row r="85" spans="1:29" x14ac:dyDescent="0.3">
      <c r="A85" s="182"/>
      <c r="B85" s="59"/>
      <c r="C85" s="189"/>
      <c r="D85" s="86">
        <v>65</v>
      </c>
      <c r="E85" s="40"/>
      <c r="F85" s="40"/>
      <c r="G85" s="40"/>
      <c r="H85" s="87"/>
      <c r="I85" s="88"/>
      <c r="J85" s="88"/>
      <c r="K85" s="41"/>
      <c r="L85" s="41"/>
      <c r="M85" s="41"/>
      <c r="N85" s="93">
        <f t="shared" si="4"/>
        <v>0</v>
      </c>
      <c r="O85" s="43"/>
      <c r="P85" s="96">
        <f t="shared" ref="P85:P148" si="6">K85</f>
        <v>0</v>
      </c>
      <c r="Q85" s="96">
        <f t="shared" ref="Q85:Q148" si="7">L85</f>
        <v>0</v>
      </c>
      <c r="R85" s="97">
        <f t="shared" ref="R85:R148" si="8">M85</f>
        <v>0</v>
      </c>
      <c r="S85" s="253">
        <f t="shared" ref="S85:S148" si="9">IF($F$17="&lt;vul aan&gt;",0,IF($F$17="Nee",P85+Q85,IF($F$17="gemengd",P85+Q85,P85)))</f>
        <v>0</v>
      </c>
      <c r="T85" s="253">
        <f t="shared" si="5"/>
        <v>0</v>
      </c>
      <c r="U85" s="254"/>
      <c r="V85" s="59"/>
      <c r="W85" s="51"/>
      <c r="X85" s="51"/>
      <c r="Y85" s="51"/>
      <c r="Z85" s="54"/>
      <c r="AB85" s="32"/>
      <c r="AC85" s="32"/>
    </row>
    <row r="86" spans="1:29" x14ac:dyDescent="0.3">
      <c r="A86" s="182"/>
      <c r="B86" s="59"/>
      <c r="C86" s="189"/>
      <c r="D86" s="86">
        <v>66</v>
      </c>
      <c r="E86" s="40"/>
      <c r="F86" s="40"/>
      <c r="G86" s="40"/>
      <c r="H86" s="87"/>
      <c r="I86" s="88"/>
      <c r="J86" s="88"/>
      <c r="K86" s="41"/>
      <c r="L86" s="41"/>
      <c r="M86" s="41"/>
      <c r="N86" s="93">
        <f t="shared" ref="N86:N149" si="10">IF($F$17="&lt;vul aan&gt;",0,IF(M86="",0,IF($F$17="Nee",K86+L86,IF($F$17="gemengd",K86+L86,K86))))</f>
        <v>0</v>
      </c>
      <c r="O86" s="43"/>
      <c r="P86" s="96">
        <f t="shared" si="6"/>
        <v>0</v>
      </c>
      <c r="Q86" s="96">
        <f t="shared" si="7"/>
        <v>0</v>
      </c>
      <c r="R86" s="97">
        <f t="shared" si="8"/>
        <v>0</v>
      </c>
      <c r="S86" s="253">
        <f t="shared" si="9"/>
        <v>0</v>
      </c>
      <c r="T86" s="253">
        <f t="shared" ref="T86:T149" si="11">IF(R86=0,S86,S86/R86)</f>
        <v>0</v>
      </c>
      <c r="U86" s="254"/>
      <c r="V86" s="59"/>
      <c r="W86" s="51"/>
      <c r="X86" s="51"/>
      <c r="Y86" s="51"/>
      <c r="Z86" s="54"/>
      <c r="AB86" s="32"/>
      <c r="AC86" s="32"/>
    </row>
    <row r="87" spans="1:29" x14ac:dyDescent="0.3">
      <c r="A87" s="182"/>
      <c r="B87" s="59"/>
      <c r="C87" s="189"/>
      <c r="D87" s="86">
        <v>67</v>
      </c>
      <c r="E87" s="40"/>
      <c r="F87" s="40"/>
      <c r="G87" s="40"/>
      <c r="H87" s="87"/>
      <c r="I87" s="88"/>
      <c r="J87" s="88"/>
      <c r="K87" s="41"/>
      <c r="L87" s="41"/>
      <c r="M87" s="41"/>
      <c r="N87" s="93">
        <f t="shared" si="10"/>
        <v>0</v>
      </c>
      <c r="O87" s="43"/>
      <c r="P87" s="96">
        <f t="shared" si="6"/>
        <v>0</v>
      </c>
      <c r="Q87" s="96">
        <f t="shared" si="7"/>
        <v>0</v>
      </c>
      <c r="R87" s="97">
        <f t="shared" si="8"/>
        <v>0</v>
      </c>
      <c r="S87" s="253">
        <f t="shared" si="9"/>
        <v>0</v>
      </c>
      <c r="T87" s="253">
        <f t="shared" si="11"/>
        <v>0</v>
      </c>
      <c r="U87" s="254"/>
      <c r="V87" s="59"/>
      <c r="W87" s="51"/>
      <c r="X87" s="51"/>
      <c r="Y87" s="51"/>
      <c r="Z87" s="54"/>
      <c r="AB87" s="32"/>
      <c r="AC87" s="32"/>
    </row>
    <row r="88" spans="1:29" x14ac:dyDescent="0.3">
      <c r="A88" s="182"/>
      <c r="B88" s="59"/>
      <c r="C88" s="189"/>
      <c r="D88" s="86">
        <v>68</v>
      </c>
      <c r="E88" s="40"/>
      <c r="F88" s="40"/>
      <c r="G88" s="40"/>
      <c r="H88" s="87"/>
      <c r="I88" s="88"/>
      <c r="J88" s="88"/>
      <c r="K88" s="41"/>
      <c r="L88" s="41"/>
      <c r="M88" s="41"/>
      <c r="N88" s="93">
        <f t="shared" si="10"/>
        <v>0</v>
      </c>
      <c r="O88" s="43"/>
      <c r="P88" s="96">
        <f t="shared" si="6"/>
        <v>0</v>
      </c>
      <c r="Q88" s="96">
        <f t="shared" si="7"/>
        <v>0</v>
      </c>
      <c r="R88" s="97">
        <f t="shared" si="8"/>
        <v>0</v>
      </c>
      <c r="S88" s="253">
        <f t="shared" si="9"/>
        <v>0</v>
      </c>
      <c r="T88" s="253">
        <f t="shared" si="11"/>
        <v>0</v>
      </c>
      <c r="U88" s="254"/>
      <c r="V88" s="59"/>
      <c r="W88" s="51"/>
      <c r="X88" s="51"/>
      <c r="Y88" s="51"/>
      <c r="Z88" s="54"/>
      <c r="AB88" s="32"/>
      <c r="AC88" s="32"/>
    </row>
    <row r="89" spans="1:29" x14ac:dyDescent="0.3">
      <c r="A89" s="182"/>
      <c r="B89" s="59"/>
      <c r="C89" s="189"/>
      <c r="D89" s="86">
        <v>69</v>
      </c>
      <c r="E89" s="40"/>
      <c r="F89" s="40"/>
      <c r="G89" s="40"/>
      <c r="H89" s="87"/>
      <c r="I89" s="88"/>
      <c r="J89" s="88"/>
      <c r="K89" s="41"/>
      <c r="L89" s="41"/>
      <c r="M89" s="41"/>
      <c r="N89" s="93">
        <f t="shared" si="10"/>
        <v>0</v>
      </c>
      <c r="O89" s="43"/>
      <c r="P89" s="96">
        <f t="shared" si="6"/>
        <v>0</v>
      </c>
      <c r="Q89" s="96">
        <f t="shared" si="7"/>
        <v>0</v>
      </c>
      <c r="R89" s="97">
        <f t="shared" si="8"/>
        <v>0</v>
      </c>
      <c r="S89" s="253">
        <f t="shared" si="9"/>
        <v>0</v>
      </c>
      <c r="T89" s="253">
        <f t="shared" si="11"/>
        <v>0</v>
      </c>
      <c r="U89" s="254"/>
      <c r="V89" s="59"/>
      <c r="W89" s="51"/>
      <c r="X89" s="51"/>
      <c r="Y89" s="51"/>
      <c r="Z89" s="54"/>
      <c r="AB89" s="32"/>
      <c r="AC89" s="32"/>
    </row>
    <row r="90" spans="1:29" x14ac:dyDescent="0.3">
      <c r="A90" s="182"/>
      <c r="B90" s="59"/>
      <c r="C90" s="189"/>
      <c r="D90" s="86">
        <v>70</v>
      </c>
      <c r="E90" s="40"/>
      <c r="F90" s="40"/>
      <c r="G90" s="40"/>
      <c r="H90" s="87"/>
      <c r="I90" s="88"/>
      <c r="J90" s="88"/>
      <c r="K90" s="41"/>
      <c r="L90" s="41"/>
      <c r="M90" s="41"/>
      <c r="N90" s="93">
        <f t="shared" si="10"/>
        <v>0</v>
      </c>
      <c r="O90" s="43"/>
      <c r="P90" s="96">
        <f t="shared" si="6"/>
        <v>0</v>
      </c>
      <c r="Q90" s="96">
        <f t="shared" si="7"/>
        <v>0</v>
      </c>
      <c r="R90" s="97">
        <f t="shared" si="8"/>
        <v>0</v>
      </c>
      <c r="S90" s="253">
        <f t="shared" si="9"/>
        <v>0</v>
      </c>
      <c r="T90" s="253">
        <f t="shared" si="11"/>
        <v>0</v>
      </c>
      <c r="U90" s="254"/>
      <c r="V90" s="59"/>
      <c r="W90" s="51"/>
      <c r="X90" s="51"/>
      <c r="Y90" s="51"/>
      <c r="Z90" s="54"/>
      <c r="AB90" s="32"/>
      <c r="AC90" s="32"/>
    </row>
    <row r="91" spans="1:29" x14ac:dyDescent="0.3">
      <c r="A91" s="182"/>
      <c r="B91" s="59"/>
      <c r="C91" s="189"/>
      <c r="D91" s="86">
        <v>71</v>
      </c>
      <c r="E91" s="40"/>
      <c r="F91" s="40"/>
      <c r="G91" s="40"/>
      <c r="H91" s="87"/>
      <c r="I91" s="88"/>
      <c r="J91" s="88"/>
      <c r="K91" s="41"/>
      <c r="L91" s="41"/>
      <c r="M91" s="41"/>
      <c r="N91" s="93">
        <f t="shared" si="10"/>
        <v>0</v>
      </c>
      <c r="O91" s="43"/>
      <c r="P91" s="96">
        <f t="shared" si="6"/>
        <v>0</v>
      </c>
      <c r="Q91" s="96">
        <f t="shared" si="7"/>
        <v>0</v>
      </c>
      <c r="R91" s="97">
        <f t="shared" si="8"/>
        <v>0</v>
      </c>
      <c r="S91" s="253">
        <f t="shared" si="9"/>
        <v>0</v>
      </c>
      <c r="T91" s="253">
        <f t="shared" si="11"/>
        <v>0</v>
      </c>
      <c r="U91" s="254"/>
      <c r="V91" s="59"/>
      <c r="W91" s="51"/>
      <c r="X91" s="51"/>
      <c r="Y91" s="51"/>
      <c r="Z91" s="54"/>
      <c r="AB91" s="32"/>
      <c r="AC91" s="32"/>
    </row>
    <row r="92" spans="1:29" x14ac:dyDescent="0.3">
      <c r="A92" s="182"/>
      <c r="B92" s="59"/>
      <c r="C92" s="189"/>
      <c r="D92" s="86">
        <v>72</v>
      </c>
      <c r="E92" s="40"/>
      <c r="F92" s="40"/>
      <c r="G92" s="40"/>
      <c r="H92" s="87"/>
      <c r="I92" s="88"/>
      <c r="J92" s="88"/>
      <c r="K92" s="41"/>
      <c r="L92" s="41"/>
      <c r="M92" s="41"/>
      <c r="N92" s="93">
        <f t="shared" si="10"/>
        <v>0</v>
      </c>
      <c r="O92" s="43"/>
      <c r="P92" s="96">
        <f t="shared" si="6"/>
        <v>0</v>
      </c>
      <c r="Q92" s="96">
        <f t="shared" si="7"/>
        <v>0</v>
      </c>
      <c r="R92" s="97">
        <f t="shared" si="8"/>
        <v>0</v>
      </c>
      <c r="S92" s="253">
        <f t="shared" si="9"/>
        <v>0</v>
      </c>
      <c r="T92" s="253">
        <f t="shared" si="11"/>
        <v>0</v>
      </c>
      <c r="U92" s="254"/>
      <c r="V92" s="59"/>
      <c r="W92" s="51"/>
      <c r="X92" s="51"/>
      <c r="Y92" s="51"/>
      <c r="Z92" s="54"/>
      <c r="AB92" s="32"/>
      <c r="AC92" s="32"/>
    </row>
    <row r="93" spans="1:29" x14ac:dyDescent="0.3">
      <c r="A93" s="182"/>
      <c r="B93" s="59"/>
      <c r="C93" s="189"/>
      <c r="D93" s="86">
        <v>73</v>
      </c>
      <c r="E93" s="40"/>
      <c r="F93" s="40"/>
      <c r="G93" s="40"/>
      <c r="H93" s="87"/>
      <c r="I93" s="88"/>
      <c r="J93" s="88"/>
      <c r="K93" s="41"/>
      <c r="L93" s="41"/>
      <c r="M93" s="41"/>
      <c r="N93" s="93">
        <f t="shared" si="10"/>
        <v>0</v>
      </c>
      <c r="O93" s="43"/>
      <c r="P93" s="96">
        <f t="shared" si="6"/>
        <v>0</v>
      </c>
      <c r="Q93" s="96">
        <f t="shared" si="7"/>
        <v>0</v>
      </c>
      <c r="R93" s="97">
        <f t="shared" si="8"/>
        <v>0</v>
      </c>
      <c r="S93" s="253">
        <f t="shared" si="9"/>
        <v>0</v>
      </c>
      <c r="T93" s="253">
        <f t="shared" si="11"/>
        <v>0</v>
      </c>
      <c r="U93" s="254"/>
      <c r="V93" s="59"/>
      <c r="W93" s="51"/>
      <c r="X93" s="51"/>
      <c r="Y93" s="51"/>
      <c r="Z93" s="54"/>
      <c r="AB93" s="32"/>
      <c r="AC93" s="32"/>
    </row>
    <row r="94" spans="1:29" x14ac:dyDescent="0.3">
      <c r="A94" s="182"/>
      <c r="B94" s="59"/>
      <c r="C94" s="189"/>
      <c r="D94" s="86">
        <v>74</v>
      </c>
      <c r="E94" s="40"/>
      <c r="F94" s="40"/>
      <c r="G94" s="40"/>
      <c r="H94" s="87"/>
      <c r="I94" s="88"/>
      <c r="J94" s="88"/>
      <c r="K94" s="41"/>
      <c r="L94" s="41"/>
      <c r="M94" s="41"/>
      <c r="N94" s="93">
        <f t="shared" si="10"/>
        <v>0</v>
      </c>
      <c r="O94" s="43"/>
      <c r="P94" s="96">
        <f t="shared" si="6"/>
        <v>0</v>
      </c>
      <c r="Q94" s="96">
        <f t="shared" si="7"/>
        <v>0</v>
      </c>
      <c r="R94" s="97">
        <f t="shared" si="8"/>
        <v>0</v>
      </c>
      <c r="S94" s="253">
        <f t="shared" si="9"/>
        <v>0</v>
      </c>
      <c r="T94" s="253">
        <f t="shared" si="11"/>
        <v>0</v>
      </c>
      <c r="U94" s="254"/>
      <c r="V94" s="59"/>
      <c r="W94" s="51"/>
      <c r="X94" s="51"/>
      <c r="Y94" s="51"/>
      <c r="Z94" s="54"/>
      <c r="AB94" s="32"/>
      <c r="AC94" s="32"/>
    </row>
    <row r="95" spans="1:29" x14ac:dyDescent="0.3">
      <c r="A95" s="182"/>
      <c r="B95" s="59"/>
      <c r="C95" s="189"/>
      <c r="D95" s="86">
        <v>75</v>
      </c>
      <c r="E95" s="40"/>
      <c r="F95" s="40"/>
      <c r="G95" s="40"/>
      <c r="H95" s="87"/>
      <c r="I95" s="88"/>
      <c r="J95" s="88"/>
      <c r="K95" s="41"/>
      <c r="L95" s="41"/>
      <c r="M95" s="41"/>
      <c r="N95" s="93">
        <f t="shared" si="10"/>
        <v>0</v>
      </c>
      <c r="O95" s="43"/>
      <c r="P95" s="96">
        <f t="shared" si="6"/>
        <v>0</v>
      </c>
      <c r="Q95" s="96">
        <f t="shared" si="7"/>
        <v>0</v>
      </c>
      <c r="R95" s="97">
        <f t="shared" si="8"/>
        <v>0</v>
      </c>
      <c r="S95" s="253">
        <f t="shared" si="9"/>
        <v>0</v>
      </c>
      <c r="T95" s="253">
        <f t="shared" si="11"/>
        <v>0</v>
      </c>
      <c r="U95" s="254"/>
      <c r="V95" s="59"/>
      <c r="W95" s="51"/>
      <c r="X95" s="51"/>
      <c r="Y95" s="51"/>
      <c r="Z95" s="54"/>
      <c r="AB95" s="32"/>
      <c r="AC95" s="32"/>
    </row>
    <row r="96" spans="1:29" x14ac:dyDescent="0.3">
      <c r="A96" s="182"/>
      <c r="B96" s="59"/>
      <c r="C96" s="189"/>
      <c r="D96" s="86">
        <v>76</v>
      </c>
      <c r="E96" s="40"/>
      <c r="F96" s="40"/>
      <c r="G96" s="40"/>
      <c r="H96" s="87"/>
      <c r="I96" s="88"/>
      <c r="J96" s="88"/>
      <c r="K96" s="41"/>
      <c r="L96" s="41"/>
      <c r="M96" s="41"/>
      <c r="N96" s="93">
        <f t="shared" si="10"/>
        <v>0</v>
      </c>
      <c r="O96" s="43"/>
      <c r="P96" s="96">
        <f t="shared" si="6"/>
        <v>0</v>
      </c>
      <c r="Q96" s="96">
        <f t="shared" si="7"/>
        <v>0</v>
      </c>
      <c r="R96" s="97">
        <f t="shared" si="8"/>
        <v>0</v>
      </c>
      <c r="S96" s="253">
        <f t="shared" si="9"/>
        <v>0</v>
      </c>
      <c r="T96" s="253">
        <f t="shared" si="11"/>
        <v>0</v>
      </c>
      <c r="U96" s="254"/>
      <c r="V96" s="59"/>
      <c r="W96" s="51"/>
      <c r="X96" s="51"/>
      <c r="Y96" s="51"/>
      <c r="Z96" s="54"/>
      <c r="AB96" s="32"/>
      <c r="AC96" s="32"/>
    </row>
    <row r="97" spans="1:29" x14ac:dyDescent="0.3">
      <c r="A97" s="182"/>
      <c r="B97" s="59"/>
      <c r="C97" s="189"/>
      <c r="D97" s="86">
        <v>77</v>
      </c>
      <c r="E97" s="40"/>
      <c r="F97" s="40"/>
      <c r="G97" s="40"/>
      <c r="H97" s="87"/>
      <c r="I97" s="88"/>
      <c r="J97" s="88"/>
      <c r="K97" s="41"/>
      <c r="L97" s="41"/>
      <c r="M97" s="41"/>
      <c r="N97" s="93">
        <f t="shared" si="10"/>
        <v>0</v>
      </c>
      <c r="O97" s="43"/>
      <c r="P97" s="96">
        <f t="shared" si="6"/>
        <v>0</v>
      </c>
      <c r="Q97" s="96">
        <f t="shared" si="7"/>
        <v>0</v>
      </c>
      <c r="R97" s="97">
        <f t="shared" si="8"/>
        <v>0</v>
      </c>
      <c r="S97" s="253">
        <f t="shared" si="9"/>
        <v>0</v>
      </c>
      <c r="T97" s="253">
        <f t="shared" si="11"/>
        <v>0</v>
      </c>
      <c r="U97" s="254"/>
      <c r="V97" s="59"/>
      <c r="W97" s="51"/>
      <c r="X97" s="51"/>
      <c r="Y97" s="51"/>
      <c r="Z97" s="54"/>
      <c r="AB97" s="32"/>
      <c r="AC97" s="32"/>
    </row>
    <row r="98" spans="1:29" x14ac:dyDescent="0.3">
      <c r="A98" s="182"/>
      <c r="B98" s="59"/>
      <c r="C98" s="189"/>
      <c r="D98" s="86">
        <v>78</v>
      </c>
      <c r="E98" s="40"/>
      <c r="F98" s="40"/>
      <c r="G98" s="40"/>
      <c r="H98" s="87"/>
      <c r="I98" s="88"/>
      <c r="J98" s="88"/>
      <c r="K98" s="41"/>
      <c r="L98" s="41"/>
      <c r="M98" s="41"/>
      <c r="N98" s="93">
        <f t="shared" si="10"/>
        <v>0</v>
      </c>
      <c r="O98" s="43"/>
      <c r="P98" s="96">
        <f t="shared" si="6"/>
        <v>0</v>
      </c>
      <c r="Q98" s="96">
        <f t="shared" si="7"/>
        <v>0</v>
      </c>
      <c r="R98" s="97">
        <f t="shared" si="8"/>
        <v>0</v>
      </c>
      <c r="S98" s="253">
        <f t="shared" si="9"/>
        <v>0</v>
      </c>
      <c r="T98" s="253">
        <f t="shared" si="11"/>
        <v>0</v>
      </c>
      <c r="U98" s="254"/>
      <c r="V98" s="59"/>
      <c r="W98" s="51"/>
      <c r="X98" s="51"/>
      <c r="Y98" s="51"/>
      <c r="Z98" s="54"/>
      <c r="AB98" s="32"/>
      <c r="AC98" s="32"/>
    </row>
    <row r="99" spans="1:29" x14ac:dyDescent="0.3">
      <c r="A99" s="182"/>
      <c r="B99" s="59"/>
      <c r="C99" s="189"/>
      <c r="D99" s="86">
        <v>79</v>
      </c>
      <c r="E99" s="40"/>
      <c r="F99" s="40"/>
      <c r="G99" s="40"/>
      <c r="H99" s="87"/>
      <c r="I99" s="88"/>
      <c r="J99" s="88"/>
      <c r="K99" s="41"/>
      <c r="L99" s="41"/>
      <c r="M99" s="41"/>
      <c r="N99" s="93">
        <f t="shared" si="10"/>
        <v>0</v>
      </c>
      <c r="O99" s="43"/>
      <c r="P99" s="96">
        <f t="shared" si="6"/>
        <v>0</v>
      </c>
      <c r="Q99" s="96">
        <f t="shared" si="7"/>
        <v>0</v>
      </c>
      <c r="R99" s="97">
        <f t="shared" si="8"/>
        <v>0</v>
      </c>
      <c r="S99" s="253">
        <f t="shared" si="9"/>
        <v>0</v>
      </c>
      <c r="T99" s="253">
        <f t="shared" si="11"/>
        <v>0</v>
      </c>
      <c r="U99" s="254"/>
      <c r="V99" s="59"/>
      <c r="W99" s="51"/>
      <c r="X99" s="51"/>
      <c r="Y99" s="51"/>
      <c r="Z99" s="54"/>
      <c r="AB99" s="32"/>
      <c r="AC99" s="32"/>
    </row>
    <row r="100" spans="1:29" x14ac:dyDescent="0.3">
      <c r="A100" s="182"/>
      <c r="B100" s="59"/>
      <c r="C100" s="189"/>
      <c r="D100" s="86">
        <v>80</v>
      </c>
      <c r="E100" s="40"/>
      <c r="F100" s="40"/>
      <c r="G100" s="40"/>
      <c r="H100" s="87"/>
      <c r="I100" s="88"/>
      <c r="J100" s="88"/>
      <c r="K100" s="41"/>
      <c r="L100" s="41"/>
      <c r="M100" s="41"/>
      <c r="N100" s="93">
        <f t="shared" si="10"/>
        <v>0</v>
      </c>
      <c r="O100" s="43"/>
      <c r="P100" s="96">
        <f t="shared" si="6"/>
        <v>0</v>
      </c>
      <c r="Q100" s="96">
        <f t="shared" si="7"/>
        <v>0</v>
      </c>
      <c r="R100" s="97">
        <f t="shared" si="8"/>
        <v>0</v>
      </c>
      <c r="S100" s="253">
        <f t="shared" si="9"/>
        <v>0</v>
      </c>
      <c r="T100" s="253">
        <f t="shared" si="11"/>
        <v>0</v>
      </c>
      <c r="U100" s="254"/>
      <c r="V100" s="59"/>
      <c r="W100" s="51"/>
      <c r="X100" s="51"/>
      <c r="Y100" s="51"/>
      <c r="Z100" s="54"/>
      <c r="AB100" s="32"/>
      <c r="AC100" s="32"/>
    </row>
    <row r="101" spans="1:29" x14ac:dyDescent="0.3">
      <c r="A101" s="182"/>
      <c r="B101" s="59"/>
      <c r="C101" s="189"/>
      <c r="D101" s="86">
        <v>81</v>
      </c>
      <c r="E101" s="40"/>
      <c r="F101" s="40"/>
      <c r="G101" s="40"/>
      <c r="H101" s="87"/>
      <c r="I101" s="88"/>
      <c r="J101" s="88"/>
      <c r="K101" s="41"/>
      <c r="L101" s="41"/>
      <c r="M101" s="41"/>
      <c r="N101" s="93">
        <f t="shared" si="10"/>
        <v>0</v>
      </c>
      <c r="O101" s="43"/>
      <c r="P101" s="96">
        <f t="shared" si="6"/>
        <v>0</v>
      </c>
      <c r="Q101" s="96">
        <f t="shared" si="7"/>
        <v>0</v>
      </c>
      <c r="R101" s="97">
        <f t="shared" si="8"/>
        <v>0</v>
      </c>
      <c r="S101" s="253">
        <f t="shared" si="9"/>
        <v>0</v>
      </c>
      <c r="T101" s="253">
        <f t="shared" si="11"/>
        <v>0</v>
      </c>
      <c r="U101" s="254"/>
      <c r="V101" s="59"/>
      <c r="W101" s="51"/>
      <c r="X101" s="51"/>
      <c r="Y101" s="51"/>
      <c r="Z101" s="54"/>
      <c r="AB101" s="32"/>
      <c r="AC101" s="32"/>
    </row>
    <row r="102" spans="1:29" x14ac:dyDescent="0.3">
      <c r="A102" s="182"/>
      <c r="B102" s="59"/>
      <c r="C102" s="189"/>
      <c r="D102" s="86">
        <v>82</v>
      </c>
      <c r="E102" s="40"/>
      <c r="F102" s="40"/>
      <c r="G102" s="40"/>
      <c r="H102" s="87"/>
      <c r="I102" s="88"/>
      <c r="J102" s="88"/>
      <c r="K102" s="41"/>
      <c r="L102" s="41"/>
      <c r="M102" s="41"/>
      <c r="N102" s="93">
        <f t="shared" si="10"/>
        <v>0</v>
      </c>
      <c r="O102" s="43"/>
      <c r="P102" s="96">
        <f t="shared" si="6"/>
        <v>0</v>
      </c>
      <c r="Q102" s="96">
        <f t="shared" si="7"/>
        <v>0</v>
      </c>
      <c r="R102" s="97">
        <f t="shared" si="8"/>
        <v>0</v>
      </c>
      <c r="S102" s="253">
        <f t="shared" si="9"/>
        <v>0</v>
      </c>
      <c r="T102" s="253">
        <f t="shared" si="11"/>
        <v>0</v>
      </c>
      <c r="U102" s="254"/>
      <c r="V102" s="59"/>
      <c r="W102" s="51"/>
      <c r="X102" s="51"/>
      <c r="Y102" s="51"/>
      <c r="Z102" s="54"/>
      <c r="AB102" s="32"/>
      <c r="AC102" s="32"/>
    </row>
    <row r="103" spans="1:29" x14ac:dyDescent="0.3">
      <c r="A103" s="182"/>
      <c r="B103" s="59"/>
      <c r="C103" s="189"/>
      <c r="D103" s="86">
        <v>83</v>
      </c>
      <c r="E103" s="40"/>
      <c r="F103" s="40"/>
      <c r="G103" s="40"/>
      <c r="H103" s="87"/>
      <c r="I103" s="88"/>
      <c r="J103" s="88"/>
      <c r="K103" s="41"/>
      <c r="L103" s="41"/>
      <c r="M103" s="41"/>
      <c r="N103" s="93">
        <f t="shared" si="10"/>
        <v>0</v>
      </c>
      <c r="O103" s="43"/>
      <c r="P103" s="96">
        <f t="shared" si="6"/>
        <v>0</v>
      </c>
      <c r="Q103" s="96">
        <f t="shared" si="7"/>
        <v>0</v>
      </c>
      <c r="R103" s="97">
        <f t="shared" si="8"/>
        <v>0</v>
      </c>
      <c r="S103" s="253">
        <f t="shared" si="9"/>
        <v>0</v>
      </c>
      <c r="T103" s="253">
        <f t="shared" si="11"/>
        <v>0</v>
      </c>
      <c r="U103" s="254"/>
      <c r="V103" s="59"/>
      <c r="W103" s="51"/>
      <c r="X103" s="51"/>
      <c r="Y103" s="51"/>
      <c r="Z103" s="54"/>
      <c r="AB103" s="32"/>
      <c r="AC103" s="32"/>
    </row>
    <row r="104" spans="1:29" x14ac:dyDescent="0.3">
      <c r="A104" s="182"/>
      <c r="B104" s="59"/>
      <c r="C104" s="189"/>
      <c r="D104" s="86">
        <v>84</v>
      </c>
      <c r="E104" s="40"/>
      <c r="F104" s="40"/>
      <c r="G104" s="40"/>
      <c r="H104" s="87"/>
      <c r="I104" s="88"/>
      <c r="J104" s="88"/>
      <c r="K104" s="41"/>
      <c r="L104" s="41"/>
      <c r="M104" s="41"/>
      <c r="N104" s="93">
        <f t="shared" si="10"/>
        <v>0</v>
      </c>
      <c r="O104" s="43"/>
      <c r="P104" s="96">
        <f t="shared" si="6"/>
        <v>0</v>
      </c>
      <c r="Q104" s="96">
        <f t="shared" si="7"/>
        <v>0</v>
      </c>
      <c r="R104" s="97">
        <f t="shared" si="8"/>
        <v>0</v>
      </c>
      <c r="S104" s="253">
        <f t="shared" si="9"/>
        <v>0</v>
      </c>
      <c r="T104" s="253">
        <f t="shared" si="11"/>
        <v>0</v>
      </c>
      <c r="U104" s="254"/>
      <c r="V104" s="59"/>
      <c r="W104" s="51"/>
      <c r="X104" s="51"/>
      <c r="Y104" s="51"/>
      <c r="Z104" s="54"/>
      <c r="AB104" s="32"/>
      <c r="AC104" s="32"/>
    </row>
    <row r="105" spans="1:29" x14ac:dyDescent="0.3">
      <c r="A105" s="182"/>
      <c r="B105" s="59"/>
      <c r="C105" s="189"/>
      <c r="D105" s="86">
        <v>85</v>
      </c>
      <c r="E105" s="40"/>
      <c r="F105" s="40"/>
      <c r="G105" s="40"/>
      <c r="H105" s="87"/>
      <c r="I105" s="88"/>
      <c r="J105" s="88"/>
      <c r="K105" s="41"/>
      <c r="L105" s="41"/>
      <c r="M105" s="41"/>
      <c r="N105" s="93">
        <f t="shared" si="10"/>
        <v>0</v>
      </c>
      <c r="O105" s="43"/>
      <c r="P105" s="96">
        <f t="shared" si="6"/>
        <v>0</v>
      </c>
      <c r="Q105" s="96">
        <f t="shared" si="7"/>
        <v>0</v>
      </c>
      <c r="R105" s="97">
        <f t="shared" si="8"/>
        <v>0</v>
      </c>
      <c r="S105" s="253">
        <f t="shared" si="9"/>
        <v>0</v>
      </c>
      <c r="T105" s="253">
        <f t="shared" si="11"/>
        <v>0</v>
      </c>
      <c r="U105" s="254"/>
      <c r="V105" s="59"/>
      <c r="W105" s="51"/>
      <c r="X105" s="51"/>
      <c r="Y105" s="51"/>
      <c r="Z105" s="54"/>
      <c r="AB105" s="32"/>
      <c r="AC105" s="32"/>
    </row>
    <row r="106" spans="1:29" x14ac:dyDescent="0.3">
      <c r="A106" s="182"/>
      <c r="B106" s="59"/>
      <c r="C106" s="189"/>
      <c r="D106" s="86">
        <v>86</v>
      </c>
      <c r="E106" s="40"/>
      <c r="F106" s="40"/>
      <c r="G106" s="40"/>
      <c r="H106" s="87"/>
      <c r="I106" s="88"/>
      <c r="J106" s="88"/>
      <c r="K106" s="41"/>
      <c r="L106" s="41"/>
      <c r="M106" s="41"/>
      <c r="N106" s="93">
        <f t="shared" si="10"/>
        <v>0</v>
      </c>
      <c r="O106" s="43"/>
      <c r="P106" s="96">
        <f t="shared" si="6"/>
        <v>0</v>
      </c>
      <c r="Q106" s="96">
        <f t="shared" si="7"/>
        <v>0</v>
      </c>
      <c r="R106" s="97">
        <f t="shared" si="8"/>
        <v>0</v>
      </c>
      <c r="S106" s="253">
        <f t="shared" si="9"/>
        <v>0</v>
      </c>
      <c r="T106" s="253">
        <f t="shared" si="11"/>
        <v>0</v>
      </c>
      <c r="U106" s="254"/>
      <c r="V106" s="59"/>
      <c r="W106" s="51"/>
      <c r="X106" s="51"/>
      <c r="Y106" s="51"/>
      <c r="Z106" s="54"/>
      <c r="AB106" s="32"/>
      <c r="AC106" s="32"/>
    </row>
    <row r="107" spans="1:29" x14ac:dyDescent="0.3">
      <c r="A107" s="182"/>
      <c r="B107" s="59"/>
      <c r="C107" s="189"/>
      <c r="D107" s="86">
        <v>87</v>
      </c>
      <c r="E107" s="40"/>
      <c r="F107" s="40"/>
      <c r="G107" s="40"/>
      <c r="H107" s="87"/>
      <c r="I107" s="88"/>
      <c r="J107" s="88"/>
      <c r="K107" s="41"/>
      <c r="L107" s="41"/>
      <c r="M107" s="41"/>
      <c r="N107" s="93">
        <f t="shared" si="10"/>
        <v>0</v>
      </c>
      <c r="O107" s="43"/>
      <c r="P107" s="96">
        <f t="shared" si="6"/>
        <v>0</v>
      </c>
      <c r="Q107" s="96">
        <f t="shared" si="7"/>
        <v>0</v>
      </c>
      <c r="R107" s="97">
        <f t="shared" si="8"/>
        <v>0</v>
      </c>
      <c r="S107" s="253">
        <f t="shared" si="9"/>
        <v>0</v>
      </c>
      <c r="T107" s="253">
        <f t="shared" si="11"/>
        <v>0</v>
      </c>
      <c r="U107" s="254"/>
      <c r="V107" s="59"/>
      <c r="W107" s="51"/>
      <c r="X107" s="51"/>
      <c r="Y107" s="51"/>
      <c r="Z107" s="54"/>
      <c r="AB107" s="32"/>
      <c r="AC107" s="32"/>
    </row>
    <row r="108" spans="1:29" x14ac:dyDescent="0.3">
      <c r="A108" s="182"/>
      <c r="B108" s="59"/>
      <c r="C108" s="189"/>
      <c r="D108" s="86">
        <v>88</v>
      </c>
      <c r="E108" s="40"/>
      <c r="F108" s="40"/>
      <c r="G108" s="40"/>
      <c r="H108" s="87"/>
      <c r="I108" s="88"/>
      <c r="J108" s="88"/>
      <c r="K108" s="41"/>
      <c r="L108" s="41"/>
      <c r="M108" s="41"/>
      <c r="N108" s="93">
        <f t="shared" si="10"/>
        <v>0</v>
      </c>
      <c r="O108" s="43"/>
      <c r="P108" s="96">
        <f t="shared" si="6"/>
        <v>0</v>
      </c>
      <c r="Q108" s="96">
        <f t="shared" si="7"/>
        <v>0</v>
      </c>
      <c r="R108" s="97">
        <f t="shared" si="8"/>
        <v>0</v>
      </c>
      <c r="S108" s="253">
        <f t="shared" si="9"/>
        <v>0</v>
      </c>
      <c r="T108" s="253">
        <f t="shared" si="11"/>
        <v>0</v>
      </c>
      <c r="U108" s="254"/>
      <c r="V108" s="59"/>
      <c r="W108" s="51"/>
      <c r="X108" s="51"/>
      <c r="Y108" s="51"/>
      <c r="Z108" s="54"/>
      <c r="AB108" s="32"/>
      <c r="AC108" s="32"/>
    </row>
    <row r="109" spans="1:29" x14ac:dyDescent="0.3">
      <c r="A109" s="182"/>
      <c r="B109" s="59"/>
      <c r="C109" s="189"/>
      <c r="D109" s="86">
        <v>89</v>
      </c>
      <c r="E109" s="40"/>
      <c r="F109" s="40"/>
      <c r="G109" s="40"/>
      <c r="H109" s="87"/>
      <c r="I109" s="88"/>
      <c r="J109" s="88"/>
      <c r="K109" s="41"/>
      <c r="L109" s="41"/>
      <c r="M109" s="41"/>
      <c r="N109" s="93">
        <f t="shared" si="10"/>
        <v>0</v>
      </c>
      <c r="O109" s="43"/>
      <c r="P109" s="96">
        <f t="shared" si="6"/>
        <v>0</v>
      </c>
      <c r="Q109" s="96">
        <f t="shared" si="7"/>
        <v>0</v>
      </c>
      <c r="R109" s="97">
        <f t="shared" si="8"/>
        <v>0</v>
      </c>
      <c r="S109" s="253">
        <f t="shared" si="9"/>
        <v>0</v>
      </c>
      <c r="T109" s="253">
        <f t="shared" si="11"/>
        <v>0</v>
      </c>
      <c r="U109" s="254"/>
      <c r="V109" s="59"/>
      <c r="W109" s="51"/>
      <c r="X109" s="51"/>
      <c r="Y109" s="51"/>
      <c r="Z109" s="54"/>
      <c r="AB109" s="32"/>
      <c r="AC109" s="32"/>
    </row>
    <row r="110" spans="1:29" x14ac:dyDescent="0.3">
      <c r="A110" s="182"/>
      <c r="B110" s="59"/>
      <c r="C110" s="189"/>
      <c r="D110" s="86">
        <v>90</v>
      </c>
      <c r="E110" s="40"/>
      <c r="F110" s="40"/>
      <c r="G110" s="40"/>
      <c r="H110" s="87"/>
      <c r="I110" s="88"/>
      <c r="J110" s="88"/>
      <c r="K110" s="41"/>
      <c r="L110" s="41"/>
      <c r="M110" s="41"/>
      <c r="N110" s="93">
        <f t="shared" si="10"/>
        <v>0</v>
      </c>
      <c r="O110" s="43"/>
      <c r="P110" s="96">
        <f t="shared" si="6"/>
        <v>0</v>
      </c>
      <c r="Q110" s="96">
        <f t="shared" si="7"/>
        <v>0</v>
      </c>
      <c r="R110" s="97">
        <f t="shared" si="8"/>
        <v>0</v>
      </c>
      <c r="S110" s="253">
        <f t="shared" si="9"/>
        <v>0</v>
      </c>
      <c r="T110" s="253">
        <f t="shared" si="11"/>
        <v>0</v>
      </c>
      <c r="U110" s="254"/>
      <c r="V110" s="59"/>
      <c r="W110" s="51"/>
      <c r="X110" s="51"/>
      <c r="Y110" s="51"/>
      <c r="Z110" s="54"/>
      <c r="AB110" s="32"/>
      <c r="AC110" s="32"/>
    </row>
    <row r="111" spans="1:29" x14ac:dyDescent="0.3">
      <c r="A111" s="182"/>
      <c r="B111" s="59"/>
      <c r="C111" s="189"/>
      <c r="D111" s="86">
        <v>91</v>
      </c>
      <c r="E111" s="40"/>
      <c r="F111" s="40"/>
      <c r="G111" s="40"/>
      <c r="H111" s="87"/>
      <c r="I111" s="88"/>
      <c r="J111" s="88"/>
      <c r="K111" s="41"/>
      <c r="L111" s="41"/>
      <c r="M111" s="41"/>
      <c r="N111" s="93">
        <f t="shared" si="10"/>
        <v>0</v>
      </c>
      <c r="O111" s="43"/>
      <c r="P111" s="96">
        <f t="shared" si="6"/>
        <v>0</v>
      </c>
      <c r="Q111" s="96">
        <f t="shared" si="7"/>
        <v>0</v>
      </c>
      <c r="R111" s="97">
        <f t="shared" si="8"/>
        <v>0</v>
      </c>
      <c r="S111" s="253">
        <f t="shared" si="9"/>
        <v>0</v>
      </c>
      <c r="T111" s="253">
        <f t="shared" si="11"/>
        <v>0</v>
      </c>
      <c r="U111" s="254"/>
      <c r="V111" s="59"/>
      <c r="W111" s="51"/>
      <c r="X111" s="51"/>
      <c r="Y111" s="51"/>
      <c r="Z111" s="54"/>
      <c r="AB111" s="32"/>
      <c r="AC111" s="32"/>
    </row>
    <row r="112" spans="1:29" x14ac:dyDescent="0.3">
      <c r="A112" s="182"/>
      <c r="B112" s="59"/>
      <c r="C112" s="189"/>
      <c r="D112" s="86">
        <v>92</v>
      </c>
      <c r="E112" s="40"/>
      <c r="F112" s="40"/>
      <c r="G112" s="40"/>
      <c r="H112" s="87"/>
      <c r="I112" s="88"/>
      <c r="J112" s="88"/>
      <c r="K112" s="41"/>
      <c r="L112" s="41"/>
      <c r="M112" s="41"/>
      <c r="N112" s="93">
        <f t="shared" si="10"/>
        <v>0</v>
      </c>
      <c r="O112" s="43"/>
      <c r="P112" s="96">
        <f t="shared" si="6"/>
        <v>0</v>
      </c>
      <c r="Q112" s="96">
        <f t="shared" si="7"/>
        <v>0</v>
      </c>
      <c r="R112" s="97">
        <f t="shared" si="8"/>
        <v>0</v>
      </c>
      <c r="S112" s="253">
        <f t="shared" si="9"/>
        <v>0</v>
      </c>
      <c r="T112" s="253">
        <f t="shared" si="11"/>
        <v>0</v>
      </c>
      <c r="U112" s="254"/>
      <c r="V112" s="59"/>
      <c r="W112" s="51"/>
      <c r="X112" s="51"/>
      <c r="Y112" s="51"/>
      <c r="Z112" s="54"/>
      <c r="AB112" s="32"/>
      <c r="AC112" s="32"/>
    </row>
    <row r="113" spans="1:29" x14ac:dyDescent="0.3">
      <c r="A113" s="182"/>
      <c r="B113" s="59"/>
      <c r="C113" s="189"/>
      <c r="D113" s="86">
        <v>93</v>
      </c>
      <c r="E113" s="40"/>
      <c r="F113" s="40"/>
      <c r="G113" s="40"/>
      <c r="H113" s="87"/>
      <c r="I113" s="88"/>
      <c r="J113" s="88"/>
      <c r="K113" s="41"/>
      <c r="L113" s="41"/>
      <c r="M113" s="41"/>
      <c r="N113" s="93">
        <f t="shared" si="10"/>
        <v>0</v>
      </c>
      <c r="O113" s="43"/>
      <c r="P113" s="96">
        <f t="shared" si="6"/>
        <v>0</v>
      </c>
      <c r="Q113" s="96">
        <f t="shared" si="7"/>
        <v>0</v>
      </c>
      <c r="R113" s="97">
        <f t="shared" si="8"/>
        <v>0</v>
      </c>
      <c r="S113" s="253">
        <f t="shared" si="9"/>
        <v>0</v>
      </c>
      <c r="T113" s="253">
        <f t="shared" si="11"/>
        <v>0</v>
      </c>
      <c r="U113" s="254"/>
      <c r="V113" s="59"/>
      <c r="W113" s="51"/>
      <c r="X113" s="51"/>
      <c r="Y113" s="51"/>
      <c r="Z113" s="54"/>
      <c r="AB113" s="32"/>
      <c r="AC113" s="32"/>
    </row>
    <row r="114" spans="1:29" x14ac:dyDescent="0.3">
      <c r="A114" s="182"/>
      <c r="B114" s="59"/>
      <c r="C114" s="189"/>
      <c r="D114" s="86">
        <v>94</v>
      </c>
      <c r="E114" s="40"/>
      <c r="F114" s="40"/>
      <c r="G114" s="40"/>
      <c r="H114" s="87"/>
      <c r="I114" s="88"/>
      <c r="J114" s="88"/>
      <c r="K114" s="41"/>
      <c r="L114" s="41"/>
      <c r="M114" s="41"/>
      <c r="N114" s="93">
        <f t="shared" si="10"/>
        <v>0</v>
      </c>
      <c r="O114" s="43"/>
      <c r="P114" s="96">
        <f t="shared" si="6"/>
        <v>0</v>
      </c>
      <c r="Q114" s="96">
        <f t="shared" si="7"/>
        <v>0</v>
      </c>
      <c r="R114" s="97">
        <f t="shared" si="8"/>
        <v>0</v>
      </c>
      <c r="S114" s="253">
        <f t="shared" si="9"/>
        <v>0</v>
      </c>
      <c r="T114" s="253">
        <f t="shared" si="11"/>
        <v>0</v>
      </c>
      <c r="U114" s="254"/>
      <c r="V114" s="59"/>
      <c r="W114" s="51"/>
      <c r="X114" s="51"/>
      <c r="Y114" s="51"/>
      <c r="Z114" s="54"/>
      <c r="AB114" s="32"/>
      <c r="AC114" s="32"/>
    </row>
    <row r="115" spans="1:29" x14ac:dyDescent="0.3">
      <c r="A115" s="182"/>
      <c r="B115" s="59"/>
      <c r="C115" s="189"/>
      <c r="D115" s="86">
        <v>95</v>
      </c>
      <c r="E115" s="40"/>
      <c r="F115" s="40"/>
      <c r="G115" s="40"/>
      <c r="H115" s="87"/>
      <c r="I115" s="88"/>
      <c r="J115" s="88"/>
      <c r="K115" s="41"/>
      <c r="L115" s="41"/>
      <c r="M115" s="41"/>
      <c r="N115" s="93">
        <f t="shared" si="10"/>
        <v>0</v>
      </c>
      <c r="O115" s="43"/>
      <c r="P115" s="96">
        <f t="shared" si="6"/>
        <v>0</v>
      </c>
      <c r="Q115" s="96">
        <f t="shared" si="7"/>
        <v>0</v>
      </c>
      <c r="R115" s="97">
        <f t="shared" si="8"/>
        <v>0</v>
      </c>
      <c r="S115" s="253">
        <f t="shared" si="9"/>
        <v>0</v>
      </c>
      <c r="T115" s="253">
        <f t="shared" si="11"/>
        <v>0</v>
      </c>
      <c r="U115" s="254"/>
      <c r="V115" s="59"/>
      <c r="W115" s="51"/>
      <c r="X115" s="51"/>
      <c r="Y115" s="51"/>
      <c r="Z115" s="54"/>
      <c r="AB115" s="32"/>
      <c r="AC115" s="32"/>
    </row>
    <row r="116" spans="1:29" x14ac:dyDescent="0.3">
      <c r="A116" s="182"/>
      <c r="B116" s="59"/>
      <c r="C116" s="189"/>
      <c r="D116" s="86">
        <v>96</v>
      </c>
      <c r="E116" s="40"/>
      <c r="F116" s="40"/>
      <c r="G116" s="40"/>
      <c r="H116" s="87"/>
      <c r="I116" s="88"/>
      <c r="J116" s="88"/>
      <c r="K116" s="41"/>
      <c r="L116" s="41"/>
      <c r="M116" s="41"/>
      <c r="N116" s="93">
        <f t="shared" si="10"/>
        <v>0</v>
      </c>
      <c r="O116" s="43"/>
      <c r="P116" s="96">
        <f t="shared" si="6"/>
        <v>0</v>
      </c>
      <c r="Q116" s="96">
        <f t="shared" si="7"/>
        <v>0</v>
      </c>
      <c r="R116" s="97">
        <f t="shared" si="8"/>
        <v>0</v>
      </c>
      <c r="S116" s="253">
        <f t="shared" si="9"/>
        <v>0</v>
      </c>
      <c r="T116" s="253">
        <f t="shared" si="11"/>
        <v>0</v>
      </c>
      <c r="U116" s="254"/>
      <c r="V116" s="59"/>
      <c r="W116" s="51"/>
      <c r="X116" s="51"/>
      <c r="Y116" s="51"/>
      <c r="Z116" s="54"/>
      <c r="AB116" s="32"/>
      <c r="AC116" s="32"/>
    </row>
    <row r="117" spans="1:29" x14ac:dyDescent="0.3">
      <c r="A117" s="182"/>
      <c r="B117" s="59"/>
      <c r="C117" s="189"/>
      <c r="D117" s="86">
        <v>97</v>
      </c>
      <c r="E117" s="40"/>
      <c r="F117" s="40"/>
      <c r="G117" s="40"/>
      <c r="H117" s="87"/>
      <c r="I117" s="88"/>
      <c r="J117" s="88"/>
      <c r="K117" s="41"/>
      <c r="L117" s="41"/>
      <c r="M117" s="41"/>
      <c r="N117" s="93">
        <f t="shared" si="10"/>
        <v>0</v>
      </c>
      <c r="O117" s="43"/>
      <c r="P117" s="96">
        <f t="shared" si="6"/>
        <v>0</v>
      </c>
      <c r="Q117" s="96">
        <f t="shared" si="7"/>
        <v>0</v>
      </c>
      <c r="R117" s="97">
        <f t="shared" si="8"/>
        <v>0</v>
      </c>
      <c r="S117" s="253">
        <f t="shared" si="9"/>
        <v>0</v>
      </c>
      <c r="T117" s="253">
        <f t="shared" si="11"/>
        <v>0</v>
      </c>
      <c r="U117" s="254"/>
      <c r="V117" s="59"/>
      <c r="W117" s="51"/>
      <c r="X117" s="51"/>
      <c r="Y117" s="51"/>
      <c r="Z117" s="54"/>
      <c r="AB117" s="32"/>
      <c r="AC117" s="32"/>
    </row>
    <row r="118" spans="1:29" x14ac:dyDescent="0.3">
      <c r="A118" s="182"/>
      <c r="B118" s="59"/>
      <c r="C118" s="189"/>
      <c r="D118" s="86">
        <v>98</v>
      </c>
      <c r="E118" s="40"/>
      <c r="F118" s="40"/>
      <c r="G118" s="40"/>
      <c r="H118" s="87"/>
      <c r="I118" s="88"/>
      <c r="J118" s="88"/>
      <c r="K118" s="41"/>
      <c r="L118" s="41"/>
      <c r="M118" s="41"/>
      <c r="N118" s="93">
        <f t="shared" si="10"/>
        <v>0</v>
      </c>
      <c r="O118" s="43"/>
      <c r="P118" s="96">
        <f t="shared" si="6"/>
        <v>0</v>
      </c>
      <c r="Q118" s="96">
        <f t="shared" si="7"/>
        <v>0</v>
      </c>
      <c r="R118" s="97">
        <f t="shared" si="8"/>
        <v>0</v>
      </c>
      <c r="S118" s="253">
        <f t="shared" si="9"/>
        <v>0</v>
      </c>
      <c r="T118" s="253">
        <f t="shared" si="11"/>
        <v>0</v>
      </c>
      <c r="U118" s="254"/>
      <c r="V118" s="59"/>
      <c r="W118" s="51"/>
      <c r="X118" s="51"/>
      <c r="Y118" s="51"/>
      <c r="Z118" s="54"/>
      <c r="AB118" s="32"/>
      <c r="AC118" s="32"/>
    </row>
    <row r="119" spans="1:29" x14ac:dyDescent="0.3">
      <c r="A119" s="182"/>
      <c r="B119" s="59"/>
      <c r="C119" s="189"/>
      <c r="D119" s="86">
        <v>99</v>
      </c>
      <c r="E119" s="40"/>
      <c r="F119" s="40"/>
      <c r="G119" s="40"/>
      <c r="H119" s="87"/>
      <c r="I119" s="88"/>
      <c r="J119" s="88"/>
      <c r="K119" s="41"/>
      <c r="L119" s="41"/>
      <c r="M119" s="41"/>
      <c r="N119" s="93">
        <f t="shared" si="10"/>
        <v>0</v>
      </c>
      <c r="O119" s="43"/>
      <c r="P119" s="96">
        <f t="shared" si="6"/>
        <v>0</v>
      </c>
      <c r="Q119" s="96">
        <f t="shared" si="7"/>
        <v>0</v>
      </c>
      <c r="R119" s="97">
        <f t="shared" si="8"/>
        <v>0</v>
      </c>
      <c r="S119" s="253">
        <f t="shared" si="9"/>
        <v>0</v>
      </c>
      <c r="T119" s="253">
        <f t="shared" si="11"/>
        <v>0</v>
      </c>
      <c r="U119" s="254"/>
      <c r="V119" s="59"/>
      <c r="W119" s="51"/>
      <c r="X119" s="51"/>
      <c r="Y119" s="51"/>
      <c r="Z119" s="54"/>
      <c r="AB119" s="32"/>
      <c r="AC119" s="32"/>
    </row>
    <row r="120" spans="1:29" x14ac:dyDescent="0.3">
      <c r="A120" s="182"/>
      <c r="B120" s="59"/>
      <c r="C120" s="189"/>
      <c r="D120" s="86">
        <v>100</v>
      </c>
      <c r="E120" s="40"/>
      <c r="F120" s="40"/>
      <c r="G120" s="40"/>
      <c r="H120" s="87"/>
      <c r="I120" s="88"/>
      <c r="J120" s="88"/>
      <c r="K120" s="41"/>
      <c r="L120" s="41"/>
      <c r="M120" s="41"/>
      <c r="N120" s="93">
        <f t="shared" si="10"/>
        <v>0</v>
      </c>
      <c r="O120" s="43"/>
      <c r="P120" s="96">
        <f t="shared" si="6"/>
        <v>0</v>
      </c>
      <c r="Q120" s="96">
        <f t="shared" si="7"/>
        <v>0</v>
      </c>
      <c r="R120" s="97">
        <f t="shared" si="8"/>
        <v>0</v>
      </c>
      <c r="S120" s="253">
        <f t="shared" si="9"/>
        <v>0</v>
      </c>
      <c r="T120" s="253">
        <f t="shared" si="11"/>
        <v>0</v>
      </c>
      <c r="U120" s="254"/>
      <c r="V120" s="59"/>
      <c r="W120" s="51"/>
      <c r="X120" s="51"/>
      <c r="Y120" s="51"/>
      <c r="Z120" s="54"/>
      <c r="AB120" s="32"/>
      <c r="AC120" s="32"/>
    </row>
    <row r="121" spans="1:29" x14ac:dyDescent="0.3">
      <c r="A121" s="182"/>
      <c r="B121" s="59"/>
      <c r="C121" s="189"/>
      <c r="D121" s="86">
        <v>101</v>
      </c>
      <c r="E121" s="40"/>
      <c r="F121" s="40"/>
      <c r="G121" s="40"/>
      <c r="H121" s="87"/>
      <c r="I121" s="88"/>
      <c r="J121" s="88"/>
      <c r="K121" s="41"/>
      <c r="L121" s="41"/>
      <c r="M121" s="41"/>
      <c r="N121" s="93">
        <f t="shared" si="10"/>
        <v>0</v>
      </c>
      <c r="O121" s="43"/>
      <c r="P121" s="96">
        <f t="shared" si="6"/>
        <v>0</v>
      </c>
      <c r="Q121" s="96">
        <f t="shared" si="7"/>
        <v>0</v>
      </c>
      <c r="R121" s="97">
        <f t="shared" si="8"/>
        <v>0</v>
      </c>
      <c r="S121" s="253">
        <f t="shared" si="9"/>
        <v>0</v>
      </c>
      <c r="T121" s="253">
        <f t="shared" si="11"/>
        <v>0</v>
      </c>
      <c r="U121" s="254"/>
      <c r="V121" s="59"/>
      <c r="W121" s="51"/>
      <c r="X121" s="51"/>
      <c r="Y121" s="51"/>
      <c r="Z121" s="54"/>
      <c r="AB121" s="32"/>
      <c r="AC121" s="32"/>
    </row>
    <row r="122" spans="1:29" x14ac:dyDescent="0.3">
      <c r="A122" s="182"/>
      <c r="B122" s="59"/>
      <c r="C122" s="189"/>
      <c r="D122" s="86">
        <v>102</v>
      </c>
      <c r="E122" s="40"/>
      <c r="F122" s="40"/>
      <c r="G122" s="40"/>
      <c r="H122" s="87"/>
      <c r="I122" s="88"/>
      <c r="J122" s="88"/>
      <c r="K122" s="41"/>
      <c r="L122" s="41"/>
      <c r="M122" s="41"/>
      <c r="N122" s="93">
        <f t="shared" si="10"/>
        <v>0</v>
      </c>
      <c r="O122" s="43"/>
      <c r="P122" s="96">
        <f t="shared" si="6"/>
        <v>0</v>
      </c>
      <c r="Q122" s="96">
        <f t="shared" si="7"/>
        <v>0</v>
      </c>
      <c r="R122" s="97">
        <f t="shared" si="8"/>
        <v>0</v>
      </c>
      <c r="S122" s="253">
        <f t="shared" si="9"/>
        <v>0</v>
      </c>
      <c r="T122" s="253">
        <f t="shared" si="11"/>
        <v>0</v>
      </c>
      <c r="U122" s="254"/>
      <c r="V122" s="59"/>
      <c r="W122" s="51"/>
      <c r="X122" s="51"/>
      <c r="Y122" s="51"/>
      <c r="Z122" s="54"/>
      <c r="AB122" s="32"/>
      <c r="AC122" s="32"/>
    </row>
    <row r="123" spans="1:29" x14ac:dyDescent="0.3">
      <c r="A123" s="182"/>
      <c r="B123" s="59"/>
      <c r="C123" s="189"/>
      <c r="D123" s="86">
        <v>103</v>
      </c>
      <c r="E123" s="40"/>
      <c r="F123" s="40"/>
      <c r="G123" s="40"/>
      <c r="H123" s="87"/>
      <c r="I123" s="88"/>
      <c r="J123" s="88"/>
      <c r="K123" s="41"/>
      <c r="L123" s="41"/>
      <c r="M123" s="41"/>
      <c r="N123" s="93">
        <f t="shared" si="10"/>
        <v>0</v>
      </c>
      <c r="O123" s="43"/>
      <c r="P123" s="96">
        <f t="shared" si="6"/>
        <v>0</v>
      </c>
      <c r="Q123" s="96">
        <f t="shared" si="7"/>
        <v>0</v>
      </c>
      <c r="R123" s="97">
        <f t="shared" si="8"/>
        <v>0</v>
      </c>
      <c r="S123" s="253">
        <f t="shared" si="9"/>
        <v>0</v>
      </c>
      <c r="T123" s="253">
        <f t="shared" si="11"/>
        <v>0</v>
      </c>
      <c r="U123" s="254"/>
      <c r="V123" s="59"/>
      <c r="W123" s="51"/>
      <c r="X123" s="51"/>
      <c r="Y123" s="51"/>
      <c r="Z123" s="54"/>
      <c r="AB123" s="32"/>
      <c r="AC123" s="32"/>
    </row>
    <row r="124" spans="1:29" x14ac:dyDescent="0.3">
      <c r="A124" s="182"/>
      <c r="B124" s="59"/>
      <c r="C124" s="189"/>
      <c r="D124" s="86">
        <v>104</v>
      </c>
      <c r="E124" s="40"/>
      <c r="F124" s="40"/>
      <c r="G124" s="40"/>
      <c r="H124" s="87"/>
      <c r="I124" s="88"/>
      <c r="J124" s="88"/>
      <c r="K124" s="41"/>
      <c r="L124" s="41"/>
      <c r="M124" s="41"/>
      <c r="N124" s="93">
        <f t="shared" si="10"/>
        <v>0</v>
      </c>
      <c r="O124" s="43"/>
      <c r="P124" s="96">
        <f t="shared" si="6"/>
        <v>0</v>
      </c>
      <c r="Q124" s="96">
        <f t="shared" si="7"/>
        <v>0</v>
      </c>
      <c r="R124" s="97">
        <f t="shared" si="8"/>
        <v>0</v>
      </c>
      <c r="S124" s="253">
        <f t="shared" si="9"/>
        <v>0</v>
      </c>
      <c r="T124" s="253">
        <f t="shared" si="11"/>
        <v>0</v>
      </c>
      <c r="U124" s="254"/>
      <c r="V124" s="59"/>
      <c r="W124" s="51"/>
      <c r="X124" s="51"/>
      <c r="Y124" s="51"/>
      <c r="Z124" s="54"/>
      <c r="AB124" s="32"/>
      <c r="AC124" s="32"/>
    </row>
    <row r="125" spans="1:29" x14ac:dyDescent="0.3">
      <c r="A125" s="182"/>
      <c r="B125" s="59"/>
      <c r="C125" s="189"/>
      <c r="D125" s="86">
        <v>105</v>
      </c>
      <c r="E125" s="40"/>
      <c r="F125" s="40"/>
      <c r="G125" s="40"/>
      <c r="H125" s="87"/>
      <c r="I125" s="88"/>
      <c r="J125" s="88"/>
      <c r="K125" s="41"/>
      <c r="L125" s="41"/>
      <c r="M125" s="41"/>
      <c r="N125" s="93">
        <f t="shared" si="10"/>
        <v>0</v>
      </c>
      <c r="O125" s="43"/>
      <c r="P125" s="96">
        <f t="shared" si="6"/>
        <v>0</v>
      </c>
      <c r="Q125" s="96">
        <f t="shared" si="7"/>
        <v>0</v>
      </c>
      <c r="R125" s="97">
        <f t="shared" si="8"/>
        <v>0</v>
      </c>
      <c r="S125" s="253">
        <f t="shared" si="9"/>
        <v>0</v>
      </c>
      <c r="T125" s="253">
        <f t="shared" si="11"/>
        <v>0</v>
      </c>
      <c r="U125" s="254"/>
      <c r="V125" s="59"/>
      <c r="W125" s="51"/>
      <c r="X125" s="51"/>
      <c r="Y125" s="51"/>
      <c r="Z125" s="54"/>
      <c r="AB125" s="32"/>
      <c r="AC125" s="32"/>
    </row>
    <row r="126" spans="1:29" x14ac:dyDescent="0.3">
      <c r="A126" s="182"/>
      <c r="B126" s="59"/>
      <c r="C126" s="189"/>
      <c r="D126" s="86">
        <v>106</v>
      </c>
      <c r="E126" s="40"/>
      <c r="F126" s="40"/>
      <c r="G126" s="40"/>
      <c r="H126" s="87"/>
      <c r="I126" s="88"/>
      <c r="J126" s="88"/>
      <c r="K126" s="41"/>
      <c r="L126" s="41"/>
      <c r="M126" s="41"/>
      <c r="N126" s="93">
        <f t="shared" si="10"/>
        <v>0</v>
      </c>
      <c r="O126" s="43"/>
      <c r="P126" s="96">
        <f t="shared" si="6"/>
        <v>0</v>
      </c>
      <c r="Q126" s="96">
        <f t="shared" si="7"/>
        <v>0</v>
      </c>
      <c r="R126" s="97">
        <f t="shared" si="8"/>
        <v>0</v>
      </c>
      <c r="S126" s="253">
        <f t="shared" si="9"/>
        <v>0</v>
      </c>
      <c r="T126" s="253">
        <f t="shared" si="11"/>
        <v>0</v>
      </c>
      <c r="U126" s="254"/>
      <c r="V126" s="59"/>
      <c r="W126" s="51"/>
      <c r="X126" s="51"/>
      <c r="Y126" s="51"/>
      <c r="Z126" s="54"/>
      <c r="AB126" s="32"/>
      <c r="AC126" s="32"/>
    </row>
    <row r="127" spans="1:29" x14ac:dyDescent="0.3">
      <c r="A127" s="182"/>
      <c r="B127" s="59"/>
      <c r="C127" s="189"/>
      <c r="D127" s="86">
        <v>107</v>
      </c>
      <c r="E127" s="40"/>
      <c r="F127" s="40"/>
      <c r="G127" s="40"/>
      <c r="H127" s="87"/>
      <c r="I127" s="88"/>
      <c r="J127" s="88"/>
      <c r="K127" s="41"/>
      <c r="L127" s="41"/>
      <c r="M127" s="41"/>
      <c r="N127" s="93">
        <f t="shared" si="10"/>
        <v>0</v>
      </c>
      <c r="O127" s="43"/>
      <c r="P127" s="96">
        <f t="shared" si="6"/>
        <v>0</v>
      </c>
      <c r="Q127" s="96">
        <f t="shared" si="7"/>
        <v>0</v>
      </c>
      <c r="R127" s="97">
        <f t="shared" si="8"/>
        <v>0</v>
      </c>
      <c r="S127" s="253">
        <f t="shared" si="9"/>
        <v>0</v>
      </c>
      <c r="T127" s="253">
        <f t="shared" si="11"/>
        <v>0</v>
      </c>
      <c r="U127" s="254"/>
      <c r="V127" s="59"/>
      <c r="W127" s="51"/>
      <c r="X127" s="51"/>
      <c r="Y127" s="51"/>
      <c r="Z127" s="54"/>
      <c r="AB127" s="32"/>
      <c r="AC127" s="32"/>
    </row>
    <row r="128" spans="1:29" x14ac:dyDescent="0.3">
      <c r="A128" s="182"/>
      <c r="B128" s="59"/>
      <c r="C128" s="189"/>
      <c r="D128" s="86">
        <v>108</v>
      </c>
      <c r="E128" s="40"/>
      <c r="F128" s="40"/>
      <c r="G128" s="40"/>
      <c r="H128" s="87"/>
      <c r="I128" s="88"/>
      <c r="J128" s="88"/>
      <c r="K128" s="41"/>
      <c r="L128" s="41"/>
      <c r="M128" s="41"/>
      <c r="N128" s="93">
        <f t="shared" si="10"/>
        <v>0</v>
      </c>
      <c r="O128" s="43"/>
      <c r="P128" s="96">
        <f t="shared" si="6"/>
        <v>0</v>
      </c>
      <c r="Q128" s="96">
        <f t="shared" si="7"/>
        <v>0</v>
      </c>
      <c r="R128" s="97">
        <f t="shared" si="8"/>
        <v>0</v>
      </c>
      <c r="S128" s="253">
        <f t="shared" si="9"/>
        <v>0</v>
      </c>
      <c r="T128" s="253">
        <f t="shared" si="11"/>
        <v>0</v>
      </c>
      <c r="U128" s="254"/>
      <c r="V128" s="59"/>
      <c r="W128" s="51"/>
      <c r="X128" s="51"/>
      <c r="Y128" s="51"/>
      <c r="Z128" s="54"/>
      <c r="AB128" s="32"/>
      <c r="AC128" s="32"/>
    </row>
    <row r="129" spans="1:29" x14ac:dyDescent="0.3">
      <c r="A129" s="182"/>
      <c r="B129" s="59"/>
      <c r="C129" s="189"/>
      <c r="D129" s="86">
        <v>109</v>
      </c>
      <c r="E129" s="40"/>
      <c r="F129" s="40"/>
      <c r="G129" s="40"/>
      <c r="H129" s="87"/>
      <c r="I129" s="88"/>
      <c r="J129" s="88"/>
      <c r="K129" s="41"/>
      <c r="L129" s="41"/>
      <c r="M129" s="41"/>
      <c r="N129" s="93">
        <f t="shared" si="10"/>
        <v>0</v>
      </c>
      <c r="O129" s="43"/>
      <c r="P129" s="96">
        <f t="shared" si="6"/>
        <v>0</v>
      </c>
      <c r="Q129" s="96">
        <f t="shared" si="7"/>
        <v>0</v>
      </c>
      <c r="R129" s="97">
        <f t="shared" si="8"/>
        <v>0</v>
      </c>
      <c r="S129" s="253">
        <f t="shared" si="9"/>
        <v>0</v>
      </c>
      <c r="T129" s="253">
        <f t="shared" si="11"/>
        <v>0</v>
      </c>
      <c r="U129" s="254"/>
      <c r="V129" s="59"/>
      <c r="W129" s="51"/>
      <c r="X129" s="51"/>
      <c r="Y129" s="51"/>
      <c r="Z129" s="54"/>
      <c r="AB129" s="32"/>
      <c r="AC129" s="32"/>
    </row>
    <row r="130" spans="1:29" x14ac:dyDescent="0.3">
      <c r="A130" s="182"/>
      <c r="B130" s="59"/>
      <c r="C130" s="189"/>
      <c r="D130" s="86">
        <v>110</v>
      </c>
      <c r="E130" s="40"/>
      <c r="F130" s="40"/>
      <c r="G130" s="40"/>
      <c r="H130" s="87"/>
      <c r="I130" s="88"/>
      <c r="J130" s="88"/>
      <c r="K130" s="41"/>
      <c r="L130" s="41"/>
      <c r="M130" s="41"/>
      <c r="N130" s="93">
        <f t="shared" si="10"/>
        <v>0</v>
      </c>
      <c r="O130" s="43"/>
      <c r="P130" s="96">
        <f t="shared" si="6"/>
        <v>0</v>
      </c>
      <c r="Q130" s="96">
        <f t="shared" si="7"/>
        <v>0</v>
      </c>
      <c r="R130" s="97">
        <f t="shared" si="8"/>
        <v>0</v>
      </c>
      <c r="S130" s="253">
        <f t="shared" si="9"/>
        <v>0</v>
      </c>
      <c r="T130" s="253">
        <f t="shared" si="11"/>
        <v>0</v>
      </c>
      <c r="U130" s="254"/>
      <c r="V130" s="59"/>
      <c r="W130" s="51"/>
      <c r="X130" s="51"/>
      <c r="Y130" s="51"/>
      <c r="Z130" s="54"/>
      <c r="AB130" s="32"/>
      <c r="AC130" s="32"/>
    </row>
    <row r="131" spans="1:29" x14ac:dyDescent="0.3">
      <c r="A131" s="182"/>
      <c r="B131" s="59"/>
      <c r="C131" s="189"/>
      <c r="D131" s="86">
        <v>111</v>
      </c>
      <c r="E131" s="40"/>
      <c r="F131" s="40"/>
      <c r="G131" s="40"/>
      <c r="H131" s="87"/>
      <c r="I131" s="88"/>
      <c r="J131" s="88"/>
      <c r="K131" s="41"/>
      <c r="L131" s="41"/>
      <c r="M131" s="41"/>
      <c r="N131" s="93">
        <f t="shared" si="10"/>
        <v>0</v>
      </c>
      <c r="O131" s="43"/>
      <c r="P131" s="96">
        <f t="shared" si="6"/>
        <v>0</v>
      </c>
      <c r="Q131" s="96">
        <f t="shared" si="7"/>
        <v>0</v>
      </c>
      <c r="R131" s="97">
        <f t="shared" si="8"/>
        <v>0</v>
      </c>
      <c r="S131" s="253">
        <f t="shared" si="9"/>
        <v>0</v>
      </c>
      <c r="T131" s="253">
        <f t="shared" si="11"/>
        <v>0</v>
      </c>
      <c r="U131" s="254"/>
      <c r="V131" s="59"/>
      <c r="W131" s="51"/>
      <c r="X131" s="51"/>
      <c r="Y131" s="51"/>
      <c r="Z131" s="54"/>
      <c r="AB131" s="32"/>
      <c r="AC131" s="32"/>
    </row>
    <row r="132" spans="1:29" x14ac:dyDescent="0.3">
      <c r="A132" s="182"/>
      <c r="B132" s="59"/>
      <c r="C132" s="189"/>
      <c r="D132" s="86">
        <v>112</v>
      </c>
      <c r="E132" s="40"/>
      <c r="F132" s="40"/>
      <c r="G132" s="40"/>
      <c r="H132" s="87"/>
      <c r="I132" s="88"/>
      <c r="J132" s="88"/>
      <c r="K132" s="41"/>
      <c r="L132" s="41"/>
      <c r="M132" s="41"/>
      <c r="N132" s="93">
        <f t="shared" si="10"/>
        <v>0</v>
      </c>
      <c r="O132" s="43"/>
      <c r="P132" s="96">
        <f t="shared" si="6"/>
        <v>0</v>
      </c>
      <c r="Q132" s="96">
        <f t="shared" si="7"/>
        <v>0</v>
      </c>
      <c r="R132" s="97">
        <f t="shared" si="8"/>
        <v>0</v>
      </c>
      <c r="S132" s="253">
        <f t="shared" si="9"/>
        <v>0</v>
      </c>
      <c r="T132" s="253">
        <f t="shared" si="11"/>
        <v>0</v>
      </c>
      <c r="U132" s="254"/>
      <c r="V132" s="59"/>
      <c r="W132" s="51"/>
      <c r="X132" s="51"/>
      <c r="Y132" s="51"/>
      <c r="Z132" s="54"/>
      <c r="AB132" s="32"/>
      <c r="AC132" s="32"/>
    </row>
    <row r="133" spans="1:29" x14ac:dyDescent="0.3">
      <c r="A133" s="182"/>
      <c r="B133" s="59"/>
      <c r="C133" s="189"/>
      <c r="D133" s="86">
        <v>113</v>
      </c>
      <c r="E133" s="40"/>
      <c r="F133" s="40"/>
      <c r="G133" s="40"/>
      <c r="H133" s="87"/>
      <c r="I133" s="88"/>
      <c r="J133" s="88"/>
      <c r="K133" s="41"/>
      <c r="L133" s="41"/>
      <c r="M133" s="41"/>
      <c r="N133" s="93">
        <f t="shared" si="10"/>
        <v>0</v>
      </c>
      <c r="O133" s="43"/>
      <c r="P133" s="96">
        <f t="shared" si="6"/>
        <v>0</v>
      </c>
      <c r="Q133" s="96">
        <f t="shared" si="7"/>
        <v>0</v>
      </c>
      <c r="R133" s="97">
        <f t="shared" si="8"/>
        <v>0</v>
      </c>
      <c r="S133" s="253">
        <f t="shared" si="9"/>
        <v>0</v>
      </c>
      <c r="T133" s="253">
        <f t="shared" si="11"/>
        <v>0</v>
      </c>
      <c r="U133" s="254"/>
      <c r="V133" s="59"/>
      <c r="W133" s="51"/>
      <c r="X133" s="51"/>
      <c r="Y133" s="51"/>
      <c r="Z133" s="54"/>
      <c r="AB133" s="32"/>
      <c r="AC133" s="32"/>
    </row>
    <row r="134" spans="1:29" x14ac:dyDescent="0.3">
      <c r="A134" s="182"/>
      <c r="B134" s="59"/>
      <c r="C134" s="189"/>
      <c r="D134" s="86">
        <v>114</v>
      </c>
      <c r="E134" s="40"/>
      <c r="F134" s="40"/>
      <c r="G134" s="40"/>
      <c r="H134" s="87"/>
      <c r="I134" s="88"/>
      <c r="J134" s="88"/>
      <c r="K134" s="41"/>
      <c r="L134" s="41"/>
      <c r="M134" s="41"/>
      <c r="N134" s="93">
        <f t="shared" si="10"/>
        <v>0</v>
      </c>
      <c r="O134" s="43"/>
      <c r="P134" s="96">
        <f t="shared" si="6"/>
        <v>0</v>
      </c>
      <c r="Q134" s="96">
        <f t="shared" si="7"/>
        <v>0</v>
      </c>
      <c r="R134" s="97">
        <f t="shared" si="8"/>
        <v>0</v>
      </c>
      <c r="S134" s="253">
        <f t="shared" si="9"/>
        <v>0</v>
      </c>
      <c r="T134" s="253">
        <f t="shared" si="11"/>
        <v>0</v>
      </c>
      <c r="U134" s="254"/>
      <c r="V134" s="59"/>
      <c r="W134" s="51"/>
      <c r="X134" s="51"/>
      <c r="Y134" s="51"/>
      <c r="Z134" s="54"/>
      <c r="AB134" s="32"/>
      <c r="AC134" s="32"/>
    </row>
    <row r="135" spans="1:29" x14ac:dyDescent="0.3">
      <c r="A135" s="182"/>
      <c r="B135" s="59"/>
      <c r="C135" s="189"/>
      <c r="D135" s="86">
        <v>115</v>
      </c>
      <c r="E135" s="40"/>
      <c r="F135" s="40"/>
      <c r="G135" s="40"/>
      <c r="H135" s="87"/>
      <c r="I135" s="88"/>
      <c r="J135" s="88"/>
      <c r="K135" s="41"/>
      <c r="L135" s="41"/>
      <c r="M135" s="41"/>
      <c r="N135" s="93">
        <f t="shared" si="10"/>
        <v>0</v>
      </c>
      <c r="O135" s="43"/>
      <c r="P135" s="96">
        <f t="shared" si="6"/>
        <v>0</v>
      </c>
      <c r="Q135" s="96">
        <f t="shared" si="7"/>
        <v>0</v>
      </c>
      <c r="R135" s="97">
        <f t="shared" si="8"/>
        <v>0</v>
      </c>
      <c r="S135" s="253">
        <f t="shared" si="9"/>
        <v>0</v>
      </c>
      <c r="T135" s="253">
        <f t="shared" si="11"/>
        <v>0</v>
      </c>
      <c r="U135" s="254"/>
      <c r="V135" s="59"/>
      <c r="W135" s="51"/>
      <c r="X135" s="51"/>
      <c r="Y135" s="51"/>
      <c r="Z135" s="54"/>
      <c r="AB135" s="32"/>
      <c r="AC135" s="32"/>
    </row>
    <row r="136" spans="1:29" x14ac:dyDescent="0.3">
      <c r="A136" s="182"/>
      <c r="B136" s="59"/>
      <c r="C136" s="189"/>
      <c r="D136" s="86">
        <v>116</v>
      </c>
      <c r="E136" s="40"/>
      <c r="F136" s="40"/>
      <c r="G136" s="40"/>
      <c r="H136" s="87"/>
      <c r="I136" s="88"/>
      <c r="J136" s="88"/>
      <c r="K136" s="41"/>
      <c r="L136" s="41"/>
      <c r="M136" s="41"/>
      <c r="N136" s="93">
        <f t="shared" si="10"/>
        <v>0</v>
      </c>
      <c r="O136" s="43"/>
      <c r="P136" s="96">
        <f t="shared" si="6"/>
        <v>0</v>
      </c>
      <c r="Q136" s="96">
        <f t="shared" si="7"/>
        <v>0</v>
      </c>
      <c r="R136" s="97">
        <f t="shared" si="8"/>
        <v>0</v>
      </c>
      <c r="S136" s="253">
        <f t="shared" si="9"/>
        <v>0</v>
      </c>
      <c r="T136" s="253">
        <f t="shared" si="11"/>
        <v>0</v>
      </c>
      <c r="U136" s="254"/>
      <c r="V136" s="59"/>
      <c r="W136" s="51"/>
      <c r="X136" s="51"/>
      <c r="Y136" s="51"/>
      <c r="Z136" s="54"/>
      <c r="AB136" s="32"/>
      <c r="AC136" s="32"/>
    </row>
    <row r="137" spans="1:29" x14ac:dyDescent="0.3">
      <c r="A137" s="182"/>
      <c r="B137" s="59"/>
      <c r="C137" s="189"/>
      <c r="D137" s="86">
        <v>117</v>
      </c>
      <c r="E137" s="40"/>
      <c r="F137" s="40"/>
      <c r="G137" s="40"/>
      <c r="H137" s="87"/>
      <c r="I137" s="88"/>
      <c r="J137" s="88"/>
      <c r="K137" s="41"/>
      <c r="L137" s="41"/>
      <c r="M137" s="41"/>
      <c r="N137" s="93">
        <f t="shared" si="10"/>
        <v>0</v>
      </c>
      <c r="O137" s="43"/>
      <c r="P137" s="96">
        <f t="shared" si="6"/>
        <v>0</v>
      </c>
      <c r="Q137" s="96">
        <f t="shared" si="7"/>
        <v>0</v>
      </c>
      <c r="R137" s="97">
        <f t="shared" si="8"/>
        <v>0</v>
      </c>
      <c r="S137" s="253">
        <f t="shared" si="9"/>
        <v>0</v>
      </c>
      <c r="T137" s="253">
        <f t="shared" si="11"/>
        <v>0</v>
      </c>
      <c r="U137" s="254"/>
      <c r="V137" s="59"/>
      <c r="W137" s="51"/>
      <c r="X137" s="51"/>
      <c r="Y137" s="51"/>
      <c r="Z137" s="54"/>
      <c r="AB137" s="32"/>
      <c r="AC137" s="32"/>
    </row>
    <row r="138" spans="1:29" x14ac:dyDescent="0.3">
      <c r="A138" s="182"/>
      <c r="B138" s="59"/>
      <c r="C138" s="189"/>
      <c r="D138" s="86">
        <v>118</v>
      </c>
      <c r="E138" s="40"/>
      <c r="F138" s="40"/>
      <c r="G138" s="40"/>
      <c r="H138" s="87"/>
      <c r="I138" s="88"/>
      <c r="J138" s="88"/>
      <c r="K138" s="41"/>
      <c r="L138" s="41"/>
      <c r="M138" s="41"/>
      <c r="N138" s="93">
        <f t="shared" si="10"/>
        <v>0</v>
      </c>
      <c r="O138" s="43"/>
      <c r="P138" s="96">
        <f t="shared" si="6"/>
        <v>0</v>
      </c>
      <c r="Q138" s="96">
        <f t="shared" si="7"/>
        <v>0</v>
      </c>
      <c r="R138" s="97">
        <f t="shared" si="8"/>
        <v>0</v>
      </c>
      <c r="S138" s="253">
        <f t="shared" si="9"/>
        <v>0</v>
      </c>
      <c r="T138" s="253">
        <f t="shared" si="11"/>
        <v>0</v>
      </c>
      <c r="U138" s="254"/>
      <c r="V138" s="59"/>
      <c r="W138" s="51"/>
      <c r="X138" s="51"/>
      <c r="Y138" s="51"/>
      <c r="Z138" s="54"/>
      <c r="AB138" s="32"/>
      <c r="AC138" s="32"/>
    </row>
    <row r="139" spans="1:29" x14ac:dyDescent="0.3">
      <c r="A139" s="182"/>
      <c r="B139" s="59"/>
      <c r="C139" s="189"/>
      <c r="D139" s="86">
        <v>119</v>
      </c>
      <c r="E139" s="40"/>
      <c r="F139" s="40"/>
      <c r="G139" s="40"/>
      <c r="H139" s="87"/>
      <c r="I139" s="88"/>
      <c r="J139" s="88"/>
      <c r="K139" s="41"/>
      <c r="L139" s="41"/>
      <c r="M139" s="41"/>
      <c r="N139" s="93">
        <f t="shared" si="10"/>
        <v>0</v>
      </c>
      <c r="O139" s="43"/>
      <c r="P139" s="96">
        <f t="shared" si="6"/>
        <v>0</v>
      </c>
      <c r="Q139" s="96">
        <f t="shared" si="7"/>
        <v>0</v>
      </c>
      <c r="R139" s="97">
        <f t="shared" si="8"/>
        <v>0</v>
      </c>
      <c r="S139" s="253">
        <f t="shared" si="9"/>
        <v>0</v>
      </c>
      <c r="T139" s="253">
        <f t="shared" si="11"/>
        <v>0</v>
      </c>
      <c r="U139" s="254"/>
      <c r="V139" s="59"/>
      <c r="W139" s="51"/>
      <c r="X139" s="51"/>
      <c r="Y139" s="51"/>
      <c r="Z139" s="54"/>
      <c r="AB139" s="32"/>
      <c r="AC139" s="32"/>
    </row>
    <row r="140" spans="1:29" x14ac:dyDescent="0.3">
      <c r="A140" s="182"/>
      <c r="B140" s="59"/>
      <c r="C140" s="189"/>
      <c r="D140" s="86">
        <v>120</v>
      </c>
      <c r="E140" s="40"/>
      <c r="F140" s="40"/>
      <c r="G140" s="40"/>
      <c r="H140" s="87"/>
      <c r="I140" s="88"/>
      <c r="J140" s="88"/>
      <c r="K140" s="41"/>
      <c r="L140" s="41"/>
      <c r="M140" s="41"/>
      <c r="N140" s="93">
        <f t="shared" si="10"/>
        <v>0</v>
      </c>
      <c r="O140" s="43"/>
      <c r="P140" s="96">
        <f t="shared" si="6"/>
        <v>0</v>
      </c>
      <c r="Q140" s="96">
        <f t="shared" si="7"/>
        <v>0</v>
      </c>
      <c r="R140" s="97">
        <f t="shared" si="8"/>
        <v>0</v>
      </c>
      <c r="S140" s="253">
        <f t="shared" si="9"/>
        <v>0</v>
      </c>
      <c r="T140" s="253">
        <f t="shared" si="11"/>
        <v>0</v>
      </c>
      <c r="U140" s="254"/>
      <c r="V140" s="59"/>
      <c r="W140" s="51"/>
      <c r="X140" s="51"/>
      <c r="Y140" s="51"/>
      <c r="Z140" s="54"/>
      <c r="AB140" s="32"/>
      <c r="AC140" s="32"/>
    </row>
    <row r="141" spans="1:29" x14ac:dyDescent="0.3">
      <c r="A141" s="182"/>
      <c r="B141" s="59"/>
      <c r="C141" s="189"/>
      <c r="D141" s="86">
        <v>121</v>
      </c>
      <c r="E141" s="40"/>
      <c r="F141" s="40"/>
      <c r="G141" s="40"/>
      <c r="H141" s="87"/>
      <c r="I141" s="88"/>
      <c r="J141" s="88"/>
      <c r="K141" s="41"/>
      <c r="L141" s="41"/>
      <c r="M141" s="41"/>
      <c r="N141" s="93">
        <f t="shared" si="10"/>
        <v>0</v>
      </c>
      <c r="O141" s="43"/>
      <c r="P141" s="96">
        <f t="shared" si="6"/>
        <v>0</v>
      </c>
      <c r="Q141" s="96">
        <f t="shared" si="7"/>
        <v>0</v>
      </c>
      <c r="R141" s="97">
        <f t="shared" si="8"/>
        <v>0</v>
      </c>
      <c r="S141" s="253">
        <f t="shared" si="9"/>
        <v>0</v>
      </c>
      <c r="T141" s="253">
        <f t="shared" si="11"/>
        <v>0</v>
      </c>
      <c r="U141" s="254"/>
      <c r="V141" s="59"/>
      <c r="W141" s="51"/>
      <c r="X141" s="51"/>
      <c r="Y141" s="51"/>
      <c r="Z141" s="54"/>
      <c r="AB141" s="32"/>
      <c r="AC141" s="32"/>
    </row>
    <row r="142" spans="1:29" x14ac:dyDescent="0.3">
      <c r="A142" s="182"/>
      <c r="B142" s="59"/>
      <c r="C142" s="189"/>
      <c r="D142" s="86">
        <v>122</v>
      </c>
      <c r="E142" s="40"/>
      <c r="F142" s="40"/>
      <c r="G142" s="40"/>
      <c r="H142" s="87"/>
      <c r="I142" s="88"/>
      <c r="J142" s="88"/>
      <c r="K142" s="41"/>
      <c r="L142" s="41"/>
      <c r="M142" s="41"/>
      <c r="N142" s="93">
        <f t="shared" si="10"/>
        <v>0</v>
      </c>
      <c r="O142" s="43"/>
      <c r="P142" s="96">
        <f t="shared" si="6"/>
        <v>0</v>
      </c>
      <c r="Q142" s="96">
        <f t="shared" si="7"/>
        <v>0</v>
      </c>
      <c r="R142" s="97">
        <f t="shared" si="8"/>
        <v>0</v>
      </c>
      <c r="S142" s="253">
        <f t="shared" si="9"/>
        <v>0</v>
      </c>
      <c r="T142" s="253">
        <f t="shared" si="11"/>
        <v>0</v>
      </c>
      <c r="U142" s="254"/>
      <c r="V142" s="59"/>
      <c r="W142" s="51"/>
      <c r="X142" s="51"/>
      <c r="Y142" s="51"/>
      <c r="Z142" s="54"/>
      <c r="AB142" s="32"/>
      <c r="AC142" s="32"/>
    </row>
    <row r="143" spans="1:29" x14ac:dyDescent="0.3">
      <c r="A143" s="182"/>
      <c r="B143" s="59"/>
      <c r="C143" s="189"/>
      <c r="D143" s="86">
        <v>123</v>
      </c>
      <c r="E143" s="40"/>
      <c r="F143" s="40"/>
      <c r="G143" s="40"/>
      <c r="H143" s="87"/>
      <c r="I143" s="88"/>
      <c r="J143" s="88"/>
      <c r="K143" s="41"/>
      <c r="L143" s="41"/>
      <c r="M143" s="41"/>
      <c r="N143" s="93">
        <f t="shared" si="10"/>
        <v>0</v>
      </c>
      <c r="O143" s="43"/>
      <c r="P143" s="96">
        <f t="shared" si="6"/>
        <v>0</v>
      </c>
      <c r="Q143" s="96">
        <f t="shared" si="7"/>
        <v>0</v>
      </c>
      <c r="R143" s="97">
        <f t="shared" si="8"/>
        <v>0</v>
      </c>
      <c r="S143" s="253">
        <f t="shared" si="9"/>
        <v>0</v>
      </c>
      <c r="T143" s="253">
        <f t="shared" si="11"/>
        <v>0</v>
      </c>
      <c r="U143" s="254"/>
      <c r="V143" s="59"/>
      <c r="W143" s="51"/>
      <c r="X143" s="51"/>
      <c r="Y143" s="51"/>
      <c r="Z143" s="54"/>
      <c r="AB143" s="32"/>
      <c r="AC143" s="32"/>
    </row>
    <row r="144" spans="1:29" x14ac:dyDescent="0.3">
      <c r="A144" s="182"/>
      <c r="B144" s="59"/>
      <c r="C144" s="189"/>
      <c r="D144" s="86">
        <v>124</v>
      </c>
      <c r="E144" s="40"/>
      <c r="F144" s="40"/>
      <c r="G144" s="40"/>
      <c r="H144" s="87"/>
      <c r="I144" s="88"/>
      <c r="J144" s="88"/>
      <c r="K144" s="41"/>
      <c r="L144" s="41"/>
      <c r="M144" s="41"/>
      <c r="N144" s="93">
        <f t="shared" si="10"/>
        <v>0</v>
      </c>
      <c r="O144" s="43"/>
      <c r="P144" s="96">
        <f t="shared" si="6"/>
        <v>0</v>
      </c>
      <c r="Q144" s="96">
        <f t="shared" si="7"/>
        <v>0</v>
      </c>
      <c r="R144" s="97">
        <f t="shared" si="8"/>
        <v>0</v>
      </c>
      <c r="S144" s="253">
        <f t="shared" si="9"/>
        <v>0</v>
      </c>
      <c r="T144" s="253">
        <f t="shared" si="11"/>
        <v>0</v>
      </c>
      <c r="U144" s="254"/>
      <c r="V144" s="59"/>
      <c r="W144" s="51"/>
      <c r="X144" s="51"/>
      <c r="Y144" s="51"/>
      <c r="Z144" s="54"/>
      <c r="AB144" s="32"/>
      <c r="AC144" s="32"/>
    </row>
    <row r="145" spans="1:29" x14ac:dyDescent="0.3">
      <c r="A145" s="182"/>
      <c r="B145" s="59"/>
      <c r="C145" s="189"/>
      <c r="D145" s="86">
        <v>125</v>
      </c>
      <c r="E145" s="40"/>
      <c r="F145" s="40"/>
      <c r="G145" s="40"/>
      <c r="H145" s="87"/>
      <c r="I145" s="88"/>
      <c r="J145" s="88"/>
      <c r="K145" s="41"/>
      <c r="L145" s="41"/>
      <c r="M145" s="41"/>
      <c r="N145" s="93">
        <f t="shared" si="10"/>
        <v>0</v>
      </c>
      <c r="O145" s="43"/>
      <c r="P145" s="96">
        <f t="shared" si="6"/>
        <v>0</v>
      </c>
      <c r="Q145" s="96">
        <f t="shared" si="7"/>
        <v>0</v>
      </c>
      <c r="R145" s="97">
        <f t="shared" si="8"/>
        <v>0</v>
      </c>
      <c r="S145" s="253">
        <f t="shared" si="9"/>
        <v>0</v>
      </c>
      <c r="T145" s="253">
        <f t="shared" si="11"/>
        <v>0</v>
      </c>
      <c r="U145" s="254"/>
      <c r="V145" s="59"/>
      <c r="W145" s="51"/>
      <c r="X145" s="51"/>
      <c r="Y145" s="51"/>
      <c r="Z145" s="54"/>
      <c r="AB145" s="32"/>
      <c r="AC145" s="32"/>
    </row>
    <row r="146" spans="1:29" x14ac:dyDescent="0.3">
      <c r="A146" s="182"/>
      <c r="B146" s="59"/>
      <c r="C146" s="189"/>
      <c r="D146" s="86">
        <v>126</v>
      </c>
      <c r="E146" s="40"/>
      <c r="F146" s="40"/>
      <c r="G146" s="40"/>
      <c r="H146" s="87"/>
      <c r="I146" s="88"/>
      <c r="J146" s="88"/>
      <c r="K146" s="41"/>
      <c r="L146" s="41"/>
      <c r="M146" s="41"/>
      <c r="N146" s="93">
        <f t="shared" si="10"/>
        <v>0</v>
      </c>
      <c r="O146" s="43"/>
      <c r="P146" s="96">
        <f t="shared" si="6"/>
        <v>0</v>
      </c>
      <c r="Q146" s="96">
        <f t="shared" si="7"/>
        <v>0</v>
      </c>
      <c r="R146" s="97">
        <f t="shared" si="8"/>
        <v>0</v>
      </c>
      <c r="S146" s="253">
        <f t="shared" si="9"/>
        <v>0</v>
      </c>
      <c r="T146" s="253">
        <f t="shared" si="11"/>
        <v>0</v>
      </c>
      <c r="U146" s="254"/>
      <c r="V146" s="59"/>
      <c r="W146" s="51"/>
      <c r="X146" s="51"/>
      <c r="Y146" s="51"/>
      <c r="Z146" s="54"/>
      <c r="AB146" s="32"/>
      <c r="AC146" s="32"/>
    </row>
    <row r="147" spans="1:29" x14ac:dyDescent="0.3">
      <c r="A147" s="182"/>
      <c r="B147" s="59"/>
      <c r="C147" s="189"/>
      <c r="D147" s="86">
        <v>127</v>
      </c>
      <c r="E147" s="40"/>
      <c r="F147" s="40"/>
      <c r="G147" s="40"/>
      <c r="H147" s="87"/>
      <c r="I147" s="88"/>
      <c r="J147" s="88"/>
      <c r="K147" s="41"/>
      <c r="L147" s="41"/>
      <c r="M147" s="41"/>
      <c r="N147" s="93">
        <f t="shared" si="10"/>
        <v>0</v>
      </c>
      <c r="O147" s="43"/>
      <c r="P147" s="96">
        <f t="shared" si="6"/>
        <v>0</v>
      </c>
      <c r="Q147" s="96">
        <f t="shared" si="7"/>
        <v>0</v>
      </c>
      <c r="R147" s="97">
        <f t="shared" si="8"/>
        <v>0</v>
      </c>
      <c r="S147" s="253">
        <f t="shared" si="9"/>
        <v>0</v>
      </c>
      <c r="T147" s="253">
        <f t="shared" si="11"/>
        <v>0</v>
      </c>
      <c r="U147" s="254"/>
      <c r="V147" s="59"/>
      <c r="W147" s="51"/>
      <c r="X147" s="51"/>
      <c r="Y147" s="51"/>
      <c r="Z147" s="54"/>
      <c r="AB147" s="32"/>
      <c r="AC147" s="32"/>
    </row>
    <row r="148" spans="1:29" x14ac:dyDescent="0.3">
      <c r="A148" s="182"/>
      <c r="B148" s="59"/>
      <c r="C148" s="189"/>
      <c r="D148" s="86">
        <v>128</v>
      </c>
      <c r="E148" s="40"/>
      <c r="F148" s="40"/>
      <c r="G148" s="40"/>
      <c r="H148" s="87"/>
      <c r="I148" s="88"/>
      <c r="J148" s="88"/>
      <c r="K148" s="41"/>
      <c r="L148" s="41"/>
      <c r="M148" s="41"/>
      <c r="N148" s="93">
        <f t="shared" si="10"/>
        <v>0</v>
      </c>
      <c r="O148" s="43"/>
      <c r="P148" s="96">
        <f t="shared" si="6"/>
        <v>0</v>
      </c>
      <c r="Q148" s="96">
        <f t="shared" si="7"/>
        <v>0</v>
      </c>
      <c r="R148" s="97">
        <f t="shared" si="8"/>
        <v>0</v>
      </c>
      <c r="S148" s="253">
        <f t="shared" si="9"/>
        <v>0</v>
      </c>
      <c r="T148" s="253">
        <f t="shared" si="11"/>
        <v>0</v>
      </c>
      <c r="U148" s="254"/>
      <c r="V148" s="59"/>
      <c r="W148" s="51"/>
      <c r="X148" s="51"/>
      <c r="Y148" s="51"/>
      <c r="Z148" s="54"/>
      <c r="AB148" s="32"/>
      <c r="AC148" s="32"/>
    </row>
    <row r="149" spans="1:29" x14ac:dyDescent="0.3">
      <c r="A149" s="182"/>
      <c r="B149" s="59"/>
      <c r="C149" s="189"/>
      <c r="D149" s="86">
        <v>129</v>
      </c>
      <c r="E149" s="40"/>
      <c r="F149" s="40"/>
      <c r="G149" s="40"/>
      <c r="H149" s="87"/>
      <c r="I149" s="88"/>
      <c r="J149" s="88"/>
      <c r="K149" s="41"/>
      <c r="L149" s="41"/>
      <c r="M149" s="41"/>
      <c r="N149" s="93">
        <f t="shared" si="10"/>
        <v>0</v>
      </c>
      <c r="O149" s="43"/>
      <c r="P149" s="96">
        <f t="shared" ref="P149:P212" si="12">K149</f>
        <v>0</v>
      </c>
      <c r="Q149" s="96">
        <f t="shared" ref="Q149:Q212" si="13">L149</f>
        <v>0</v>
      </c>
      <c r="R149" s="97">
        <f t="shared" ref="R149:R212" si="14">M149</f>
        <v>0</v>
      </c>
      <c r="S149" s="253">
        <f t="shared" ref="S149:S212" si="15">IF($F$17="&lt;vul aan&gt;",0,IF($F$17="Nee",P149+Q149,IF($F$17="gemengd",P149+Q149,P149)))</f>
        <v>0</v>
      </c>
      <c r="T149" s="253">
        <f t="shared" si="11"/>
        <v>0</v>
      </c>
      <c r="U149" s="254"/>
      <c r="V149" s="59"/>
      <c r="W149" s="51"/>
      <c r="X149" s="51"/>
      <c r="Y149" s="51"/>
      <c r="Z149" s="54"/>
      <c r="AB149" s="32"/>
      <c r="AC149" s="32"/>
    </row>
    <row r="150" spans="1:29" x14ac:dyDescent="0.3">
      <c r="A150" s="182"/>
      <c r="B150" s="59"/>
      <c r="C150" s="189"/>
      <c r="D150" s="86">
        <v>130</v>
      </c>
      <c r="E150" s="40"/>
      <c r="F150" s="40"/>
      <c r="G150" s="40"/>
      <c r="H150" s="87"/>
      <c r="I150" s="88"/>
      <c r="J150" s="88"/>
      <c r="K150" s="41"/>
      <c r="L150" s="41"/>
      <c r="M150" s="41"/>
      <c r="N150" s="93">
        <f t="shared" ref="N150:N213" si="16">IF($F$17="&lt;vul aan&gt;",0,IF(M150="",0,IF($F$17="Nee",K150+L150,IF($F$17="gemengd",K150+L150,K150))))</f>
        <v>0</v>
      </c>
      <c r="O150" s="43"/>
      <c r="P150" s="96">
        <f t="shared" si="12"/>
        <v>0</v>
      </c>
      <c r="Q150" s="96">
        <f t="shared" si="13"/>
        <v>0</v>
      </c>
      <c r="R150" s="97">
        <f t="shared" si="14"/>
        <v>0</v>
      </c>
      <c r="S150" s="253">
        <f t="shared" si="15"/>
        <v>0</v>
      </c>
      <c r="T150" s="253">
        <f t="shared" ref="T150:T213" si="17">IF(R150=0,S150,S150/R150)</f>
        <v>0</v>
      </c>
      <c r="U150" s="254"/>
      <c r="V150" s="59"/>
      <c r="W150" s="51"/>
      <c r="X150" s="51"/>
      <c r="Y150" s="51"/>
      <c r="Z150" s="54"/>
      <c r="AB150" s="32"/>
      <c r="AC150" s="32"/>
    </row>
    <row r="151" spans="1:29" x14ac:dyDescent="0.3">
      <c r="A151" s="182"/>
      <c r="B151" s="59"/>
      <c r="C151" s="189"/>
      <c r="D151" s="86">
        <v>131</v>
      </c>
      <c r="E151" s="40"/>
      <c r="F151" s="40"/>
      <c r="G151" s="40"/>
      <c r="H151" s="87"/>
      <c r="I151" s="88"/>
      <c r="J151" s="88"/>
      <c r="K151" s="41"/>
      <c r="L151" s="41"/>
      <c r="M151" s="41"/>
      <c r="N151" s="93">
        <f t="shared" si="16"/>
        <v>0</v>
      </c>
      <c r="O151" s="43"/>
      <c r="P151" s="96">
        <f t="shared" si="12"/>
        <v>0</v>
      </c>
      <c r="Q151" s="96">
        <f t="shared" si="13"/>
        <v>0</v>
      </c>
      <c r="R151" s="97">
        <f t="shared" si="14"/>
        <v>0</v>
      </c>
      <c r="S151" s="253">
        <f t="shared" si="15"/>
        <v>0</v>
      </c>
      <c r="T151" s="253">
        <f t="shared" si="17"/>
        <v>0</v>
      </c>
      <c r="U151" s="254"/>
      <c r="V151" s="59"/>
      <c r="W151" s="51"/>
      <c r="X151" s="51"/>
      <c r="Y151" s="51"/>
      <c r="Z151" s="54"/>
      <c r="AB151" s="32"/>
      <c r="AC151" s="32"/>
    </row>
    <row r="152" spans="1:29" x14ac:dyDescent="0.3">
      <c r="A152" s="182"/>
      <c r="B152" s="59"/>
      <c r="C152" s="189"/>
      <c r="D152" s="86">
        <v>132</v>
      </c>
      <c r="E152" s="40"/>
      <c r="F152" s="40"/>
      <c r="G152" s="40"/>
      <c r="H152" s="87"/>
      <c r="I152" s="88"/>
      <c r="J152" s="88"/>
      <c r="K152" s="41"/>
      <c r="L152" s="41"/>
      <c r="M152" s="41"/>
      <c r="N152" s="93">
        <f t="shared" si="16"/>
        <v>0</v>
      </c>
      <c r="O152" s="43"/>
      <c r="P152" s="96">
        <f t="shared" si="12"/>
        <v>0</v>
      </c>
      <c r="Q152" s="96">
        <f t="shared" si="13"/>
        <v>0</v>
      </c>
      <c r="R152" s="97">
        <f t="shared" si="14"/>
        <v>0</v>
      </c>
      <c r="S152" s="253">
        <f t="shared" si="15"/>
        <v>0</v>
      </c>
      <c r="T152" s="253">
        <f t="shared" si="17"/>
        <v>0</v>
      </c>
      <c r="U152" s="254"/>
      <c r="V152" s="59"/>
      <c r="W152" s="51"/>
      <c r="X152" s="51"/>
      <c r="Y152" s="51"/>
      <c r="Z152" s="54"/>
      <c r="AB152" s="32"/>
      <c r="AC152" s="32"/>
    </row>
    <row r="153" spans="1:29" x14ac:dyDescent="0.3">
      <c r="A153" s="182"/>
      <c r="B153" s="59"/>
      <c r="C153" s="189"/>
      <c r="D153" s="86">
        <v>133</v>
      </c>
      <c r="E153" s="40"/>
      <c r="F153" s="40"/>
      <c r="G153" s="40"/>
      <c r="H153" s="87"/>
      <c r="I153" s="88"/>
      <c r="J153" s="88"/>
      <c r="K153" s="41"/>
      <c r="L153" s="41"/>
      <c r="M153" s="41"/>
      <c r="N153" s="93">
        <f t="shared" si="16"/>
        <v>0</v>
      </c>
      <c r="O153" s="43"/>
      <c r="P153" s="96">
        <f t="shared" si="12"/>
        <v>0</v>
      </c>
      <c r="Q153" s="96">
        <f t="shared" si="13"/>
        <v>0</v>
      </c>
      <c r="R153" s="97">
        <f t="shared" si="14"/>
        <v>0</v>
      </c>
      <c r="S153" s="253">
        <f t="shared" si="15"/>
        <v>0</v>
      </c>
      <c r="T153" s="253">
        <f t="shared" si="17"/>
        <v>0</v>
      </c>
      <c r="U153" s="254"/>
      <c r="V153" s="59"/>
      <c r="W153" s="51"/>
      <c r="X153" s="51"/>
      <c r="Y153" s="51"/>
      <c r="Z153" s="54"/>
      <c r="AB153" s="32"/>
      <c r="AC153" s="32"/>
    </row>
    <row r="154" spans="1:29" x14ac:dyDescent="0.3">
      <c r="A154" s="182"/>
      <c r="B154" s="59"/>
      <c r="C154" s="189"/>
      <c r="D154" s="86">
        <v>134</v>
      </c>
      <c r="E154" s="40"/>
      <c r="F154" s="40"/>
      <c r="G154" s="40"/>
      <c r="H154" s="87"/>
      <c r="I154" s="88"/>
      <c r="J154" s="88"/>
      <c r="K154" s="41"/>
      <c r="L154" s="41"/>
      <c r="M154" s="41"/>
      <c r="N154" s="93">
        <f t="shared" si="16"/>
        <v>0</v>
      </c>
      <c r="O154" s="43"/>
      <c r="P154" s="96">
        <f t="shared" si="12"/>
        <v>0</v>
      </c>
      <c r="Q154" s="96">
        <f t="shared" si="13"/>
        <v>0</v>
      </c>
      <c r="R154" s="97">
        <f t="shared" si="14"/>
        <v>0</v>
      </c>
      <c r="S154" s="253">
        <f t="shared" si="15"/>
        <v>0</v>
      </c>
      <c r="T154" s="253">
        <f t="shared" si="17"/>
        <v>0</v>
      </c>
      <c r="U154" s="254"/>
      <c r="V154" s="59"/>
      <c r="W154" s="51"/>
      <c r="X154" s="51"/>
      <c r="Y154" s="51"/>
      <c r="Z154" s="54"/>
      <c r="AB154" s="32"/>
      <c r="AC154" s="32"/>
    </row>
    <row r="155" spans="1:29" x14ac:dyDescent="0.3">
      <c r="A155" s="182"/>
      <c r="B155" s="59"/>
      <c r="C155" s="189"/>
      <c r="D155" s="86">
        <v>135</v>
      </c>
      <c r="E155" s="40"/>
      <c r="F155" s="40"/>
      <c r="G155" s="40"/>
      <c r="H155" s="87"/>
      <c r="I155" s="88"/>
      <c r="J155" s="88"/>
      <c r="K155" s="41"/>
      <c r="L155" s="41"/>
      <c r="M155" s="41"/>
      <c r="N155" s="93">
        <f t="shared" si="16"/>
        <v>0</v>
      </c>
      <c r="O155" s="43"/>
      <c r="P155" s="96">
        <f t="shared" si="12"/>
        <v>0</v>
      </c>
      <c r="Q155" s="96">
        <f t="shared" si="13"/>
        <v>0</v>
      </c>
      <c r="R155" s="97">
        <f t="shared" si="14"/>
        <v>0</v>
      </c>
      <c r="S155" s="253">
        <f t="shared" si="15"/>
        <v>0</v>
      </c>
      <c r="T155" s="253">
        <f t="shared" si="17"/>
        <v>0</v>
      </c>
      <c r="U155" s="254"/>
      <c r="V155" s="59"/>
      <c r="W155" s="51"/>
      <c r="X155" s="51"/>
      <c r="Y155" s="51"/>
      <c r="Z155" s="54"/>
      <c r="AB155" s="32"/>
      <c r="AC155" s="32"/>
    </row>
    <row r="156" spans="1:29" x14ac:dyDescent="0.3">
      <c r="A156" s="182"/>
      <c r="B156" s="59"/>
      <c r="C156" s="189"/>
      <c r="D156" s="86">
        <v>136</v>
      </c>
      <c r="E156" s="40"/>
      <c r="F156" s="40"/>
      <c r="G156" s="40"/>
      <c r="H156" s="87"/>
      <c r="I156" s="88"/>
      <c r="J156" s="88"/>
      <c r="K156" s="41"/>
      <c r="L156" s="41"/>
      <c r="M156" s="41"/>
      <c r="N156" s="93">
        <f t="shared" si="16"/>
        <v>0</v>
      </c>
      <c r="O156" s="43"/>
      <c r="P156" s="96">
        <f t="shared" si="12"/>
        <v>0</v>
      </c>
      <c r="Q156" s="96">
        <f t="shared" si="13"/>
        <v>0</v>
      </c>
      <c r="R156" s="97">
        <f t="shared" si="14"/>
        <v>0</v>
      </c>
      <c r="S156" s="253">
        <f t="shared" si="15"/>
        <v>0</v>
      </c>
      <c r="T156" s="253">
        <f t="shared" si="17"/>
        <v>0</v>
      </c>
      <c r="U156" s="254"/>
      <c r="V156" s="59"/>
      <c r="W156" s="51"/>
      <c r="X156" s="51"/>
      <c r="Y156" s="51"/>
      <c r="Z156" s="54"/>
      <c r="AB156" s="32"/>
      <c r="AC156" s="32"/>
    </row>
    <row r="157" spans="1:29" x14ac:dyDescent="0.3">
      <c r="A157" s="182"/>
      <c r="B157" s="59"/>
      <c r="C157" s="189"/>
      <c r="D157" s="86">
        <v>137</v>
      </c>
      <c r="E157" s="40"/>
      <c r="F157" s="40"/>
      <c r="G157" s="40"/>
      <c r="H157" s="87"/>
      <c r="I157" s="88"/>
      <c r="J157" s="88"/>
      <c r="K157" s="41"/>
      <c r="L157" s="41"/>
      <c r="M157" s="41"/>
      <c r="N157" s="93">
        <f t="shared" si="16"/>
        <v>0</v>
      </c>
      <c r="O157" s="43"/>
      <c r="P157" s="96">
        <f t="shared" si="12"/>
        <v>0</v>
      </c>
      <c r="Q157" s="96">
        <f t="shared" si="13"/>
        <v>0</v>
      </c>
      <c r="R157" s="97">
        <f t="shared" si="14"/>
        <v>0</v>
      </c>
      <c r="S157" s="253">
        <f t="shared" si="15"/>
        <v>0</v>
      </c>
      <c r="T157" s="253">
        <f t="shared" si="17"/>
        <v>0</v>
      </c>
      <c r="U157" s="254"/>
      <c r="V157" s="59"/>
      <c r="W157" s="51"/>
      <c r="X157" s="51"/>
      <c r="Y157" s="51"/>
      <c r="Z157" s="54"/>
      <c r="AB157" s="32"/>
      <c r="AC157" s="32"/>
    </row>
    <row r="158" spans="1:29" x14ac:dyDescent="0.3">
      <c r="A158" s="182"/>
      <c r="B158" s="59"/>
      <c r="C158" s="189"/>
      <c r="D158" s="86">
        <v>138</v>
      </c>
      <c r="E158" s="40"/>
      <c r="F158" s="40"/>
      <c r="G158" s="40"/>
      <c r="H158" s="87"/>
      <c r="I158" s="88"/>
      <c r="J158" s="88"/>
      <c r="K158" s="41"/>
      <c r="L158" s="41"/>
      <c r="M158" s="41"/>
      <c r="N158" s="93">
        <f t="shared" si="16"/>
        <v>0</v>
      </c>
      <c r="O158" s="43"/>
      <c r="P158" s="96">
        <f t="shared" si="12"/>
        <v>0</v>
      </c>
      <c r="Q158" s="96">
        <f t="shared" si="13"/>
        <v>0</v>
      </c>
      <c r="R158" s="97">
        <f t="shared" si="14"/>
        <v>0</v>
      </c>
      <c r="S158" s="253">
        <f t="shared" si="15"/>
        <v>0</v>
      </c>
      <c r="T158" s="253">
        <f t="shared" si="17"/>
        <v>0</v>
      </c>
      <c r="U158" s="254"/>
      <c r="V158" s="59"/>
      <c r="W158" s="51"/>
      <c r="X158" s="51"/>
      <c r="Y158" s="51"/>
      <c r="Z158" s="54"/>
      <c r="AB158" s="32"/>
      <c r="AC158" s="32"/>
    </row>
    <row r="159" spans="1:29" x14ac:dyDescent="0.3">
      <c r="A159" s="182"/>
      <c r="B159" s="59"/>
      <c r="C159" s="189"/>
      <c r="D159" s="86">
        <v>139</v>
      </c>
      <c r="E159" s="40"/>
      <c r="F159" s="40"/>
      <c r="G159" s="40"/>
      <c r="H159" s="87"/>
      <c r="I159" s="88"/>
      <c r="J159" s="88"/>
      <c r="K159" s="41"/>
      <c r="L159" s="41"/>
      <c r="M159" s="41"/>
      <c r="N159" s="93">
        <f t="shared" si="16"/>
        <v>0</v>
      </c>
      <c r="O159" s="43"/>
      <c r="P159" s="96">
        <f t="shared" si="12"/>
        <v>0</v>
      </c>
      <c r="Q159" s="96">
        <f t="shared" si="13"/>
        <v>0</v>
      </c>
      <c r="R159" s="97">
        <f t="shared" si="14"/>
        <v>0</v>
      </c>
      <c r="S159" s="253">
        <f t="shared" si="15"/>
        <v>0</v>
      </c>
      <c r="T159" s="253">
        <f t="shared" si="17"/>
        <v>0</v>
      </c>
      <c r="U159" s="254"/>
      <c r="V159" s="59"/>
      <c r="W159" s="51"/>
      <c r="X159" s="51"/>
      <c r="Y159" s="51"/>
      <c r="Z159" s="54"/>
      <c r="AB159" s="32"/>
      <c r="AC159" s="32"/>
    </row>
    <row r="160" spans="1:29" x14ac:dyDescent="0.3">
      <c r="A160" s="182"/>
      <c r="B160" s="59"/>
      <c r="C160" s="189"/>
      <c r="D160" s="86">
        <v>140</v>
      </c>
      <c r="E160" s="40"/>
      <c r="F160" s="40"/>
      <c r="G160" s="40"/>
      <c r="H160" s="87"/>
      <c r="I160" s="88"/>
      <c r="J160" s="88"/>
      <c r="K160" s="41"/>
      <c r="L160" s="41"/>
      <c r="M160" s="41"/>
      <c r="N160" s="93">
        <f t="shared" si="16"/>
        <v>0</v>
      </c>
      <c r="O160" s="43"/>
      <c r="P160" s="96">
        <f t="shared" si="12"/>
        <v>0</v>
      </c>
      <c r="Q160" s="96">
        <f t="shared" si="13"/>
        <v>0</v>
      </c>
      <c r="R160" s="97">
        <f t="shared" si="14"/>
        <v>0</v>
      </c>
      <c r="S160" s="253">
        <f t="shared" si="15"/>
        <v>0</v>
      </c>
      <c r="T160" s="253">
        <f t="shared" si="17"/>
        <v>0</v>
      </c>
      <c r="U160" s="254"/>
      <c r="V160" s="59"/>
      <c r="W160" s="51"/>
      <c r="X160" s="51"/>
      <c r="Y160" s="51"/>
      <c r="Z160" s="54"/>
      <c r="AB160" s="32"/>
      <c r="AC160" s="32"/>
    </row>
    <row r="161" spans="1:29" x14ac:dyDescent="0.3">
      <c r="A161" s="182"/>
      <c r="B161" s="59"/>
      <c r="C161" s="189"/>
      <c r="D161" s="86">
        <v>141</v>
      </c>
      <c r="E161" s="40"/>
      <c r="F161" s="40"/>
      <c r="G161" s="40"/>
      <c r="H161" s="87"/>
      <c r="I161" s="88"/>
      <c r="J161" s="88"/>
      <c r="K161" s="41"/>
      <c r="L161" s="41"/>
      <c r="M161" s="41"/>
      <c r="N161" s="93">
        <f t="shared" si="16"/>
        <v>0</v>
      </c>
      <c r="O161" s="43"/>
      <c r="P161" s="96">
        <f t="shared" si="12"/>
        <v>0</v>
      </c>
      <c r="Q161" s="96">
        <f t="shared" si="13"/>
        <v>0</v>
      </c>
      <c r="R161" s="97">
        <f t="shared" si="14"/>
        <v>0</v>
      </c>
      <c r="S161" s="253">
        <f t="shared" si="15"/>
        <v>0</v>
      </c>
      <c r="T161" s="253">
        <f t="shared" si="17"/>
        <v>0</v>
      </c>
      <c r="U161" s="254"/>
      <c r="V161" s="59"/>
      <c r="W161" s="51"/>
      <c r="X161" s="51"/>
      <c r="Y161" s="51"/>
      <c r="Z161" s="54"/>
      <c r="AB161" s="32"/>
      <c r="AC161" s="32"/>
    </row>
    <row r="162" spans="1:29" x14ac:dyDescent="0.3">
      <c r="A162" s="182"/>
      <c r="B162" s="59"/>
      <c r="C162" s="189"/>
      <c r="D162" s="86">
        <v>142</v>
      </c>
      <c r="E162" s="40"/>
      <c r="F162" s="40"/>
      <c r="G162" s="40"/>
      <c r="H162" s="87"/>
      <c r="I162" s="88"/>
      <c r="J162" s="88"/>
      <c r="K162" s="41"/>
      <c r="L162" s="41"/>
      <c r="M162" s="41"/>
      <c r="N162" s="93">
        <f t="shared" si="16"/>
        <v>0</v>
      </c>
      <c r="O162" s="43"/>
      <c r="P162" s="96">
        <f t="shared" si="12"/>
        <v>0</v>
      </c>
      <c r="Q162" s="96">
        <f t="shared" si="13"/>
        <v>0</v>
      </c>
      <c r="R162" s="97">
        <f t="shared" si="14"/>
        <v>0</v>
      </c>
      <c r="S162" s="253">
        <f t="shared" si="15"/>
        <v>0</v>
      </c>
      <c r="T162" s="253">
        <f t="shared" si="17"/>
        <v>0</v>
      </c>
      <c r="U162" s="254"/>
      <c r="V162" s="59"/>
      <c r="W162" s="51"/>
      <c r="X162" s="51"/>
      <c r="Y162" s="51"/>
      <c r="Z162" s="54"/>
      <c r="AB162" s="32"/>
      <c r="AC162" s="32"/>
    </row>
    <row r="163" spans="1:29" x14ac:dyDescent="0.3">
      <c r="A163" s="182"/>
      <c r="B163" s="59"/>
      <c r="C163" s="189"/>
      <c r="D163" s="86">
        <v>143</v>
      </c>
      <c r="E163" s="40"/>
      <c r="F163" s="40"/>
      <c r="G163" s="40"/>
      <c r="H163" s="87"/>
      <c r="I163" s="88"/>
      <c r="J163" s="88"/>
      <c r="K163" s="41"/>
      <c r="L163" s="41"/>
      <c r="M163" s="41"/>
      <c r="N163" s="93">
        <f t="shared" si="16"/>
        <v>0</v>
      </c>
      <c r="O163" s="43"/>
      <c r="P163" s="96">
        <f t="shared" si="12"/>
        <v>0</v>
      </c>
      <c r="Q163" s="96">
        <f t="shared" si="13"/>
        <v>0</v>
      </c>
      <c r="R163" s="97">
        <f t="shared" si="14"/>
        <v>0</v>
      </c>
      <c r="S163" s="253">
        <f t="shared" si="15"/>
        <v>0</v>
      </c>
      <c r="T163" s="253">
        <f t="shared" si="17"/>
        <v>0</v>
      </c>
      <c r="U163" s="254"/>
      <c r="V163" s="59"/>
      <c r="W163" s="51"/>
      <c r="X163" s="51"/>
      <c r="Y163" s="51"/>
      <c r="Z163" s="54"/>
      <c r="AB163" s="32"/>
      <c r="AC163" s="32"/>
    </row>
    <row r="164" spans="1:29" x14ac:dyDescent="0.3">
      <c r="A164" s="182"/>
      <c r="B164" s="59"/>
      <c r="C164" s="189"/>
      <c r="D164" s="86">
        <v>144</v>
      </c>
      <c r="E164" s="40"/>
      <c r="F164" s="40"/>
      <c r="G164" s="40"/>
      <c r="H164" s="87"/>
      <c r="I164" s="88"/>
      <c r="J164" s="88"/>
      <c r="K164" s="41"/>
      <c r="L164" s="41"/>
      <c r="M164" s="41"/>
      <c r="N164" s="93">
        <f t="shared" si="16"/>
        <v>0</v>
      </c>
      <c r="O164" s="43"/>
      <c r="P164" s="96">
        <f t="shared" si="12"/>
        <v>0</v>
      </c>
      <c r="Q164" s="96">
        <f t="shared" si="13"/>
        <v>0</v>
      </c>
      <c r="R164" s="97">
        <f t="shared" si="14"/>
        <v>0</v>
      </c>
      <c r="S164" s="253">
        <f t="shared" si="15"/>
        <v>0</v>
      </c>
      <c r="T164" s="253">
        <f t="shared" si="17"/>
        <v>0</v>
      </c>
      <c r="U164" s="254"/>
      <c r="V164" s="59"/>
      <c r="W164" s="51"/>
      <c r="X164" s="51"/>
      <c r="Y164" s="51"/>
      <c r="Z164" s="54"/>
      <c r="AB164" s="32"/>
      <c r="AC164" s="32"/>
    </row>
    <row r="165" spans="1:29" x14ac:dyDescent="0.3">
      <c r="A165" s="182"/>
      <c r="B165" s="59"/>
      <c r="C165" s="189"/>
      <c r="D165" s="86">
        <v>145</v>
      </c>
      <c r="E165" s="40"/>
      <c r="F165" s="40"/>
      <c r="G165" s="40"/>
      <c r="H165" s="87"/>
      <c r="I165" s="88"/>
      <c r="J165" s="88"/>
      <c r="K165" s="41"/>
      <c r="L165" s="41"/>
      <c r="M165" s="41"/>
      <c r="N165" s="93">
        <f t="shared" si="16"/>
        <v>0</v>
      </c>
      <c r="O165" s="43"/>
      <c r="P165" s="96">
        <f t="shared" si="12"/>
        <v>0</v>
      </c>
      <c r="Q165" s="96">
        <f t="shared" si="13"/>
        <v>0</v>
      </c>
      <c r="R165" s="97">
        <f t="shared" si="14"/>
        <v>0</v>
      </c>
      <c r="S165" s="253">
        <f t="shared" si="15"/>
        <v>0</v>
      </c>
      <c r="T165" s="253">
        <f t="shared" si="17"/>
        <v>0</v>
      </c>
      <c r="U165" s="254"/>
      <c r="V165" s="59"/>
      <c r="W165" s="51"/>
      <c r="X165" s="51"/>
      <c r="Y165" s="51"/>
      <c r="Z165" s="54"/>
      <c r="AB165" s="32"/>
      <c r="AC165" s="32"/>
    </row>
    <row r="166" spans="1:29" x14ac:dyDescent="0.3">
      <c r="A166" s="182"/>
      <c r="B166" s="59"/>
      <c r="C166" s="189"/>
      <c r="D166" s="86">
        <v>146</v>
      </c>
      <c r="E166" s="40"/>
      <c r="F166" s="40"/>
      <c r="G166" s="40"/>
      <c r="H166" s="87"/>
      <c r="I166" s="88"/>
      <c r="J166" s="88"/>
      <c r="K166" s="41"/>
      <c r="L166" s="41"/>
      <c r="M166" s="41"/>
      <c r="N166" s="93">
        <f t="shared" si="16"/>
        <v>0</v>
      </c>
      <c r="O166" s="43"/>
      <c r="P166" s="96">
        <f t="shared" si="12"/>
        <v>0</v>
      </c>
      <c r="Q166" s="96">
        <f t="shared" si="13"/>
        <v>0</v>
      </c>
      <c r="R166" s="97">
        <f t="shared" si="14"/>
        <v>0</v>
      </c>
      <c r="S166" s="253">
        <f t="shared" si="15"/>
        <v>0</v>
      </c>
      <c r="T166" s="253">
        <f t="shared" si="17"/>
        <v>0</v>
      </c>
      <c r="U166" s="254"/>
      <c r="V166" s="59"/>
      <c r="W166" s="51"/>
      <c r="X166" s="51"/>
      <c r="Y166" s="51"/>
      <c r="Z166" s="54"/>
      <c r="AB166" s="32"/>
      <c r="AC166" s="32"/>
    </row>
    <row r="167" spans="1:29" x14ac:dyDescent="0.3">
      <c r="A167" s="182"/>
      <c r="B167" s="59"/>
      <c r="C167" s="189"/>
      <c r="D167" s="86">
        <v>147</v>
      </c>
      <c r="E167" s="40"/>
      <c r="F167" s="40"/>
      <c r="G167" s="40"/>
      <c r="H167" s="87"/>
      <c r="I167" s="88"/>
      <c r="J167" s="88"/>
      <c r="K167" s="41"/>
      <c r="L167" s="41"/>
      <c r="M167" s="41"/>
      <c r="N167" s="93">
        <f t="shared" si="16"/>
        <v>0</v>
      </c>
      <c r="O167" s="43"/>
      <c r="P167" s="96">
        <f t="shared" si="12"/>
        <v>0</v>
      </c>
      <c r="Q167" s="96">
        <f t="shared" si="13"/>
        <v>0</v>
      </c>
      <c r="R167" s="97">
        <f t="shared" si="14"/>
        <v>0</v>
      </c>
      <c r="S167" s="253">
        <f t="shared" si="15"/>
        <v>0</v>
      </c>
      <c r="T167" s="253">
        <f t="shared" si="17"/>
        <v>0</v>
      </c>
      <c r="U167" s="254"/>
      <c r="V167" s="59"/>
      <c r="W167" s="51"/>
      <c r="X167" s="51"/>
      <c r="Y167" s="51"/>
      <c r="Z167" s="54"/>
      <c r="AB167" s="32"/>
      <c r="AC167" s="32"/>
    </row>
    <row r="168" spans="1:29" x14ac:dyDescent="0.3">
      <c r="A168" s="182"/>
      <c r="B168" s="59"/>
      <c r="C168" s="189"/>
      <c r="D168" s="86">
        <v>148</v>
      </c>
      <c r="E168" s="40"/>
      <c r="F168" s="40"/>
      <c r="G168" s="40"/>
      <c r="H168" s="87"/>
      <c r="I168" s="88"/>
      <c r="J168" s="88"/>
      <c r="K168" s="41"/>
      <c r="L168" s="41"/>
      <c r="M168" s="41"/>
      <c r="N168" s="93">
        <f t="shared" si="16"/>
        <v>0</v>
      </c>
      <c r="O168" s="43"/>
      <c r="P168" s="96">
        <f t="shared" si="12"/>
        <v>0</v>
      </c>
      <c r="Q168" s="96">
        <f t="shared" si="13"/>
        <v>0</v>
      </c>
      <c r="R168" s="97">
        <f t="shared" si="14"/>
        <v>0</v>
      </c>
      <c r="S168" s="253">
        <f t="shared" si="15"/>
        <v>0</v>
      </c>
      <c r="T168" s="253">
        <f t="shared" si="17"/>
        <v>0</v>
      </c>
      <c r="U168" s="254"/>
      <c r="V168" s="59"/>
      <c r="W168" s="51"/>
      <c r="X168" s="51"/>
      <c r="Y168" s="51"/>
      <c r="Z168" s="54"/>
      <c r="AB168" s="32"/>
      <c r="AC168" s="32"/>
    </row>
    <row r="169" spans="1:29" x14ac:dyDescent="0.3">
      <c r="A169" s="182"/>
      <c r="B169" s="59"/>
      <c r="C169" s="189"/>
      <c r="D169" s="86">
        <v>149</v>
      </c>
      <c r="E169" s="40"/>
      <c r="F169" s="40"/>
      <c r="G169" s="40"/>
      <c r="H169" s="87"/>
      <c r="I169" s="88"/>
      <c r="J169" s="88"/>
      <c r="K169" s="41"/>
      <c r="L169" s="41"/>
      <c r="M169" s="41"/>
      <c r="N169" s="93">
        <f t="shared" si="16"/>
        <v>0</v>
      </c>
      <c r="O169" s="43"/>
      <c r="P169" s="96">
        <f t="shared" si="12"/>
        <v>0</v>
      </c>
      <c r="Q169" s="96">
        <f t="shared" si="13"/>
        <v>0</v>
      </c>
      <c r="R169" s="97">
        <f t="shared" si="14"/>
        <v>0</v>
      </c>
      <c r="S169" s="253">
        <f t="shared" si="15"/>
        <v>0</v>
      </c>
      <c r="T169" s="253">
        <f t="shared" si="17"/>
        <v>0</v>
      </c>
      <c r="U169" s="254"/>
      <c r="V169" s="59"/>
      <c r="W169" s="51"/>
      <c r="X169" s="51"/>
      <c r="Y169" s="51"/>
      <c r="Z169" s="54"/>
      <c r="AB169" s="32"/>
      <c r="AC169" s="32"/>
    </row>
    <row r="170" spans="1:29" x14ac:dyDescent="0.3">
      <c r="A170" s="182"/>
      <c r="B170" s="59"/>
      <c r="C170" s="189"/>
      <c r="D170" s="86">
        <v>150</v>
      </c>
      <c r="E170" s="40"/>
      <c r="F170" s="40"/>
      <c r="G170" s="40"/>
      <c r="H170" s="87"/>
      <c r="I170" s="88"/>
      <c r="J170" s="88"/>
      <c r="K170" s="41"/>
      <c r="L170" s="41"/>
      <c r="M170" s="41"/>
      <c r="N170" s="93">
        <f t="shared" si="16"/>
        <v>0</v>
      </c>
      <c r="O170" s="43"/>
      <c r="P170" s="96">
        <f t="shared" si="12"/>
        <v>0</v>
      </c>
      <c r="Q170" s="96">
        <f t="shared" si="13"/>
        <v>0</v>
      </c>
      <c r="R170" s="97">
        <f t="shared" si="14"/>
        <v>0</v>
      </c>
      <c r="S170" s="253">
        <f t="shared" si="15"/>
        <v>0</v>
      </c>
      <c r="T170" s="253">
        <f t="shared" si="17"/>
        <v>0</v>
      </c>
      <c r="U170" s="254"/>
      <c r="V170" s="59"/>
      <c r="W170" s="51"/>
      <c r="X170" s="51"/>
      <c r="Y170" s="51"/>
      <c r="Z170" s="54"/>
      <c r="AB170" s="32"/>
      <c r="AC170" s="32"/>
    </row>
    <row r="171" spans="1:29" x14ac:dyDescent="0.3">
      <c r="A171" s="182"/>
      <c r="B171" s="59"/>
      <c r="C171" s="189"/>
      <c r="D171" s="86">
        <v>151</v>
      </c>
      <c r="E171" s="40"/>
      <c r="F171" s="40"/>
      <c r="G171" s="40"/>
      <c r="H171" s="87"/>
      <c r="I171" s="88"/>
      <c r="J171" s="88"/>
      <c r="K171" s="41"/>
      <c r="L171" s="41"/>
      <c r="M171" s="41"/>
      <c r="N171" s="93">
        <f t="shared" si="16"/>
        <v>0</v>
      </c>
      <c r="O171" s="43"/>
      <c r="P171" s="96">
        <f t="shared" si="12"/>
        <v>0</v>
      </c>
      <c r="Q171" s="96">
        <f t="shared" si="13"/>
        <v>0</v>
      </c>
      <c r="R171" s="97">
        <f t="shared" si="14"/>
        <v>0</v>
      </c>
      <c r="S171" s="253">
        <f t="shared" si="15"/>
        <v>0</v>
      </c>
      <c r="T171" s="253">
        <f t="shared" si="17"/>
        <v>0</v>
      </c>
      <c r="U171" s="254"/>
      <c r="V171" s="59"/>
      <c r="W171" s="51"/>
      <c r="X171" s="51"/>
      <c r="Y171" s="51"/>
      <c r="Z171" s="54"/>
      <c r="AB171" s="32"/>
      <c r="AC171" s="32"/>
    </row>
    <row r="172" spans="1:29" x14ac:dyDescent="0.3">
      <c r="A172" s="182"/>
      <c r="B172" s="59"/>
      <c r="C172" s="189"/>
      <c r="D172" s="86">
        <v>152</v>
      </c>
      <c r="E172" s="40"/>
      <c r="F172" s="40"/>
      <c r="G172" s="40"/>
      <c r="H172" s="87"/>
      <c r="I172" s="88"/>
      <c r="J172" s="88"/>
      <c r="K172" s="41"/>
      <c r="L172" s="41"/>
      <c r="M172" s="41"/>
      <c r="N172" s="93">
        <f t="shared" si="16"/>
        <v>0</v>
      </c>
      <c r="O172" s="43"/>
      <c r="P172" s="96">
        <f t="shared" si="12"/>
        <v>0</v>
      </c>
      <c r="Q172" s="96">
        <f t="shared" si="13"/>
        <v>0</v>
      </c>
      <c r="R172" s="97">
        <f t="shared" si="14"/>
        <v>0</v>
      </c>
      <c r="S172" s="253">
        <f t="shared" si="15"/>
        <v>0</v>
      </c>
      <c r="T172" s="253">
        <f t="shared" si="17"/>
        <v>0</v>
      </c>
      <c r="U172" s="254"/>
      <c r="V172" s="59"/>
      <c r="W172" s="51"/>
      <c r="X172" s="51"/>
      <c r="Y172" s="51"/>
      <c r="Z172" s="54"/>
      <c r="AB172" s="32"/>
      <c r="AC172" s="32"/>
    </row>
    <row r="173" spans="1:29" x14ac:dyDescent="0.3">
      <c r="A173" s="182"/>
      <c r="B173" s="59"/>
      <c r="C173" s="189"/>
      <c r="D173" s="86">
        <v>153</v>
      </c>
      <c r="E173" s="40"/>
      <c r="F173" s="40"/>
      <c r="G173" s="40"/>
      <c r="H173" s="87"/>
      <c r="I173" s="88"/>
      <c r="J173" s="88"/>
      <c r="K173" s="41"/>
      <c r="L173" s="41"/>
      <c r="M173" s="41"/>
      <c r="N173" s="93">
        <f t="shared" si="16"/>
        <v>0</v>
      </c>
      <c r="O173" s="43"/>
      <c r="P173" s="96">
        <f t="shared" si="12"/>
        <v>0</v>
      </c>
      <c r="Q173" s="96">
        <f t="shared" si="13"/>
        <v>0</v>
      </c>
      <c r="R173" s="97">
        <f t="shared" si="14"/>
        <v>0</v>
      </c>
      <c r="S173" s="253">
        <f t="shared" si="15"/>
        <v>0</v>
      </c>
      <c r="T173" s="253">
        <f t="shared" si="17"/>
        <v>0</v>
      </c>
      <c r="U173" s="254"/>
      <c r="V173" s="59"/>
      <c r="W173" s="51"/>
      <c r="X173" s="51"/>
      <c r="Y173" s="51"/>
      <c r="Z173" s="54"/>
      <c r="AB173" s="32"/>
      <c r="AC173" s="32"/>
    </row>
    <row r="174" spans="1:29" x14ac:dyDescent="0.3">
      <c r="A174" s="182"/>
      <c r="B174" s="59"/>
      <c r="C174" s="189"/>
      <c r="D174" s="86">
        <v>154</v>
      </c>
      <c r="E174" s="40"/>
      <c r="F174" s="40"/>
      <c r="G174" s="40"/>
      <c r="H174" s="87"/>
      <c r="I174" s="88"/>
      <c r="J174" s="88"/>
      <c r="K174" s="41"/>
      <c r="L174" s="41"/>
      <c r="M174" s="41"/>
      <c r="N174" s="93">
        <f t="shared" si="16"/>
        <v>0</v>
      </c>
      <c r="O174" s="43"/>
      <c r="P174" s="96">
        <f t="shared" si="12"/>
        <v>0</v>
      </c>
      <c r="Q174" s="96">
        <f t="shared" si="13"/>
        <v>0</v>
      </c>
      <c r="R174" s="97">
        <f t="shared" si="14"/>
        <v>0</v>
      </c>
      <c r="S174" s="253">
        <f t="shared" si="15"/>
        <v>0</v>
      </c>
      <c r="T174" s="253">
        <f t="shared" si="17"/>
        <v>0</v>
      </c>
      <c r="U174" s="254"/>
      <c r="V174" s="59"/>
      <c r="W174" s="51"/>
      <c r="X174" s="51"/>
      <c r="Y174" s="51"/>
      <c r="Z174" s="54"/>
      <c r="AB174" s="32"/>
      <c r="AC174" s="32"/>
    </row>
    <row r="175" spans="1:29" x14ac:dyDescent="0.3">
      <c r="A175" s="182"/>
      <c r="B175" s="59"/>
      <c r="C175" s="189"/>
      <c r="D175" s="86">
        <v>155</v>
      </c>
      <c r="E175" s="40"/>
      <c r="F175" s="40"/>
      <c r="G175" s="40"/>
      <c r="H175" s="87"/>
      <c r="I175" s="88"/>
      <c r="J175" s="88"/>
      <c r="K175" s="41"/>
      <c r="L175" s="41"/>
      <c r="M175" s="41"/>
      <c r="N175" s="93">
        <f t="shared" si="16"/>
        <v>0</v>
      </c>
      <c r="O175" s="43"/>
      <c r="P175" s="96">
        <f t="shared" si="12"/>
        <v>0</v>
      </c>
      <c r="Q175" s="96">
        <f t="shared" si="13"/>
        <v>0</v>
      </c>
      <c r="R175" s="97">
        <f t="shared" si="14"/>
        <v>0</v>
      </c>
      <c r="S175" s="253">
        <f t="shared" si="15"/>
        <v>0</v>
      </c>
      <c r="T175" s="253">
        <f t="shared" si="17"/>
        <v>0</v>
      </c>
      <c r="U175" s="254"/>
      <c r="V175" s="59"/>
      <c r="W175" s="51"/>
      <c r="X175" s="51"/>
      <c r="Y175" s="51"/>
      <c r="Z175" s="54"/>
      <c r="AB175" s="32"/>
      <c r="AC175" s="32"/>
    </row>
    <row r="176" spans="1:29" x14ac:dyDescent="0.3">
      <c r="A176" s="182"/>
      <c r="B176" s="59"/>
      <c r="C176" s="189"/>
      <c r="D176" s="86">
        <v>156</v>
      </c>
      <c r="E176" s="40"/>
      <c r="F176" s="40"/>
      <c r="G176" s="40"/>
      <c r="H176" s="87"/>
      <c r="I176" s="88"/>
      <c r="J176" s="88"/>
      <c r="K176" s="41"/>
      <c r="L176" s="41"/>
      <c r="M176" s="41"/>
      <c r="N176" s="93">
        <f t="shared" si="16"/>
        <v>0</v>
      </c>
      <c r="O176" s="43"/>
      <c r="P176" s="96">
        <f t="shared" si="12"/>
        <v>0</v>
      </c>
      <c r="Q176" s="96">
        <f t="shared" si="13"/>
        <v>0</v>
      </c>
      <c r="R176" s="97">
        <f t="shared" si="14"/>
        <v>0</v>
      </c>
      <c r="S176" s="253">
        <f t="shared" si="15"/>
        <v>0</v>
      </c>
      <c r="T176" s="253">
        <f t="shared" si="17"/>
        <v>0</v>
      </c>
      <c r="U176" s="254"/>
      <c r="V176" s="59"/>
      <c r="W176" s="51"/>
      <c r="X176" s="51"/>
      <c r="Y176" s="51"/>
      <c r="Z176" s="54"/>
      <c r="AB176" s="32"/>
      <c r="AC176" s="32"/>
    </row>
    <row r="177" spans="1:29" x14ac:dyDescent="0.3">
      <c r="A177" s="182"/>
      <c r="B177" s="59"/>
      <c r="C177" s="189"/>
      <c r="D177" s="86">
        <v>157</v>
      </c>
      <c r="E177" s="40"/>
      <c r="F177" s="40"/>
      <c r="G177" s="40"/>
      <c r="H177" s="87"/>
      <c r="I177" s="88"/>
      <c r="J177" s="88"/>
      <c r="K177" s="41"/>
      <c r="L177" s="41"/>
      <c r="M177" s="41"/>
      <c r="N177" s="93">
        <f t="shared" si="16"/>
        <v>0</v>
      </c>
      <c r="O177" s="43"/>
      <c r="P177" s="96">
        <f t="shared" si="12"/>
        <v>0</v>
      </c>
      <c r="Q177" s="96">
        <f t="shared" si="13"/>
        <v>0</v>
      </c>
      <c r="R177" s="97">
        <f t="shared" si="14"/>
        <v>0</v>
      </c>
      <c r="S177" s="253">
        <f t="shared" si="15"/>
        <v>0</v>
      </c>
      <c r="T177" s="253">
        <f t="shared" si="17"/>
        <v>0</v>
      </c>
      <c r="U177" s="254"/>
      <c r="V177" s="59"/>
      <c r="W177" s="51"/>
      <c r="X177" s="51"/>
      <c r="Y177" s="51"/>
      <c r="Z177" s="54"/>
      <c r="AB177" s="32"/>
      <c r="AC177" s="32"/>
    </row>
    <row r="178" spans="1:29" x14ac:dyDescent="0.3">
      <c r="A178" s="182"/>
      <c r="B178" s="59"/>
      <c r="C178" s="189"/>
      <c r="D178" s="86">
        <v>158</v>
      </c>
      <c r="E178" s="40"/>
      <c r="F178" s="40"/>
      <c r="G178" s="40"/>
      <c r="H178" s="87"/>
      <c r="I178" s="88"/>
      <c r="J178" s="88"/>
      <c r="K178" s="41"/>
      <c r="L178" s="41"/>
      <c r="M178" s="41"/>
      <c r="N178" s="93">
        <f t="shared" si="16"/>
        <v>0</v>
      </c>
      <c r="O178" s="43"/>
      <c r="P178" s="96">
        <f t="shared" si="12"/>
        <v>0</v>
      </c>
      <c r="Q178" s="96">
        <f t="shared" si="13"/>
        <v>0</v>
      </c>
      <c r="R178" s="97">
        <f t="shared" si="14"/>
        <v>0</v>
      </c>
      <c r="S178" s="253">
        <f t="shared" si="15"/>
        <v>0</v>
      </c>
      <c r="T178" s="253">
        <f t="shared" si="17"/>
        <v>0</v>
      </c>
      <c r="U178" s="254"/>
      <c r="V178" s="59"/>
      <c r="W178" s="51"/>
      <c r="X178" s="51"/>
      <c r="Y178" s="51"/>
      <c r="Z178" s="54"/>
      <c r="AB178" s="32"/>
      <c r="AC178" s="32"/>
    </row>
    <row r="179" spans="1:29" x14ac:dyDescent="0.3">
      <c r="A179" s="182"/>
      <c r="B179" s="59"/>
      <c r="C179" s="189"/>
      <c r="D179" s="86">
        <v>159</v>
      </c>
      <c r="E179" s="40"/>
      <c r="F179" s="40"/>
      <c r="G179" s="40"/>
      <c r="H179" s="87"/>
      <c r="I179" s="88"/>
      <c r="J179" s="88"/>
      <c r="K179" s="41"/>
      <c r="L179" s="41"/>
      <c r="M179" s="41"/>
      <c r="N179" s="93">
        <f t="shared" si="16"/>
        <v>0</v>
      </c>
      <c r="O179" s="43"/>
      <c r="P179" s="96">
        <f t="shared" si="12"/>
        <v>0</v>
      </c>
      <c r="Q179" s="96">
        <f t="shared" si="13"/>
        <v>0</v>
      </c>
      <c r="R179" s="97">
        <f t="shared" si="14"/>
        <v>0</v>
      </c>
      <c r="S179" s="253">
        <f t="shared" si="15"/>
        <v>0</v>
      </c>
      <c r="T179" s="253">
        <f t="shared" si="17"/>
        <v>0</v>
      </c>
      <c r="U179" s="254"/>
      <c r="V179" s="59"/>
      <c r="W179" s="51"/>
      <c r="X179" s="51"/>
      <c r="Y179" s="51"/>
      <c r="Z179" s="54"/>
      <c r="AB179" s="32"/>
      <c r="AC179" s="32"/>
    </row>
    <row r="180" spans="1:29" x14ac:dyDescent="0.3">
      <c r="A180" s="182"/>
      <c r="B180" s="59"/>
      <c r="C180" s="189"/>
      <c r="D180" s="86">
        <v>160</v>
      </c>
      <c r="E180" s="40"/>
      <c r="F180" s="40"/>
      <c r="G180" s="40"/>
      <c r="H180" s="87"/>
      <c r="I180" s="88"/>
      <c r="J180" s="88"/>
      <c r="K180" s="41"/>
      <c r="L180" s="41"/>
      <c r="M180" s="41"/>
      <c r="N180" s="93">
        <f t="shared" si="16"/>
        <v>0</v>
      </c>
      <c r="O180" s="43"/>
      <c r="P180" s="96">
        <f t="shared" si="12"/>
        <v>0</v>
      </c>
      <c r="Q180" s="96">
        <f t="shared" si="13"/>
        <v>0</v>
      </c>
      <c r="R180" s="97">
        <f t="shared" si="14"/>
        <v>0</v>
      </c>
      <c r="S180" s="253">
        <f t="shared" si="15"/>
        <v>0</v>
      </c>
      <c r="T180" s="253">
        <f t="shared" si="17"/>
        <v>0</v>
      </c>
      <c r="U180" s="254"/>
      <c r="V180" s="59"/>
      <c r="W180" s="51"/>
      <c r="X180" s="51"/>
      <c r="Y180" s="51"/>
      <c r="Z180" s="54"/>
      <c r="AB180" s="32"/>
      <c r="AC180" s="32"/>
    </row>
    <row r="181" spans="1:29" x14ac:dyDescent="0.3">
      <c r="A181" s="182"/>
      <c r="B181" s="59"/>
      <c r="C181" s="189"/>
      <c r="D181" s="86">
        <v>161</v>
      </c>
      <c r="E181" s="40"/>
      <c r="F181" s="40"/>
      <c r="G181" s="40"/>
      <c r="H181" s="87"/>
      <c r="I181" s="88"/>
      <c r="J181" s="88"/>
      <c r="K181" s="41"/>
      <c r="L181" s="41"/>
      <c r="M181" s="41"/>
      <c r="N181" s="93">
        <f t="shared" si="16"/>
        <v>0</v>
      </c>
      <c r="O181" s="43"/>
      <c r="P181" s="96">
        <f t="shared" si="12"/>
        <v>0</v>
      </c>
      <c r="Q181" s="96">
        <f t="shared" si="13"/>
        <v>0</v>
      </c>
      <c r="R181" s="97">
        <f t="shared" si="14"/>
        <v>0</v>
      </c>
      <c r="S181" s="253">
        <f t="shared" si="15"/>
        <v>0</v>
      </c>
      <c r="T181" s="253">
        <f t="shared" si="17"/>
        <v>0</v>
      </c>
      <c r="U181" s="254"/>
      <c r="V181" s="59"/>
      <c r="W181" s="51"/>
      <c r="X181" s="51"/>
      <c r="Y181" s="51"/>
      <c r="Z181" s="54"/>
      <c r="AB181" s="32"/>
      <c r="AC181" s="32"/>
    </row>
    <row r="182" spans="1:29" x14ac:dyDescent="0.3">
      <c r="A182" s="182"/>
      <c r="B182" s="59"/>
      <c r="C182" s="189"/>
      <c r="D182" s="86">
        <v>162</v>
      </c>
      <c r="E182" s="40"/>
      <c r="F182" s="40"/>
      <c r="G182" s="40"/>
      <c r="H182" s="87"/>
      <c r="I182" s="88"/>
      <c r="J182" s="88"/>
      <c r="K182" s="41"/>
      <c r="L182" s="41"/>
      <c r="M182" s="41"/>
      <c r="N182" s="93">
        <f t="shared" si="16"/>
        <v>0</v>
      </c>
      <c r="O182" s="43"/>
      <c r="P182" s="96">
        <f t="shared" si="12"/>
        <v>0</v>
      </c>
      <c r="Q182" s="96">
        <f t="shared" si="13"/>
        <v>0</v>
      </c>
      <c r="R182" s="97">
        <f t="shared" si="14"/>
        <v>0</v>
      </c>
      <c r="S182" s="253">
        <f t="shared" si="15"/>
        <v>0</v>
      </c>
      <c r="T182" s="253">
        <f t="shared" si="17"/>
        <v>0</v>
      </c>
      <c r="U182" s="254"/>
      <c r="V182" s="59"/>
      <c r="W182" s="51"/>
      <c r="X182" s="51"/>
      <c r="Y182" s="51"/>
      <c r="Z182" s="54"/>
      <c r="AB182" s="32"/>
      <c r="AC182" s="32"/>
    </row>
    <row r="183" spans="1:29" x14ac:dyDescent="0.3">
      <c r="A183" s="182"/>
      <c r="B183" s="59"/>
      <c r="C183" s="189"/>
      <c r="D183" s="86">
        <v>163</v>
      </c>
      <c r="E183" s="40"/>
      <c r="F183" s="40"/>
      <c r="G183" s="40"/>
      <c r="H183" s="87"/>
      <c r="I183" s="88"/>
      <c r="J183" s="88"/>
      <c r="K183" s="41"/>
      <c r="L183" s="41"/>
      <c r="M183" s="41"/>
      <c r="N183" s="93">
        <f t="shared" si="16"/>
        <v>0</v>
      </c>
      <c r="O183" s="43"/>
      <c r="P183" s="96">
        <f t="shared" si="12"/>
        <v>0</v>
      </c>
      <c r="Q183" s="96">
        <f t="shared" si="13"/>
        <v>0</v>
      </c>
      <c r="R183" s="97">
        <f t="shared" si="14"/>
        <v>0</v>
      </c>
      <c r="S183" s="253">
        <f t="shared" si="15"/>
        <v>0</v>
      </c>
      <c r="T183" s="253">
        <f t="shared" si="17"/>
        <v>0</v>
      </c>
      <c r="U183" s="254"/>
      <c r="V183" s="59"/>
      <c r="W183" s="51"/>
      <c r="X183" s="51"/>
      <c r="Y183" s="51"/>
      <c r="Z183" s="54"/>
      <c r="AB183" s="32"/>
      <c r="AC183" s="32"/>
    </row>
    <row r="184" spans="1:29" x14ac:dyDescent="0.3">
      <c r="A184" s="182"/>
      <c r="B184" s="59"/>
      <c r="C184" s="189"/>
      <c r="D184" s="86">
        <v>164</v>
      </c>
      <c r="E184" s="40"/>
      <c r="F184" s="40"/>
      <c r="G184" s="40"/>
      <c r="H184" s="87"/>
      <c r="I184" s="88"/>
      <c r="J184" s="88"/>
      <c r="K184" s="41"/>
      <c r="L184" s="41"/>
      <c r="M184" s="41"/>
      <c r="N184" s="93">
        <f t="shared" si="16"/>
        <v>0</v>
      </c>
      <c r="O184" s="43"/>
      <c r="P184" s="96">
        <f t="shared" si="12"/>
        <v>0</v>
      </c>
      <c r="Q184" s="96">
        <f t="shared" si="13"/>
        <v>0</v>
      </c>
      <c r="R184" s="97">
        <f t="shared" si="14"/>
        <v>0</v>
      </c>
      <c r="S184" s="253">
        <f t="shared" si="15"/>
        <v>0</v>
      </c>
      <c r="T184" s="253">
        <f t="shared" si="17"/>
        <v>0</v>
      </c>
      <c r="U184" s="254"/>
      <c r="V184" s="59"/>
      <c r="W184" s="51"/>
      <c r="X184" s="51"/>
      <c r="Y184" s="51"/>
      <c r="Z184" s="54"/>
      <c r="AB184" s="32"/>
      <c r="AC184" s="32"/>
    </row>
    <row r="185" spans="1:29" x14ac:dyDescent="0.3">
      <c r="A185" s="182"/>
      <c r="B185" s="59"/>
      <c r="C185" s="189"/>
      <c r="D185" s="86">
        <v>165</v>
      </c>
      <c r="E185" s="40"/>
      <c r="F185" s="40"/>
      <c r="G185" s="40"/>
      <c r="H185" s="87"/>
      <c r="I185" s="88"/>
      <c r="J185" s="88"/>
      <c r="K185" s="41"/>
      <c r="L185" s="41"/>
      <c r="M185" s="41"/>
      <c r="N185" s="93">
        <f t="shared" si="16"/>
        <v>0</v>
      </c>
      <c r="O185" s="43"/>
      <c r="P185" s="96">
        <f t="shared" si="12"/>
        <v>0</v>
      </c>
      <c r="Q185" s="96">
        <f t="shared" si="13"/>
        <v>0</v>
      </c>
      <c r="R185" s="97">
        <f t="shared" si="14"/>
        <v>0</v>
      </c>
      <c r="S185" s="253">
        <f t="shared" si="15"/>
        <v>0</v>
      </c>
      <c r="T185" s="253">
        <f t="shared" si="17"/>
        <v>0</v>
      </c>
      <c r="U185" s="254"/>
      <c r="V185" s="59"/>
      <c r="W185" s="51"/>
      <c r="X185" s="51"/>
      <c r="Y185" s="51"/>
      <c r="Z185" s="54"/>
      <c r="AB185" s="32"/>
      <c r="AC185" s="32"/>
    </row>
    <row r="186" spans="1:29" x14ac:dyDescent="0.3">
      <c r="A186" s="182"/>
      <c r="B186" s="59"/>
      <c r="C186" s="189"/>
      <c r="D186" s="86">
        <v>166</v>
      </c>
      <c r="E186" s="40"/>
      <c r="F186" s="40"/>
      <c r="G186" s="40"/>
      <c r="H186" s="87"/>
      <c r="I186" s="88"/>
      <c r="J186" s="88"/>
      <c r="K186" s="41"/>
      <c r="L186" s="41"/>
      <c r="M186" s="41"/>
      <c r="N186" s="93">
        <f t="shared" si="16"/>
        <v>0</v>
      </c>
      <c r="O186" s="43"/>
      <c r="P186" s="96">
        <f t="shared" si="12"/>
        <v>0</v>
      </c>
      <c r="Q186" s="96">
        <f t="shared" si="13"/>
        <v>0</v>
      </c>
      <c r="R186" s="97">
        <f t="shared" si="14"/>
        <v>0</v>
      </c>
      <c r="S186" s="253">
        <f t="shared" si="15"/>
        <v>0</v>
      </c>
      <c r="T186" s="253">
        <f t="shared" si="17"/>
        <v>0</v>
      </c>
      <c r="U186" s="254"/>
      <c r="V186" s="59"/>
      <c r="W186" s="51"/>
      <c r="X186" s="51"/>
      <c r="Y186" s="51"/>
      <c r="Z186" s="54"/>
      <c r="AB186" s="32"/>
      <c r="AC186" s="32"/>
    </row>
    <row r="187" spans="1:29" x14ac:dyDescent="0.3">
      <c r="A187" s="182"/>
      <c r="B187" s="59"/>
      <c r="C187" s="189"/>
      <c r="D187" s="86">
        <v>167</v>
      </c>
      <c r="E187" s="40"/>
      <c r="F187" s="40"/>
      <c r="G187" s="40"/>
      <c r="H187" s="87"/>
      <c r="I187" s="88"/>
      <c r="J187" s="88"/>
      <c r="K187" s="41"/>
      <c r="L187" s="41"/>
      <c r="M187" s="41"/>
      <c r="N187" s="93">
        <f t="shared" si="16"/>
        <v>0</v>
      </c>
      <c r="O187" s="43"/>
      <c r="P187" s="96">
        <f t="shared" si="12"/>
        <v>0</v>
      </c>
      <c r="Q187" s="96">
        <f t="shared" si="13"/>
        <v>0</v>
      </c>
      <c r="R187" s="97">
        <f t="shared" si="14"/>
        <v>0</v>
      </c>
      <c r="S187" s="253">
        <f t="shared" si="15"/>
        <v>0</v>
      </c>
      <c r="T187" s="253">
        <f t="shared" si="17"/>
        <v>0</v>
      </c>
      <c r="U187" s="254"/>
      <c r="V187" s="59"/>
      <c r="W187" s="51"/>
      <c r="X187" s="51"/>
      <c r="Y187" s="51"/>
      <c r="Z187" s="54"/>
      <c r="AB187" s="32"/>
      <c r="AC187" s="32"/>
    </row>
    <row r="188" spans="1:29" x14ac:dyDescent="0.3">
      <c r="A188" s="182"/>
      <c r="B188" s="59"/>
      <c r="C188" s="189"/>
      <c r="D188" s="86">
        <v>168</v>
      </c>
      <c r="E188" s="40"/>
      <c r="F188" s="40"/>
      <c r="G188" s="40"/>
      <c r="H188" s="87"/>
      <c r="I188" s="88"/>
      <c r="J188" s="88"/>
      <c r="K188" s="41"/>
      <c r="L188" s="41"/>
      <c r="M188" s="41"/>
      <c r="N188" s="93">
        <f t="shared" si="16"/>
        <v>0</v>
      </c>
      <c r="O188" s="43"/>
      <c r="P188" s="96">
        <f t="shared" si="12"/>
        <v>0</v>
      </c>
      <c r="Q188" s="96">
        <f t="shared" si="13"/>
        <v>0</v>
      </c>
      <c r="R188" s="97">
        <f t="shared" si="14"/>
        <v>0</v>
      </c>
      <c r="S188" s="253">
        <f t="shared" si="15"/>
        <v>0</v>
      </c>
      <c r="T188" s="253">
        <f t="shared" si="17"/>
        <v>0</v>
      </c>
      <c r="U188" s="254"/>
      <c r="V188" s="59"/>
      <c r="W188" s="51"/>
      <c r="X188" s="51"/>
      <c r="Y188" s="51"/>
      <c r="Z188" s="54"/>
      <c r="AB188" s="32"/>
      <c r="AC188" s="32"/>
    </row>
    <row r="189" spans="1:29" x14ac:dyDescent="0.3">
      <c r="A189" s="182"/>
      <c r="B189" s="59"/>
      <c r="C189" s="189"/>
      <c r="D189" s="86">
        <v>169</v>
      </c>
      <c r="E189" s="40"/>
      <c r="F189" s="40"/>
      <c r="G189" s="40"/>
      <c r="H189" s="87"/>
      <c r="I189" s="88"/>
      <c r="J189" s="88"/>
      <c r="K189" s="41"/>
      <c r="L189" s="41"/>
      <c r="M189" s="41"/>
      <c r="N189" s="93">
        <f t="shared" si="16"/>
        <v>0</v>
      </c>
      <c r="O189" s="43"/>
      <c r="P189" s="96">
        <f t="shared" si="12"/>
        <v>0</v>
      </c>
      <c r="Q189" s="96">
        <f t="shared" si="13"/>
        <v>0</v>
      </c>
      <c r="R189" s="97">
        <f t="shared" si="14"/>
        <v>0</v>
      </c>
      <c r="S189" s="253">
        <f t="shared" si="15"/>
        <v>0</v>
      </c>
      <c r="T189" s="253">
        <f t="shared" si="17"/>
        <v>0</v>
      </c>
      <c r="U189" s="254"/>
      <c r="V189" s="59"/>
      <c r="W189" s="51"/>
      <c r="X189" s="51"/>
      <c r="Y189" s="51"/>
      <c r="Z189" s="54"/>
      <c r="AB189" s="32"/>
      <c r="AC189" s="32"/>
    </row>
    <row r="190" spans="1:29" x14ac:dyDescent="0.3">
      <c r="A190" s="182"/>
      <c r="B190" s="59"/>
      <c r="C190" s="189"/>
      <c r="D190" s="86">
        <v>170</v>
      </c>
      <c r="E190" s="40"/>
      <c r="F190" s="40"/>
      <c r="G190" s="40"/>
      <c r="H190" s="87"/>
      <c r="I190" s="88"/>
      <c r="J190" s="88"/>
      <c r="K190" s="41"/>
      <c r="L190" s="41"/>
      <c r="M190" s="41"/>
      <c r="N190" s="93">
        <f t="shared" si="16"/>
        <v>0</v>
      </c>
      <c r="O190" s="43"/>
      <c r="P190" s="96">
        <f t="shared" si="12"/>
        <v>0</v>
      </c>
      <c r="Q190" s="96">
        <f t="shared" si="13"/>
        <v>0</v>
      </c>
      <c r="R190" s="97">
        <f t="shared" si="14"/>
        <v>0</v>
      </c>
      <c r="S190" s="253">
        <f t="shared" si="15"/>
        <v>0</v>
      </c>
      <c r="T190" s="253">
        <f t="shared" si="17"/>
        <v>0</v>
      </c>
      <c r="U190" s="254"/>
      <c r="V190" s="59"/>
      <c r="W190" s="51"/>
      <c r="X190" s="51"/>
      <c r="Y190" s="51"/>
      <c r="Z190" s="54"/>
      <c r="AB190" s="32"/>
      <c r="AC190" s="32"/>
    </row>
    <row r="191" spans="1:29" x14ac:dyDescent="0.3">
      <c r="A191" s="182"/>
      <c r="B191" s="59"/>
      <c r="C191" s="189"/>
      <c r="D191" s="86">
        <v>171</v>
      </c>
      <c r="E191" s="40"/>
      <c r="F191" s="40"/>
      <c r="G191" s="40"/>
      <c r="H191" s="87"/>
      <c r="I191" s="88"/>
      <c r="J191" s="88"/>
      <c r="K191" s="41"/>
      <c r="L191" s="41"/>
      <c r="M191" s="41"/>
      <c r="N191" s="93">
        <f t="shared" si="16"/>
        <v>0</v>
      </c>
      <c r="O191" s="43"/>
      <c r="P191" s="96">
        <f t="shared" si="12"/>
        <v>0</v>
      </c>
      <c r="Q191" s="96">
        <f t="shared" si="13"/>
        <v>0</v>
      </c>
      <c r="R191" s="97">
        <f t="shared" si="14"/>
        <v>0</v>
      </c>
      <c r="S191" s="253">
        <f t="shared" si="15"/>
        <v>0</v>
      </c>
      <c r="T191" s="253">
        <f t="shared" si="17"/>
        <v>0</v>
      </c>
      <c r="U191" s="254"/>
      <c r="V191" s="59"/>
      <c r="W191" s="51"/>
      <c r="X191" s="51"/>
      <c r="Y191" s="51"/>
      <c r="Z191" s="54"/>
      <c r="AB191" s="32"/>
      <c r="AC191" s="32"/>
    </row>
    <row r="192" spans="1:29" x14ac:dyDescent="0.3">
      <c r="A192" s="182"/>
      <c r="B192" s="59"/>
      <c r="C192" s="189"/>
      <c r="D192" s="86">
        <v>172</v>
      </c>
      <c r="E192" s="40"/>
      <c r="F192" s="40"/>
      <c r="G192" s="40"/>
      <c r="H192" s="87"/>
      <c r="I192" s="88"/>
      <c r="J192" s="88"/>
      <c r="K192" s="41"/>
      <c r="L192" s="41"/>
      <c r="M192" s="41"/>
      <c r="N192" s="93">
        <f t="shared" si="16"/>
        <v>0</v>
      </c>
      <c r="O192" s="43"/>
      <c r="P192" s="96">
        <f t="shared" si="12"/>
        <v>0</v>
      </c>
      <c r="Q192" s="96">
        <f t="shared" si="13"/>
        <v>0</v>
      </c>
      <c r="R192" s="97">
        <f t="shared" si="14"/>
        <v>0</v>
      </c>
      <c r="S192" s="253">
        <f t="shared" si="15"/>
        <v>0</v>
      </c>
      <c r="T192" s="253">
        <f t="shared" si="17"/>
        <v>0</v>
      </c>
      <c r="U192" s="254"/>
      <c r="V192" s="59"/>
      <c r="W192" s="51"/>
      <c r="X192" s="51"/>
      <c r="Y192" s="51"/>
      <c r="Z192" s="54"/>
      <c r="AB192" s="32"/>
      <c r="AC192" s="32"/>
    </row>
    <row r="193" spans="1:29" x14ac:dyDescent="0.3">
      <c r="A193" s="182"/>
      <c r="B193" s="59"/>
      <c r="C193" s="189"/>
      <c r="D193" s="86">
        <v>173</v>
      </c>
      <c r="E193" s="40"/>
      <c r="F193" s="40"/>
      <c r="G193" s="40"/>
      <c r="H193" s="87"/>
      <c r="I193" s="88"/>
      <c r="J193" s="88"/>
      <c r="K193" s="41"/>
      <c r="L193" s="41"/>
      <c r="M193" s="41"/>
      <c r="N193" s="93">
        <f t="shared" si="16"/>
        <v>0</v>
      </c>
      <c r="O193" s="43"/>
      <c r="P193" s="96">
        <f t="shared" si="12"/>
        <v>0</v>
      </c>
      <c r="Q193" s="96">
        <f t="shared" si="13"/>
        <v>0</v>
      </c>
      <c r="R193" s="97">
        <f t="shared" si="14"/>
        <v>0</v>
      </c>
      <c r="S193" s="253">
        <f t="shared" si="15"/>
        <v>0</v>
      </c>
      <c r="T193" s="253">
        <f t="shared" si="17"/>
        <v>0</v>
      </c>
      <c r="U193" s="254"/>
      <c r="V193" s="59"/>
      <c r="W193" s="51"/>
      <c r="X193" s="51"/>
      <c r="Y193" s="51"/>
      <c r="Z193" s="54"/>
      <c r="AB193" s="32"/>
      <c r="AC193" s="32"/>
    </row>
    <row r="194" spans="1:29" x14ac:dyDescent="0.3">
      <c r="A194" s="182"/>
      <c r="B194" s="59"/>
      <c r="C194" s="189"/>
      <c r="D194" s="86">
        <v>174</v>
      </c>
      <c r="E194" s="40"/>
      <c r="F194" s="40"/>
      <c r="G194" s="40"/>
      <c r="H194" s="87"/>
      <c r="I194" s="88"/>
      <c r="J194" s="88"/>
      <c r="K194" s="41"/>
      <c r="L194" s="41"/>
      <c r="M194" s="41"/>
      <c r="N194" s="93">
        <f t="shared" si="16"/>
        <v>0</v>
      </c>
      <c r="O194" s="43"/>
      <c r="P194" s="96">
        <f t="shared" si="12"/>
        <v>0</v>
      </c>
      <c r="Q194" s="96">
        <f t="shared" si="13"/>
        <v>0</v>
      </c>
      <c r="R194" s="97">
        <f t="shared" si="14"/>
        <v>0</v>
      </c>
      <c r="S194" s="253">
        <f t="shared" si="15"/>
        <v>0</v>
      </c>
      <c r="T194" s="253">
        <f t="shared" si="17"/>
        <v>0</v>
      </c>
      <c r="U194" s="254"/>
      <c r="V194" s="59"/>
      <c r="W194" s="51"/>
      <c r="X194" s="51"/>
      <c r="Y194" s="51"/>
      <c r="Z194" s="54"/>
      <c r="AB194" s="32"/>
      <c r="AC194" s="32"/>
    </row>
    <row r="195" spans="1:29" x14ac:dyDescent="0.3">
      <c r="A195" s="182"/>
      <c r="B195" s="59"/>
      <c r="C195" s="189"/>
      <c r="D195" s="86">
        <v>175</v>
      </c>
      <c r="E195" s="40"/>
      <c r="F195" s="40"/>
      <c r="G195" s="40"/>
      <c r="H195" s="87"/>
      <c r="I195" s="88"/>
      <c r="J195" s="88"/>
      <c r="K195" s="41"/>
      <c r="L195" s="41"/>
      <c r="M195" s="41"/>
      <c r="N195" s="93">
        <f t="shared" si="16"/>
        <v>0</v>
      </c>
      <c r="O195" s="43"/>
      <c r="P195" s="96">
        <f t="shared" si="12"/>
        <v>0</v>
      </c>
      <c r="Q195" s="96">
        <f t="shared" si="13"/>
        <v>0</v>
      </c>
      <c r="R195" s="97">
        <f t="shared" si="14"/>
        <v>0</v>
      </c>
      <c r="S195" s="253">
        <f t="shared" si="15"/>
        <v>0</v>
      </c>
      <c r="T195" s="253">
        <f t="shared" si="17"/>
        <v>0</v>
      </c>
      <c r="U195" s="254"/>
      <c r="V195" s="59"/>
      <c r="W195" s="51"/>
      <c r="X195" s="51"/>
      <c r="Y195" s="51"/>
      <c r="Z195" s="54"/>
      <c r="AB195" s="32"/>
      <c r="AC195" s="32"/>
    </row>
    <row r="196" spans="1:29" x14ac:dyDescent="0.3">
      <c r="A196" s="182"/>
      <c r="B196" s="59"/>
      <c r="C196" s="189"/>
      <c r="D196" s="86">
        <v>176</v>
      </c>
      <c r="E196" s="40"/>
      <c r="F196" s="40"/>
      <c r="G196" s="40"/>
      <c r="H196" s="87"/>
      <c r="I196" s="88"/>
      <c r="J196" s="88"/>
      <c r="K196" s="41"/>
      <c r="L196" s="41"/>
      <c r="M196" s="41"/>
      <c r="N196" s="93">
        <f t="shared" si="16"/>
        <v>0</v>
      </c>
      <c r="O196" s="43"/>
      <c r="P196" s="96">
        <f t="shared" si="12"/>
        <v>0</v>
      </c>
      <c r="Q196" s="96">
        <f t="shared" si="13"/>
        <v>0</v>
      </c>
      <c r="R196" s="97">
        <f t="shared" si="14"/>
        <v>0</v>
      </c>
      <c r="S196" s="253">
        <f t="shared" si="15"/>
        <v>0</v>
      </c>
      <c r="T196" s="253">
        <f t="shared" si="17"/>
        <v>0</v>
      </c>
      <c r="U196" s="254"/>
      <c r="V196" s="59"/>
      <c r="W196" s="51"/>
      <c r="X196" s="51"/>
      <c r="Y196" s="51"/>
      <c r="Z196" s="54"/>
      <c r="AB196" s="32"/>
      <c r="AC196" s="32"/>
    </row>
    <row r="197" spans="1:29" x14ac:dyDescent="0.3">
      <c r="A197" s="182"/>
      <c r="B197" s="59"/>
      <c r="C197" s="189"/>
      <c r="D197" s="86">
        <v>177</v>
      </c>
      <c r="E197" s="40"/>
      <c r="F197" s="40"/>
      <c r="G197" s="40"/>
      <c r="H197" s="87"/>
      <c r="I197" s="88"/>
      <c r="J197" s="88"/>
      <c r="K197" s="41"/>
      <c r="L197" s="41"/>
      <c r="M197" s="41"/>
      <c r="N197" s="93">
        <f t="shared" si="16"/>
        <v>0</v>
      </c>
      <c r="O197" s="43"/>
      <c r="P197" s="96">
        <f t="shared" si="12"/>
        <v>0</v>
      </c>
      <c r="Q197" s="96">
        <f t="shared" si="13"/>
        <v>0</v>
      </c>
      <c r="R197" s="97">
        <f t="shared" si="14"/>
        <v>0</v>
      </c>
      <c r="S197" s="253">
        <f t="shared" si="15"/>
        <v>0</v>
      </c>
      <c r="T197" s="253">
        <f t="shared" si="17"/>
        <v>0</v>
      </c>
      <c r="U197" s="254"/>
      <c r="V197" s="59"/>
      <c r="W197" s="51"/>
      <c r="X197" s="51"/>
      <c r="Y197" s="51"/>
      <c r="Z197" s="54"/>
      <c r="AB197" s="32"/>
      <c r="AC197" s="32"/>
    </row>
    <row r="198" spans="1:29" x14ac:dyDescent="0.3">
      <c r="A198" s="182"/>
      <c r="B198" s="59"/>
      <c r="C198" s="189"/>
      <c r="D198" s="86">
        <v>178</v>
      </c>
      <c r="E198" s="40"/>
      <c r="F198" s="40"/>
      <c r="G198" s="40"/>
      <c r="H198" s="87"/>
      <c r="I198" s="88"/>
      <c r="J198" s="88"/>
      <c r="K198" s="41"/>
      <c r="L198" s="41"/>
      <c r="M198" s="41"/>
      <c r="N198" s="93">
        <f t="shared" si="16"/>
        <v>0</v>
      </c>
      <c r="O198" s="43"/>
      <c r="P198" s="96">
        <f t="shared" si="12"/>
        <v>0</v>
      </c>
      <c r="Q198" s="96">
        <f t="shared" si="13"/>
        <v>0</v>
      </c>
      <c r="R198" s="97">
        <f t="shared" si="14"/>
        <v>0</v>
      </c>
      <c r="S198" s="253">
        <f t="shared" si="15"/>
        <v>0</v>
      </c>
      <c r="T198" s="253">
        <f t="shared" si="17"/>
        <v>0</v>
      </c>
      <c r="U198" s="254"/>
      <c r="V198" s="59"/>
      <c r="W198" s="51"/>
      <c r="X198" s="51"/>
      <c r="Y198" s="51"/>
      <c r="Z198" s="54"/>
      <c r="AB198" s="32"/>
      <c r="AC198" s="32"/>
    </row>
    <row r="199" spans="1:29" x14ac:dyDescent="0.3">
      <c r="A199" s="182"/>
      <c r="B199" s="59"/>
      <c r="C199" s="189"/>
      <c r="D199" s="86">
        <v>179</v>
      </c>
      <c r="E199" s="40"/>
      <c r="F199" s="40"/>
      <c r="G199" s="40"/>
      <c r="H199" s="87"/>
      <c r="I199" s="88"/>
      <c r="J199" s="88"/>
      <c r="K199" s="41"/>
      <c r="L199" s="41"/>
      <c r="M199" s="41"/>
      <c r="N199" s="93">
        <f t="shared" si="16"/>
        <v>0</v>
      </c>
      <c r="O199" s="43"/>
      <c r="P199" s="96">
        <f t="shared" si="12"/>
        <v>0</v>
      </c>
      <c r="Q199" s="96">
        <f t="shared" si="13"/>
        <v>0</v>
      </c>
      <c r="R199" s="97">
        <f t="shared" si="14"/>
        <v>0</v>
      </c>
      <c r="S199" s="253">
        <f t="shared" si="15"/>
        <v>0</v>
      </c>
      <c r="T199" s="253">
        <f t="shared" si="17"/>
        <v>0</v>
      </c>
      <c r="U199" s="254"/>
      <c r="V199" s="59"/>
      <c r="W199" s="51"/>
      <c r="X199" s="51"/>
      <c r="Y199" s="51"/>
      <c r="Z199" s="54"/>
      <c r="AB199" s="32"/>
      <c r="AC199" s="32"/>
    </row>
    <row r="200" spans="1:29" x14ac:dyDescent="0.3">
      <c r="A200" s="182"/>
      <c r="B200" s="59"/>
      <c r="C200" s="189"/>
      <c r="D200" s="86">
        <v>180</v>
      </c>
      <c r="E200" s="40"/>
      <c r="F200" s="40"/>
      <c r="G200" s="40"/>
      <c r="H200" s="87"/>
      <c r="I200" s="88"/>
      <c r="J200" s="88"/>
      <c r="K200" s="41"/>
      <c r="L200" s="41"/>
      <c r="M200" s="41"/>
      <c r="N200" s="93">
        <f t="shared" si="16"/>
        <v>0</v>
      </c>
      <c r="O200" s="43"/>
      <c r="P200" s="96">
        <f t="shared" si="12"/>
        <v>0</v>
      </c>
      <c r="Q200" s="96">
        <f t="shared" si="13"/>
        <v>0</v>
      </c>
      <c r="R200" s="97">
        <f t="shared" si="14"/>
        <v>0</v>
      </c>
      <c r="S200" s="253">
        <f t="shared" si="15"/>
        <v>0</v>
      </c>
      <c r="T200" s="253">
        <f t="shared" si="17"/>
        <v>0</v>
      </c>
      <c r="U200" s="254"/>
      <c r="V200" s="59"/>
      <c r="W200" s="51"/>
      <c r="X200" s="51"/>
      <c r="Y200" s="51"/>
      <c r="Z200" s="54"/>
      <c r="AB200" s="32"/>
      <c r="AC200" s="32"/>
    </row>
    <row r="201" spans="1:29" x14ac:dyDescent="0.3">
      <c r="A201" s="182"/>
      <c r="B201" s="59"/>
      <c r="C201" s="189"/>
      <c r="D201" s="86">
        <v>181</v>
      </c>
      <c r="E201" s="40"/>
      <c r="F201" s="40"/>
      <c r="G201" s="40"/>
      <c r="H201" s="87"/>
      <c r="I201" s="88"/>
      <c r="J201" s="88"/>
      <c r="K201" s="41"/>
      <c r="L201" s="41"/>
      <c r="M201" s="41"/>
      <c r="N201" s="93">
        <f t="shared" si="16"/>
        <v>0</v>
      </c>
      <c r="O201" s="43"/>
      <c r="P201" s="96">
        <f t="shared" si="12"/>
        <v>0</v>
      </c>
      <c r="Q201" s="96">
        <f t="shared" si="13"/>
        <v>0</v>
      </c>
      <c r="R201" s="97">
        <f t="shared" si="14"/>
        <v>0</v>
      </c>
      <c r="S201" s="253">
        <f t="shared" si="15"/>
        <v>0</v>
      </c>
      <c r="T201" s="253">
        <f t="shared" si="17"/>
        <v>0</v>
      </c>
      <c r="U201" s="254"/>
      <c r="V201" s="59"/>
      <c r="W201" s="51"/>
      <c r="X201" s="51"/>
      <c r="Y201" s="51"/>
      <c r="Z201" s="54"/>
      <c r="AB201" s="32"/>
      <c r="AC201" s="32"/>
    </row>
    <row r="202" spans="1:29" x14ac:dyDescent="0.3">
      <c r="A202" s="182"/>
      <c r="B202" s="59"/>
      <c r="C202" s="189"/>
      <c r="D202" s="86">
        <v>182</v>
      </c>
      <c r="E202" s="40"/>
      <c r="F202" s="40"/>
      <c r="G202" s="40"/>
      <c r="H202" s="87"/>
      <c r="I202" s="88"/>
      <c r="J202" s="88"/>
      <c r="K202" s="41"/>
      <c r="L202" s="41"/>
      <c r="M202" s="41"/>
      <c r="N202" s="93">
        <f t="shared" si="16"/>
        <v>0</v>
      </c>
      <c r="O202" s="43"/>
      <c r="P202" s="96">
        <f t="shared" si="12"/>
        <v>0</v>
      </c>
      <c r="Q202" s="96">
        <f t="shared" si="13"/>
        <v>0</v>
      </c>
      <c r="R202" s="97">
        <f t="shared" si="14"/>
        <v>0</v>
      </c>
      <c r="S202" s="253">
        <f t="shared" si="15"/>
        <v>0</v>
      </c>
      <c r="T202" s="253">
        <f t="shared" si="17"/>
        <v>0</v>
      </c>
      <c r="U202" s="254"/>
      <c r="V202" s="59"/>
      <c r="W202" s="51"/>
      <c r="X202" s="51"/>
      <c r="Y202" s="51"/>
      <c r="Z202" s="54"/>
      <c r="AB202" s="32"/>
      <c r="AC202" s="32"/>
    </row>
    <row r="203" spans="1:29" x14ac:dyDescent="0.3">
      <c r="A203" s="182"/>
      <c r="B203" s="59"/>
      <c r="C203" s="189"/>
      <c r="D203" s="86">
        <v>183</v>
      </c>
      <c r="E203" s="40"/>
      <c r="F203" s="40"/>
      <c r="G203" s="40"/>
      <c r="H203" s="87"/>
      <c r="I203" s="88"/>
      <c r="J203" s="88"/>
      <c r="K203" s="41"/>
      <c r="L203" s="41"/>
      <c r="M203" s="41"/>
      <c r="N203" s="93">
        <f t="shared" si="16"/>
        <v>0</v>
      </c>
      <c r="O203" s="43"/>
      <c r="P203" s="96">
        <f t="shared" si="12"/>
        <v>0</v>
      </c>
      <c r="Q203" s="96">
        <f t="shared" si="13"/>
        <v>0</v>
      </c>
      <c r="R203" s="97">
        <f t="shared" si="14"/>
        <v>0</v>
      </c>
      <c r="S203" s="253">
        <f t="shared" si="15"/>
        <v>0</v>
      </c>
      <c r="T203" s="253">
        <f t="shared" si="17"/>
        <v>0</v>
      </c>
      <c r="U203" s="254"/>
      <c r="V203" s="59"/>
      <c r="W203" s="51"/>
      <c r="X203" s="51"/>
      <c r="Y203" s="51"/>
      <c r="Z203" s="54"/>
      <c r="AB203" s="32"/>
      <c r="AC203" s="32"/>
    </row>
    <row r="204" spans="1:29" x14ac:dyDescent="0.3">
      <c r="A204" s="182"/>
      <c r="B204" s="59"/>
      <c r="C204" s="189"/>
      <c r="D204" s="86">
        <v>184</v>
      </c>
      <c r="E204" s="40"/>
      <c r="F204" s="40"/>
      <c r="G204" s="40"/>
      <c r="H204" s="87"/>
      <c r="I204" s="88"/>
      <c r="J204" s="88"/>
      <c r="K204" s="41"/>
      <c r="L204" s="41"/>
      <c r="M204" s="41"/>
      <c r="N204" s="93">
        <f t="shared" si="16"/>
        <v>0</v>
      </c>
      <c r="O204" s="43"/>
      <c r="P204" s="96">
        <f t="shared" si="12"/>
        <v>0</v>
      </c>
      <c r="Q204" s="96">
        <f t="shared" si="13"/>
        <v>0</v>
      </c>
      <c r="R204" s="97">
        <f t="shared" si="14"/>
        <v>0</v>
      </c>
      <c r="S204" s="253">
        <f t="shared" si="15"/>
        <v>0</v>
      </c>
      <c r="T204" s="253">
        <f t="shared" si="17"/>
        <v>0</v>
      </c>
      <c r="U204" s="254"/>
      <c r="V204" s="59"/>
      <c r="W204" s="51"/>
      <c r="X204" s="51"/>
      <c r="Y204" s="51"/>
      <c r="Z204" s="54"/>
      <c r="AB204" s="32"/>
      <c r="AC204" s="32"/>
    </row>
    <row r="205" spans="1:29" x14ac:dyDescent="0.3">
      <c r="A205" s="182"/>
      <c r="B205" s="59"/>
      <c r="C205" s="189"/>
      <c r="D205" s="86">
        <v>185</v>
      </c>
      <c r="E205" s="40"/>
      <c r="F205" s="40"/>
      <c r="G205" s="40"/>
      <c r="H205" s="87"/>
      <c r="I205" s="88"/>
      <c r="J205" s="88"/>
      <c r="K205" s="41"/>
      <c r="L205" s="41"/>
      <c r="M205" s="41"/>
      <c r="N205" s="93">
        <f t="shared" si="16"/>
        <v>0</v>
      </c>
      <c r="O205" s="43"/>
      <c r="P205" s="96">
        <f t="shared" si="12"/>
        <v>0</v>
      </c>
      <c r="Q205" s="96">
        <f t="shared" si="13"/>
        <v>0</v>
      </c>
      <c r="R205" s="97">
        <f t="shared" si="14"/>
        <v>0</v>
      </c>
      <c r="S205" s="253">
        <f t="shared" si="15"/>
        <v>0</v>
      </c>
      <c r="T205" s="253">
        <f t="shared" si="17"/>
        <v>0</v>
      </c>
      <c r="U205" s="254"/>
      <c r="V205" s="59"/>
      <c r="W205" s="51"/>
      <c r="X205" s="51"/>
      <c r="Y205" s="51"/>
      <c r="Z205" s="54"/>
      <c r="AB205" s="32"/>
      <c r="AC205" s="32"/>
    </row>
    <row r="206" spans="1:29" x14ac:dyDescent="0.3">
      <c r="A206" s="182"/>
      <c r="B206" s="59"/>
      <c r="C206" s="189"/>
      <c r="D206" s="86">
        <v>186</v>
      </c>
      <c r="E206" s="40"/>
      <c r="F206" s="40"/>
      <c r="G206" s="40"/>
      <c r="H206" s="87"/>
      <c r="I206" s="88"/>
      <c r="J206" s="88"/>
      <c r="K206" s="41"/>
      <c r="L206" s="41"/>
      <c r="M206" s="41"/>
      <c r="N206" s="93">
        <f t="shared" si="16"/>
        <v>0</v>
      </c>
      <c r="O206" s="43"/>
      <c r="P206" s="96">
        <f t="shared" si="12"/>
        <v>0</v>
      </c>
      <c r="Q206" s="96">
        <f t="shared" si="13"/>
        <v>0</v>
      </c>
      <c r="R206" s="97">
        <f t="shared" si="14"/>
        <v>0</v>
      </c>
      <c r="S206" s="253">
        <f t="shared" si="15"/>
        <v>0</v>
      </c>
      <c r="T206" s="253">
        <f t="shared" si="17"/>
        <v>0</v>
      </c>
      <c r="U206" s="254"/>
      <c r="V206" s="59"/>
      <c r="W206" s="51"/>
      <c r="X206" s="51"/>
      <c r="Y206" s="51"/>
      <c r="Z206" s="54"/>
      <c r="AB206" s="32"/>
      <c r="AC206" s="32"/>
    </row>
    <row r="207" spans="1:29" x14ac:dyDescent="0.3">
      <c r="A207" s="182"/>
      <c r="B207" s="59"/>
      <c r="C207" s="189"/>
      <c r="D207" s="86">
        <v>187</v>
      </c>
      <c r="E207" s="40"/>
      <c r="F207" s="40"/>
      <c r="G207" s="40"/>
      <c r="H207" s="87"/>
      <c r="I207" s="88"/>
      <c r="J207" s="88"/>
      <c r="K207" s="41"/>
      <c r="L207" s="41"/>
      <c r="M207" s="41"/>
      <c r="N207" s="93">
        <f t="shared" si="16"/>
        <v>0</v>
      </c>
      <c r="O207" s="43"/>
      <c r="P207" s="96">
        <f t="shared" si="12"/>
        <v>0</v>
      </c>
      <c r="Q207" s="96">
        <f t="shared" si="13"/>
        <v>0</v>
      </c>
      <c r="R207" s="97">
        <f t="shared" si="14"/>
        <v>0</v>
      </c>
      <c r="S207" s="253">
        <f t="shared" si="15"/>
        <v>0</v>
      </c>
      <c r="T207" s="253">
        <f t="shared" si="17"/>
        <v>0</v>
      </c>
      <c r="U207" s="254"/>
      <c r="V207" s="59"/>
      <c r="W207" s="51"/>
      <c r="X207" s="51"/>
      <c r="Y207" s="51"/>
      <c r="Z207" s="54"/>
      <c r="AB207" s="32"/>
      <c r="AC207" s="32"/>
    </row>
    <row r="208" spans="1:29" x14ac:dyDescent="0.3">
      <c r="A208" s="182"/>
      <c r="B208" s="59"/>
      <c r="C208" s="189"/>
      <c r="D208" s="86">
        <v>188</v>
      </c>
      <c r="E208" s="40"/>
      <c r="F208" s="40"/>
      <c r="G208" s="40"/>
      <c r="H208" s="87"/>
      <c r="I208" s="88"/>
      <c r="J208" s="88"/>
      <c r="K208" s="41"/>
      <c r="L208" s="41"/>
      <c r="M208" s="41"/>
      <c r="N208" s="93">
        <f t="shared" si="16"/>
        <v>0</v>
      </c>
      <c r="O208" s="43"/>
      <c r="P208" s="96">
        <f t="shared" si="12"/>
        <v>0</v>
      </c>
      <c r="Q208" s="96">
        <f t="shared" si="13"/>
        <v>0</v>
      </c>
      <c r="R208" s="97">
        <f t="shared" si="14"/>
        <v>0</v>
      </c>
      <c r="S208" s="253">
        <f t="shared" si="15"/>
        <v>0</v>
      </c>
      <c r="T208" s="253">
        <f t="shared" si="17"/>
        <v>0</v>
      </c>
      <c r="U208" s="254"/>
      <c r="V208" s="59"/>
      <c r="W208" s="51"/>
      <c r="X208" s="51"/>
      <c r="Y208" s="51"/>
      <c r="Z208" s="54"/>
      <c r="AB208" s="32"/>
      <c r="AC208" s="32"/>
    </row>
    <row r="209" spans="1:29" x14ac:dyDescent="0.3">
      <c r="A209" s="182"/>
      <c r="B209" s="59"/>
      <c r="C209" s="189"/>
      <c r="D209" s="86">
        <v>189</v>
      </c>
      <c r="E209" s="40"/>
      <c r="F209" s="40"/>
      <c r="G209" s="40"/>
      <c r="H209" s="87"/>
      <c r="I209" s="88"/>
      <c r="J209" s="88"/>
      <c r="K209" s="41"/>
      <c r="L209" s="41"/>
      <c r="M209" s="41"/>
      <c r="N209" s="93">
        <f t="shared" si="16"/>
        <v>0</v>
      </c>
      <c r="O209" s="43"/>
      <c r="P209" s="96">
        <f t="shared" si="12"/>
        <v>0</v>
      </c>
      <c r="Q209" s="96">
        <f t="shared" si="13"/>
        <v>0</v>
      </c>
      <c r="R209" s="97">
        <f t="shared" si="14"/>
        <v>0</v>
      </c>
      <c r="S209" s="253">
        <f t="shared" si="15"/>
        <v>0</v>
      </c>
      <c r="T209" s="253">
        <f t="shared" si="17"/>
        <v>0</v>
      </c>
      <c r="U209" s="254"/>
      <c r="V209" s="59"/>
      <c r="W209" s="51"/>
      <c r="X209" s="51"/>
      <c r="Y209" s="51"/>
      <c r="Z209" s="54"/>
      <c r="AB209" s="32"/>
      <c r="AC209" s="32"/>
    </row>
    <row r="210" spans="1:29" x14ac:dyDescent="0.3">
      <c r="A210" s="182"/>
      <c r="B210" s="59"/>
      <c r="C210" s="189"/>
      <c r="D210" s="86">
        <v>190</v>
      </c>
      <c r="E210" s="40"/>
      <c r="F210" s="40"/>
      <c r="G210" s="40"/>
      <c r="H210" s="87"/>
      <c r="I210" s="88"/>
      <c r="J210" s="88"/>
      <c r="K210" s="41"/>
      <c r="L210" s="41"/>
      <c r="M210" s="41"/>
      <c r="N210" s="93">
        <f t="shared" si="16"/>
        <v>0</v>
      </c>
      <c r="O210" s="43"/>
      <c r="P210" s="96">
        <f t="shared" si="12"/>
        <v>0</v>
      </c>
      <c r="Q210" s="96">
        <f t="shared" si="13"/>
        <v>0</v>
      </c>
      <c r="R210" s="97">
        <f t="shared" si="14"/>
        <v>0</v>
      </c>
      <c r="S210" s="253">
        <f t="shared" si="15"/>
        <v>0</v>
      </c>
      <c r="T210" s="253">
        <f t="shared" si="17"/>
        <v>0</v>
      </c>
      <c r="U210" s="254"/>
      <c r="V210" s="59"/>
      <c r="W210" s="51"/>
      <c r="X210" s="51"/>
      <c r="Y210" s="51"/>
      <c r="Z210" s="54"/>
      <c r="AB210" s="32"/>
      <c r="AC210" s="32"/>
    </row>
    <row r="211" spans="1:29" x14ac:dyDescent="0.3">
      <c r="A211" s="182"/>
      <c r="B211" s="59"/>
      <c r="C211" s="189"/>
      <c r="D211" s="86">
        <v>191</v>
      </c>
      <c r="E211" s="40"/>
      <c r="F211" s="40"/>
      <c r="G211" s="40"/>
      <c r="H211" s="87"/>
      <c r="I211" s="88"/>
      <c r="J211" s="88"/>
      <c r="K211" s="41"/>
      <c r="L211" s="41"/>
      <c r="M211" s="41"/>
      <c r="N211" s="93">
        <f t="shared" si="16"/>
        <v>0</v>
      </c>
      <c r="O211" s="43"/>
      <c r="P211" s="96">
        <f t="shared" si="12"/>
        <v>0</v>
      </c>
      <c r="Q211" s="96">
        <f t="shared" si="13"/>
        <v>0</v>
      </c>
      <c r="R211" s="97">
        <f t="shared" si="14"/>
        <v>0</v>
      </c>
      <c r="S211" s="253">
        <f t="shared" si="15"/>
        <v>0</v>
      </c>
      <c r="T211" s="253">
        <f t="shared" si="17"/>
        <v>0</v>
      </c>
      <c r="U211" s="254"/>
      <c r="V211" s="59"/>
      <c r="W211" s="51"/>
      <c r="X211" s="51"/>
      <c r="Y211" s="51"/>
      <c r="Z211" s="54"/>
      <c r="AB211" s="32"/>
      <c r="AC211" s="32"/>
    </row>
    <row r="212" spans="1:29" x14ac:dyDescent="0.3">
      <c r="A212" s="182"/>
      <c r="B212" s="59"/>
      <c r="C212" s="189"/>
      <c r="D212" s="86">
        <v>192</v>
      </c>
      <c r="E212" s="40"/>
      <c r="F212" s="40"/>
      <c r="G212" s="40"/>
      <c r="H212" s="87"/>
      <c r="I212" s="88"/>
      <c r="J212" s="88"/>
      <c r="K212" s="41"/>
      <c r="L212" s="41"/>
      <c r="M212" s="41"/>
      <c r="N212" s="93">
        <f t="shared" si="16"/>
        <v>0</v>
      </c>
      <c r="O212" s="43"/>
      <c r="P212" s="96">
        <f t="shared" si="12"/>
        <v>0</v>
      </c>
      <c r="Q212" s="96">
        <f t="shared" si="13"/>
        <v>0</v>
      </c>
      <c r="R212" s="97">
        <f t="shared" si="14"/>
        <v>0</v>
      </c>
      <c r="S212" s="253">
        <f t="shared" si="15"/>
        <v>0</v>
      </c>
      <c r="T212" s="253">
        <f t="shared" si="17"/>
        <v>0</v>
      </c>
      <c r="U212" s="254"/>
      <c r="V212" s="59"/>
      <c r="W212" s="51"/>
      <c r="X212" s="51"/>
      <c r="Y212" s="51"/>
      <c r="Z212" s="54"/>
      <c r="AB212" s="32"/>
      <c r="AC212" s="32"/>
    </row>
    <row r="213" spans="1:29" x14ac:dyDescent="0.3">
      <c r="A213" s="182"/>
      <c r="B213" s="59"/>
      <c r="C213" s="189"/>
      <c r="D213" s="86">
        <v>193</v>
      </c>
      <c r="E213" s="40"/>
      <c r="F213" s="40"/>
      <c r="G213" s="40"/>
      <c r="H213" s="87"/>
      <c r="I213" s="88"/>
      <c r="J213" s="88"/>
      <c r="K213" s="41"/>
      <c r="L213" s="41"/>
      <c r="M213" s="41"/>
      <c r="N213" s="93">
        <f t="shared" si="16"/>
        <v>0</v>
      </c>
      <c r="O213" s="43"/>
      <c r="P213" s="96">
        <f t="shared" ref="P213:P276" si="18">K213</f>
        <v>0</v>
      </c>
      <c r="Q213" s="96">
        <f t="shared" ref="Q213:Q276" si="19">L213</f>
        <v>0</v>
      </c>
      <c r="R213" s="97">
        <f t="shared" ref="R213:R276" si="20">M213</f>
        <v>0</v>
      </c>
      <c r="S213" s="253">
        <f t="shared" ref="S213:S276" si="21">IF($F$17="&lt;vul aan&gt;",0,IF($F$17="Nee",P213+Q213,IF($F$17="gemengd",P213+Q213,P213)))</f>
        <v>0</v>
      </c>
      <c r="T213" s="253">
        <f t="shared" si="17"/>
        <v>0</v>
      </c>
      <c r="U213" s="254"/>
      <c r="V213" s="59"/>
      <c r="W213" s="51"/>
      <c r="X213" s="51"/>
      <c r="Y213" s="51"/>
      <c r="Z213" s="54"/>
      <c r="AB213" s="32"/>
      <c r="AC213" s="32"/>
    </row>
    <row r="214" spans="1:29" x14ac:dyDescent="0.3">
      <c r="A214" s="182"/>
      <c r="B214" s="59"/>
      <c r="C214" s="189"/>
      <c r="D214" s="86">
        <v>194</v>
      </c>
      <c r="E214" s="40"/>
      <c r="F214" s="40"/>
      <c r="G214" s="40"/>
      <c r="H214" s="87"/>
      <c r="I214" s="88"/>
      <c r="J214" s="88"/>
      <c r="K214" s="41"/>
      <c r="L214" s="41"/>
      <c r="M214" s="41"/>
      <c r="N214" s="93">
        <f t="shared" ref="N214:N277" si="22">IF($F$17="&lt;vul aan&gt;",0,IF(M214="",0,IF($F$17="Nee",K214+L214,IF($F$17="gemengd",K214+L214,K214))))</f>
        <v>0</v>
      </c>
      <c r="O214" s="43"/>
      <c r="P214" s="96">
        <f t="shared" si="18"/>
        <v>0</v>
      </c>
      <c r="Q214" s="96">
        <f t="shared" si="19"/>
        <v>0</v>
      </c>
      <c r="R214" s="97">
        <f t="shared" si="20"/>
        <v>0</v>
      </c>
      <c r="S214" s="253">
        <f t="shared" si="21"/>
        <v>0</v>
      </c>
      <c r="T214" s="253">
        <f t="shared" ref="T214:T277" si="23">IF(R214=0,S214,S214/R214)</f>
        <v>0</v>
      </c>
      <c r="U214" s="254"/>
      <c r="V214" s="59"/>
      <c r="W214" s="51"/>
      <c r="X214" s="51"/>
      <c r="Y214" s="51"/>
      <c r="Z214" s="54"/>
      <c r="AB214" s="32"/>
      <c r="AC214" s="32"/>
    </row>
    <row r="215" spans="1:29" x14ac:dyDescent="0.3">
      <c r="A215" s="182"/>
      <c r="B215" s="59"/>
      <c r="C215" s="189"/>
      <c r="D215" s="86">
        <v>195</v>
      </c>
      <c r="E215" s="40"/>
      <c r="F215" s="40"/>
      <c r="G215" s="40"/>
      <c r="H215" s="87"/>
      <c r="I215" s="88"/>
      <c r="J215" s="88"/>
      <c r="K215" s="41"/>
      <c r="L215" s="41"/>
      <c r="M215" s="41"/>
      <c r="N215" s="93">
        <f t="shared" si="22"/>
        <v>0</v>
      </c>
      <c r="O215" s="43"/>
      <c r="P215" s="96">
        <f t="shared" si="18"/>
        <v>0</v>
      </c>
      <c r="Q215" s="96">
        <f t="shared" si="19"/>
        <v>0</v>
      </c>
      <c r="R215" s="97">
        <f t="shared" si="20"/>
        <v>0</v>
      </c>
      <c r="S215" s="253">
        <f t="shared" si="21"/>
        <v>0</v>
      </c>
      <c r="T215" s="253">
        <f t="shared" si="23"/>
        <v>0</v>
      </c>
      <c r="U215" s="254"/>
      <c r="V215" s="59"/>
      <c r="W215" s="51"/>
      <c r="X215" s="51"/>
      <c r="Y215" s="51"/>
      <c r="Z215" s="54"/>
      <c r="AB215" s="32"/>
      <c r="AC215" s="32"/>
    </row>
    <row r="216" spans="1:29" x14ac:dyDescent="0.3">
      <c r="A216" s="182"/>
      <c r="B216" s="59"/>
      <c r="C216" s="189"/>
      <c r="D216" s="86">
        <v>196</v>
      </c>
      <c r="E216" s="40"/>
      <c r="F216" s="40"/>
      <c r="G216" s="40"/>
      <c r="H216" s="87"/>
      <c r="I216" s="88"/>
      <c r="J216" s="88"/>
      <c r="K216" s="41"/>
      <c r="L216" s="41"/>
      <c r="M216" s="41"/>
      <c r="N216" s="93">
        <f t="shared" si="22"/>
        <v>0</v>
      </c>
      <c r="O216" s="43"/>
      <c r="P216" s="96">
        <f t="shared" si="18"/>
        <v>0</v>
      </c>
      <c r="Q216" s="96">
        <f t="shared" si="19"/>
        <v>0</v>
      </c>
      <c r="R216" s="97">
        <f t="shared" si="20"/>
        <v>0</v>
      </c>
      <c r="S216" s="253">
        <f t="shared" si="21"/>
        <v>0</v>
      </c>
      <c r="T216" s="253">
        <f t="shared" si="23"/>
        <v>0</v>
      </c>
      <c r="U216" s="254"/>
      <c r="V216" s="59"/>
      <c r="W216" s="51"/>
      <c r="X216" s="51"/>
      <c r="Y216" s="51"/>
      <c r="Z216" s="54"/>
      <c r="AB216" s="32"/>
      <c r="AC216" s="32"/>
    </row>
    <row r="217" spans="1:29" x14ac:dyDescent="0.3">
      <c r="A217" s="182"/>
      <c r="B217" s="59"/>
      <c r="C217" s="189"/>
      <c r="D217" s="86">
        <v>197</v>
      </c>
      <c r="E217" s="40"/>
      <c r="F217" s="40"/>
      <c r="G217" s="40"/>
      <c r="H217" s="87"/>
      <c r="I217" s="88"/>
      <c r="J217" s="88"/>
      <c r="K217" s="41"/>
      <c r="L217" s="41"/>
      <c r="M217" s="41"/>
      <c r="N217" s="93">
        <f t="shared" si="22"/>
        <v>0</v>
      </c>
      <c r="O217" s="43"/>
      <c r="P217" s="96">
        <f t="shared" si="18"/>
        <v>0</v>
      </c>
      <c r="Q217" s="96">
        <f t="shared" si="19"/>
        <v>0</v>
      </c>
      <c r="R217" s="97">
        <f t="shared" si="20"/>
        <v>0</v>
      </c>
      <c r="S217" s="253">
        <f t="shared" si="21"/>
        <v>0</v>
      </c>
      <c r="T217" s="253">
        <f t="shared" si="23"/>
        <v>0</v>
      </c>
      <c r="U217" s="254"/>
      <c r="V217" s="59"/>
      <c r="W217" s="51"/>
      <c r="X217" s="51"/>
      <c r="Y217" s="51"/>
      <c r="Z217" s="54"/>
      <c r="AB217" s="32"/>
      <c r="AC217" s="32"/>
    </row>
    <row r="218" spans="1:29" x14ac:dyDescent="0.3">
      <c r="A218" s="182"/>
      <c r="B218" s="59"/>
      <c r="C218" s="189"/>
      <c r="D218" s="86">
        <v>198</v>
      </c>
      <c r="E218" s="40"/>
      <c r="F218" s="40"/>
      <c r="G218" s="40"/>
      <c r="H218" s="87"/>
      <c r="I218" s="88"/>
      <c r="J218" s="88"/>
      <c r="K218" s="41"/>
      <c r="L218" s="41"/>
      <c r="M218" s="41"/>
      <c r="N218" s="93">
        <f t="shared" si="22"/>
        <v>0</v>
      </c>
      <c r="O218" s="43"/>
      <c r="P218" s="96">
        <f t="shared" si="18"/>
        <v>0</v>
      </c>
      <c r="Q218" s="96">
        <f t="shared" si="19"/>
        <v>0</v>
      </c>
      <c r="R218" s="97">
        <f t="shared" si="20"/>
        <v>0</v>
      </c>
      <c r="S218" s="253">
        <f t="shared" si="21"/>
        <v>0</v>
      </c>
      <c r="T218" s="253">
        <f t="shared" si="23"/>
        <v>0</v>
      </c>
      <c r="U218" s="254"/>
      <c r="V218" s="59"/>
      <c r="W218" s="51"/>
      <c r="X218" s="51"/>
      <c r="Y218" s="51"/>
      <c r="Z218" s="54"/>
      <c r="AB218" s="32"/>
      <c r="AC218" s="32"/>
    </row>
    <row r="219" spans="1:29" x14ac:dyDescent="0.3">
      <c r="A219" s="182"/>
      <c r="B219" s="59"/>
      <c r="C219" s="189"/>
      <c r="D219" s="86">
        <v>199</v>
      </c>
      <c r="E219" s="40"/>
      <c r="F219" s="40"/>
      <c r="G219" s="40"/>
      <c r="H219" s="87"/>
      <c r="I219" s="88"/>
      <c r="J219" s="88"/>
      <c r="K219" s="41"/>
      <c r="L219" s="41"/>
      <c r="M219" s="41"/>
      <c r="N219" s="93">
        <f t="shared" si="22"/>
        <v>0</v>
      </c>
      <c r="O219" s="43"/>
      <c r="P219" s="96">
        <f t="shared" si="18"/>
        <v>0</v>
      </c>
      <c r="Q219" s="96">
        <f t="shared" si="19"/>
        <v>0</v>
      </c>
      <c r="R219" s="97">
        <f t="shared" si="20"/>
        <v>0</v>
      </c>
      <c r="S219" s="253">
        <f t="shared" si="21"/>
        <v>0</v>
      </c>
      <c r="T219" s="253">
        <f t="shared" si="23"/>
        <v>0</v>
      </c>
      <c r="U219" s="254"/>
      <c r="V219" s="59"/>
      <c r="W219" s="51"/>
      <c r="X219" s="51"/>
      <c r="Y219" s="51"/>
      <c r="Z219" s="54"/>
      <c r="AB219" s="32"/>
      <c r="AC219" s="32"/>
    </row>
    <row r="220" spans="1:29" x14ac:dyDescent="0.3">
      <c r="A220" s="182"/>
      <c r="B220" s="59"/>
      <c r="C220" s="189"/>
      <c r="D220" s="86">
        <v>200</v>
      </c>
      <c r="E220" s="40"/>
      <c r="F220" s="40"/>
      <c r="G220" s="40"/>
      <c r="H220" s="87"/>
      <c r="I220" s="88"/>
      <c r="J220" s="88"/>
      <c r="K220" s="41"/>
      <c r="L220" s="41"/>
      <c r="M220" s="41"/>
      <c r="N220" s="93">
        <f t="shared" si="22"/>
        <v>0</v>
      </c>
      <c r="O220" s="43"/>
      <c r="P220" s="96">
        <f t="shared" si="18"/>
        <v>0</v>
      </c>
      <c r="Q220" s="96">
        <f t="shared" si="19"/>
        <v>0</v>
      </c>
      <c r="R220" s="97">
        <f t="shared" si="20"/>
        <v>0</v>
      </c>
      <c r="S220" s="253">
        <f t="shared" si="21"/>
        <v>0</v>
      </c>
      <c r="T220" s="253">
        <f t="shared" si="23"/>
        <v>0</v>
      </c>
      <c r="U220" s="254"/>
      <c r="V220" s="59"/>
      <c r="W220" s="51"/>
      <c r="X220" s="51"/>
      <c r="Y220" s="51"/>
      <c r="Z220" s="54"/>
      <c r="AB220" s="32"/>
      <c r="AC220" s="32"/>
    </row>
    <row r="221" spans="1:29" x14ac:dyDescent="0.3">
      <c r="A221" s="182"/>
      <c r="B221" s="59"/>
      <c r="C221" s="189"/>
      <c r="D221" s="86">
        <v>201</v>
      </c>
      <c r="E221" s="40"/>
      <c r="F221" s="40"/>
      <c r="G221" s="40"/>
      <c r="H221" s="87"/>
      <c r="I221" s="88"/>
      <c r="J221" s="88"/>
      <c r="K221" s="41"/>
      <c r="L221" s="41"/>
      <c r="M221" s="41"/>
      <c r="N221" s="93">
        <f t="shared" si="22"/>
        <v>0</v>
      </c>
      <c r="O221" s="43"/>
      <c r="P221" s="96">
        <f t="shared" si="18"/>
        <v>0</v>
      </c>
      <c r="Q221" s="96">
        <f t="shared" si="19"/>
        <v>0</v>
      </c>
      <c r="R221" s="97">
        <f t="shared" si="20"/>
        <v>0</v>
      </c>
      <c r="S221" s="253">
        <f t="shared" si="21"/>
        <v>0</v>
      </c>
      <c r="T221" s="253">
        <f t="shared" si="23"/>
        <v>0</v>
      </c>
      <c r="U221" s="254"/>
      <c r="V221" s="59"/>
      <c r="W221" s="51"/>
      <c r="X221" s="51"/>
      <c r="Y221" s="51"/>
      <c r="Z221" s="54"/>
      <c r="AB221" s="32"/>
      <c r="AC221" s="32"/>
    </row>
    <row r="222" spans="1:29" x14ac:dyDescent="0.3">
      <c r="A222" s="182"/>
      <c r="B222" s="59"/>
      <c r="C222" s="189"/>
      <c r="D222" s="86">
        <v>202</v>
      </c>
      <c r="E222" s="40"/>
      <c r="F222" s="40"/>
      <c r="G222" s="40"/>
      <c r="H222" s="87"/>
      <c r="I222" s="88"/>
      <c r="J222" s="88"/>
      <c r="K222" s="41"/>
      <c r="L222" s="41"/>
      <c r="M222" s="41"/>
      <c r="N222" s="93">
        <f t="shared" si="22"/>
        <v>0</v>
      </c>
      <c r="O222" s="43"/>
      <c r="P222" s="96">
        <f t="shared" si="18"/>
        <v>0</v>
      </c>
      <c r="Q222" s="96">
        <f t="shared" si="19"/>
        <v>0</v>
      </c>
      <c r="R222" s="97">
        <f t="shared" si="20"/>
        <v>0</v>
      </c>
      <c r="S222" s="253">
        <f t="shared" si="21"/>
        <v>0</v>
      </c>
      <c r="T222" s="253">
        <f t="shared" si="23"/>
        <v>0</v>
      </c>
      <c r="U222" s="254"/>
      <c r="V222" s="59"/>
      <c r="W222" s="51"/>
      <c r="X222" s="51"/>
      <c r="Y222" s="51"/>
      <c r="Z222" s="54"/>
      <c r="AB222" s="32"/>
      <c r="AC222" s="32"/>
    </row>
    <row r="223" spans="1:29" x14ac:dyDescent="0.3">
      <c r="A223" s="182"/>
      <c r="B223" s="59"/>
      <c r="C223" s="189"/>
      <c r="D223" s="86">
        <v>203</v>
      </c>
      <c r="E223" s="40"/>
      <c r="F223" s="40"/>
      <c r="G223" s="40"/>
      <c r="H223" s="87"/>
      <c r="I223" s="88"/>
      <c r="J223" s="88"/>
      <c r="K223" s="41"/>
      <c r="L223" s="41"/>
      <c r="M223" s="41"/>
      <c r="N223" s="93">
        <f t="shared" si="22"/>
        <v>0</v>
      </c>
      <c r="O223" s="43"/>
      <c r="P223" s="96">
        <f t="shared" si="18"/>
        <v>0</v>
      </c>
      <c r="Q223" s="96">
        <f t="shared" si="19"/>
        <v>0</v>
      </c>
      <c r="R223" s="97">
        <f t="shared" si="20"/>
        <v>0</v>
      </c>
      <c r="S223" s="253">
        <f t="shared" si="21"/>
        <v>0</v>
      </c>
      <c r="T223" s="253">
        <f t="shared" si="23"/>
        <v>0</v>
      </c>
      <c r="U223" s="254"/>
      <c r="V223" s="59"/>
      <c r="W223" s="51"/>
      <c r="X223" s="51"/>
      <c r="Y223" s="51"/>
      <c r="Z223" s="54"/>
      <c r="AB223" s="32"/>
      <c r="AC223" s="32"/>
    </row>
    <row r="224" spans="1:29" x14ac:dyDescent="0.3">
      <c r="A224" s="182"/>
      <c r="B224" s="59"/>
      <c r="C224" s="189"/>
      <c r="D224" s="86">
        <v>204</v>
      </c>
      <c r="E224" s="40"/>
      <c r="F224" s="40"/>
      <c r="G224" s="40"/>
      <c r="H224" s="87"/>
      <c r="I224" s="88"/>
      <c r="J224" s="88"/>
      <c r="K224" s="41"/>
      <c r="L224" s="41"/>
      <c r="M224" s="41"/>
      <c r="N224" s="93">
        <f t="shared" si="22"/>
        <v>0</v>
      </c>
      <c r="O224" s="43"/>
      <c r="P224" s="96">
        <f t="shared" si="18"/>
        <v>0</v>
      </c>
      <c r="Q224" s="96">
        <f t="shared" si="19"/>
        <v>0</v>
      </c>
      <c r="R224" s="97">
        <f t="shared" si="20"/>
        <v>0</v>
      </c>
      <c r="S224" s="253">
        <f t="shared" si="21"/>
        <v>0</v>
      </c>
      <c r="T224" s="253">
        <f t="shared" si="23"/>
        <v>0</v>
      </c>
      <c r="U224" s="254"/>
      <c r="V224" s="59"/>
      <c r="W224" s="51"/>
      <c r="X224" s="51"/>
      <c r="Y224" s="51"/>
      <c r="Z224" s="54"/>
      <c r="AB224" s="32"/>
      <c r="AC224" s="32"/>
    </row>
    <row r="225" spans="1:29" x14ac:dyDescent="0.3">
      <c r="A225" s="182"/>
      <c r="B225" s="59"/>
      <c r="C225" s="189"/>
      <c r="D225" s="86">
        <v>205</v>
      </c>
      <c r="E225" s="40"/>
      <c r="F225" s="40"/>
      <c r="G225" s="40"/>
      <c r="H225" s="87"/>
      <c r="I225" s="88"/>
      <c r="J225" s="88"/>
      <c r="K225" s="41"/>
      <c r="L225" s="41"/>
      <c r="M225" s="41"/>
      <c r="N225" s="93">
        <f t="shared" si="22"/>
        <v>0</v>
      </c>
      <c r="O225" s="43"/>
      <c r="P225" s="96">
        <f t="shared" si="18"/>
        <v>0</v>
      </c>
      <c r="Q225" s="96">
        <f t="shared" si="19"/>
        <v>0</v>
      </c>
      <c r="R225" s="97">
        <f t="shared" si="20"/>
        <v>0</v>
      </c>
      <c r="S225" s="253">
        <f t="shared" si="21"/>
        <v>0</v>
      </c>
      <c r="T225" s="253">
        <f t="shared" si="23"/>
        <v>0</v>
      </c>
      <c r="U225" s="254"/>
      <c r="V225" s="59"/>
      <c r="W225" s="51"/>
      <c r="X225" s="51"/>
      <c r="Y225" s="51"/>
      <c r="Z225" s="54"/>
      <c r="AB225" s="32"/>
      <c r="AC225" s="32"/>
    </row>
    <row r="226" spans="1:29" x14ac:dyDescent="0.3">
      <c r="A226" s="182"/>
      <c r="B226" s="59"/>
      <c r="C226" s="189"/>
      <c r="D226" s="86">
        <v>206</v>
      </c>
      <c r="E226" s="40"/>
      <c r="F226" s="40"/>
      <c r="G226" s="40"/>
      <c r="H226" s="87"/>
      <c r="I226" s="88"/>
      <c r="J226" s="88"/>
      <c r="K226" s="41"/>
      <c r="L226" s="41"/>
      <c r="M226" s="41"/>
      <c r="N226" s="93">
        <f t="shared" si="22"/>
        <v>0</v>
      </c>
      <c r="O226" s="43"/>
      <c r="P226" s="96">
        <f t="shared" si="18"/>
        <v>0</v>
      </c>
      <c r="Q226" s="96">
        <f t="shared" si="19"/>
        <v>0</v>
      </c>
      <c r="R226" s="97">
        <f t="shared" si="20"/>
        <v>0</v>
      </c>
      <c r="S226" s="253">
        <f t="shared" si="21"/>
        <v>0</v>
      </c>
      <c r="T226" s="253">
        <f t="shared" si="23"/>
        <v>0</v>
      </c>
      <c r="U226" s="254"/>
      <c r="V226" s="59"/>
      <c r="W226" s="51"/>
      <c r="X226" s="51"/>
      <c r="Y226" s="51"/>
      <c r="Z226" s="54"/>
      <c r="AB226" s="32"/>
      <c r="AC226" s="32"/>
    </row>
    <row r="227" spans="1:29" x14ac:dyDescent="0.3">
      <c r="A227" s="182"/>
      <c r="B227" s="59"/>
      <c r="C227" s="189"/>
      <c r="D227" s="86">
        <v>207</v>
      </c>
      <c r="E227" s="40"/>
      <c r="F227" s="40"/>
      <c r="G227" s="40"/>
      <c r="H227" s="87"/>
      <c r="I227" s="88"/>
      <c r="J227" s="88"/>
      <c r="K227" s="41"/>
      <c r="L227" s="41"/>
      <c r="M227" s="41"/>
      <c r="N227" s="93">
        <f t="shared" si="22"/>
        <v>0</v>
      </c>
      <c r="O227" s="43"/>
      <c r="P227" s="96">
        <f t="shared" si="18"/>
        <v>0</v>
      </c>
      <c r="Q227" s="96">
        <f t="shared" si="19"/>
        <v>0</v>
      </c>
      <c r="R227" s="97">
        <f t="shared" si="20"/>
        <v>0</v>
      </c>
      <c r="S227" s="253">
        <f t="shared" si="21"/>
        <v>0</v>
      </c>
      <c r="T227" s="253">
        <f t="shared" si="23"/>
        <v>0</v>
      </c>
      <c r="U227" s="254"/>
      <c r="V227" s="59"/>
      <c r="W227" s="51"/>
      <c r="X227" s="51"/>
      <c r="Y227" s="51"/>
      <c r="Z227" s="54"/>
      <c r="AB227" s="32"/>
      <c r="AC227" s="32"/>
    </row>
    <row r="228" spans="1:29" x14ac:dyDescent="0.3">
      <c r="A228" s="182"/>
      <c r="B228" s="59"/>
      <c r="C228" s="189"/>
      <c r="D228" s="86">
        <v>208</v>
      </c>
      <c r="E228" s="40"/>
      <c r="F228" s="40"/>
      <c r="G228" s="40"/>
      <c r="H228" s="87"/>
      <c r="I228" s="88"/>
      <c r="J228" s="88"/>
      <c r="K228" s="41"/>
      <c r="L228" s="41"/>
      <c r="M228" s="41"/>
      <c r="N228" s="93">
        <f t="shared" si="22"/>
        <v>0</v>
      </c>
      <c r="O228" s="43"/>
      <c r="P228" s="96">
        <f t="shared" si="18"/>
        <v>0</v>
      </c>
      <c r="Q228" s="96">
        <f t="shared" si="19"/>
        <v>0</v>
      </c>
      <c r="R228" s="97">
        <f t="shared" si="20"/>
        <v>0</v>
      </c>
      <c r="S228" s="253">
        <f t="shared" si="21"/>
        <v>0</v>
      </c>
      <c r="T228" s="253">
        <f t="shared" si="23"/>
        <v>0</v>
      </c>
      <c r="U228" s="254"/>
      <c r="V228" s="59"/>
      <c r="W228" s="51"/>
      <c r="X228" s="51"/>
      <c r="Y228" s="51"/>
      <c r="Z228" s="54"/>
      <c r="AB228" s="32"/>
      <c r="AC228" s="32"/>
    </row>
    <row r="229" spans="1:29" x14ac:dyDescent="0.3">
      <c r="A229" s="182"/>
      <c r="B229" s="59"/>
      <c r="C229" s="189"/>
      <c r="D229" s="86">
        <v>209</v>
      </c>
      <c r="E229" s="40"/>
      <c r="F229" s="40"/>
      <c r="G229" s="40"/>
      <c r="H229" s="87"/>
      <c r="I229" s="88"/>
      <c r="J229" s="88"/>
      <c r="K229" s="41"/>
      <c r="L229" s="41"/>
      <c r="M229" s="41"/>
      <c r="N229" s="93">
        <f t="shared" si="22"/>
        <v>0</v>
      </c>
      <c r="O229" s="43"/>
      <c r="P229" s="96">
        <f t="shared" si="18"/>
        <v>0</v>
      </c>
      <c r="Q229" s="96">
        <f t="shared" si="19"/>
        <v>0</v>
      </c>
      <c r="R229" s="97">
        <f t="shared" si="20"/>
        <v>0</v>
      </c>
      <c r="S229" s="253">
        <f t="shared" si="21"/>
        <v>0</v>
      </c>
      <c r="T229" s="253">
        <f t="shared" si="23"/>
        <v>0</v>
      </c>
      <c r="U229" s="254"/>
      <c r="V229" s="59"/>
      <c r="W229" s="51"/>
      <c r="X229" s="51"/>
      <c r="Y229" s="51"/>
      <c r="Z229" s="54"/>
      <c r="AB229" s="32"/>
      <c r="AC229" s="32"/>
    </row>
    <row r="230" spans="1:29" x14ac:dyDescent="0.3">
      <c r="A230" s="182"/>
      <c r="B230" s="59"/>
      <c r="C230" s="189"/>
      <c r="D230" s="86">
        <v>210</v>
      </c>
      <c r="E230" s="40"/>
      <c r="F230" s="40"/>
      <c r="G230" s="40"/>
      <c r="H230" s="87"/>
      <c r="I230" s="88"/>
      <c r="J230" s="88"/>
      <c r="K230" s="41"/>
      <c r="L230" s="41"/>
      <c r="M230" s="41"/>
      <c r="N230" s="93">
        <f t="shared" si="22"/>
        <v>0</v>
      </c>
      <c r="O230" s="43"/>
      <c r="P230" s="96">
        <f t="shared" si="18"/>
        <v>0</v>
      </c>
      <c r="Q230" s="96">
        <f t="shared" si="19"/>
        <v>0</v>
      </c>
      <c r="R230" s="97">
        <f t="shared" si="20"/>
        <v>0</v>
      </c>
      <c r="S230" s="253">
        <f t="shared" si="21"/>
        <v>0</v>
      </c>
      <c r="T230" s="253">
        <f t="shared" si="23"/>
        <v>0</v>
      </c>
      <c r="U230" s="254"/>
      <c r="V230" s="59"/>
      <c r="W230" s="51"/>
      <c r="X230" s="51"/>
      <c r="Y230" s="51"/>
      <c r="Z230" s="54"/>
      <c r="AB230" s="32"/>
      <c r="AC230" s="32"/>
    </row>
    <row r="231" spans="1:29" x14ac:dyDescent="0.3">
      <c r="A231" s="182"/>
      <c r="B231" s="59"/>
      <c r="C231" s="189"/>
      <c r="D231" s="86">
        <v>211</v>
      </c>
      <c r="E231" s="40"/>
      <c r="F231" s="40"/>
      <c r="G231" s="40"/>
      <c r="H231" s="87"/>
      <c r="I231" s="88"/>
      <c r="J231" s="88"/>
      <c r="K231" s="41"/>
      <c r="L231" s="41"/>
      <c r="M231" s="41"/>
      <c r="N231" s="93">
        <f t="shared" si="22"/>
        <v>0</v>
      </c>
      <c r="O231" s="43"/>
      <c r="P231" s="96">
        <f t="shared" si="18"/>
        <v>0</v>
      </c>
      <c r="Q231" s="96">
        <f t="shared" si="19"/>
        <v>0</v>
      </c>
      <c r="R231" s="97">
        <f t="shared" si="20"/>
        <v>0</v>
      </c>
      <c r="S231" s="253">
        <f t="shared" si="21"/>
        <v>0</v>
      </c>
      <c r="T231" s="253">
        <f t="shared" si="23"/>
        <v>0</v>
      </c>
      <c r="U231" s="254"/>
      <c r="V231" s="59"/>
      <c r="W231" s="51"/>
      <c r="X231" s="51"/>
      <c r="Y231" s="51"/>
      <c r="Z231" s="54"/>
      <c r="AB231" s="32"/>
      <c r="AC231" s="32"/>
    </row>
    <row r="232" spans="1:29" x14ac:dyDescent="0.3">
      <c r="A232" s="182"/>
      <c r="B232" s="59"/>
      <c r="C232" s="189"/>
      <c r="D232" s="86">
        <v>212</v>
      </c>
      <c r="E232" s="40"/>
      <c r="F232" s="40"/>
      <c r="G232" s="40"/>
      <c r="H232" s="87"/>
      <c r="I232" s="88"/>
      <c r="J232" s="88"/>
      <c r="K232" s="41"/>
      <c r="L232" s="41"/>
      <c r="M232" s="41"/>
      <c r="N232" s="93">
        <f t="shared" si="22"/>
        <v>0</v>
      </c>
      <c r="O232" s="43"/>
      <c r="P232" s="96">
        <f t="shared" si="18"/>
        <v>0</v>
      </c>
      <c r="Q232" s="96">
        <f t="shared" si="19"/>
        <v>0</v>
      </c>
      <c r="R232" s="97">
        <f t="shared" si="20"/>
        <v>0</v>
      </c>
      <c r="S232" s="253">
        <f t="shared" si="21"/>
        <v>0</v>
      </c>
      <c r="T232" s="253">
        <f t="shared" si="23"/>
        <v>0</v>
      </c>
      <c r="U232" s="254"/>
      <c r="V232" s="59"/>
      <c r="W232" s="51"/>
      <c r="X232" s="51"/>
      <c r="Y232" s="51"/>
      <c r="Z232" s="54"/>
      <c r="AB232" s="32"/>
      <c r="AC232" s="32"/>
    </row>
    <row r="233" spans="1:29" x14ac:dyDescent="0.3">
      <c r="A233" s="182"/>
      <c r="B233" s="59"/>
      <c r="C233" s="189"/>
      <c r="D233" s="86">
        <v>213</v>
      </c>
      <c r="E233" s="40"/>
      <c r="F233" s="40"/>
      <c r="G233" s="40"/>
      <c r="H233" s="87"/>
      <c r="I233" s="88"/>
      <c r="J233" s="88"/>
      <c r="K233" s="41"/>
      <c r="L233" s="41"/>
      <c r="M233" s="41"/>
      <c r="N233" s="93">
        <f t="shared" si="22"/>
        <v>0</v>
      </c>
      <c r="O233" s="43"/>
      <c r="P233" s="96">
        <f t="shared" si="18"/>
        <v>0</v>
      </c>
      <c r="Q233" s="96">
        <f t="shared" si="19"/>
        <v>0</v>
      </c>
      <c r="R233" s="97">
        <f t="shared" si="20"/>
        <v>0</v>
      </c>
      <c r="S233" s="253">
        <f t="shared" si="21"/>
        <v>0</v>
      </c>
      <c r="T233" s="253">
        <f t="shared" si="23"/>
        <v>0</v>
      </c>
      <c r="U233" s="254"/>
      <c r="V233" s="59"/>
      <c r="W233" s="51"/>
      <c r="X233" s="51"/>
      <c r="Y233" s="51"/>
      <c r="Z233" s="54"/>
      <c r="AB233" s="32"/>
      <c r="AC233" s="32"/>
    </row>
    <row r="234" spans="1:29" x14ac:dyDescent="0.3">
      <c r="A234" s="182"/>
      <c r="B234" s="59"/>
      <c r="C234" s="189"/>
      <c r="D234" s="86">
        <v>214</v>
      </c>
      <c r="E234" s="40"/>
      <c r="F234" s="40"/>
      <c r="G234" s="40"/>
      <c r="H234" s="87"/>
      <c r="I234" s="88"/>
      <c r="J234" s="88"/>
      <c r="K234" s="41"/>
      <c r="L234" s="41"/>
      <c r="M234" s="41"/>
      <c r="N234" s="93">
        <f t="shared" si="22"/>
        <v>0</v>
      </c>
      <c r="O234" s="43"/>
      <c r="P234" s="96">
        <f t="shared" si="18"/>
        <v>0</v>
      </c>
      <c r="Q234" s="96">
        <f t="shared" si="19"/>
        <v>0</v>
      </c>
      <c r="R234" s="97">
        <f t="shared" si="20"/>
        <v>0</v>
      </c>
      <c r="S234" s="253">
        <f t="shared" si="21"/>
        <v>0</v>
      </c>
      <c r="T234" s="253">
        <f t="shared" si="23"/>
        <v>0</v>
      </c>
      <c r="U234" s="254"/>
      <c r="V234" s="59"/>
      <c r="W234" s="51"/>
      <c r="X234" s="51"/>
      <c r="Y234" s="51"/>
      <c r="Z234" s="54"/>
      <c r="AB234" s="32"/>
      <c r="AC234" s="32"/>
    </row>
    <row r="235" spans="1:29" x14ac:dyDescent="0.3">
      <c r="A235" s="182"/>
      <c r="B235" s="59"/>
      <c r="C235" s="189"/>
      <c r="D235" s="86">
        <v>215</v>
      </c>
      <c r="E235" s="40"/>
      <c r="F235" s="40"/>
      <c r="G235" s="40"/>
      <c r="H235" s="87"/>
      <c r="I235" s="88"/>
      <c r="J235" s="88"/>
      <c r="K235" s="41"/>
      <c r="L235" s="41"/>
      <c r="M235" s="41"/>
      <c r="N235" s="93">
        <f t="shared" si="22"/>
        <v>0</v>
      </c>
      <c r="O235" s="43"/>
      <c r="P235" s="96">
        <f t="shared" si="18"/>
        <v>0</v>
      </c>
      <c r="Q235" s="96">
        <f t="shared" si="19"/>
        <v>0</v>
      </c>
      <c r="R235" s="97">
        <f t="shared" si="20"/>
        <v>0</v>
      </c>
      <c r="S235" s="253">
        <f t="shared" si="21"/>
        <v>0</v>
      </c>
      <c r="T235" s="253">
        <f t="shared" si="23"/>
        <v>0</v>
      </c>
      <c r="U235" s="254"/>
      <c r="V235" s="59"/>
      <c r="W235" s="51"/>
      <c r="X235" s="51"/>
      <c r="Y235" s="51"/>
      <c r="Z235" s="54"/>
      <c r="AB235" s="32"/>
      <c r="AC235" s="32"/>
    </row>
    <row r="236" spans="1:29" x14ac:dyDescent="0.3">
      <c r="A236" s="182"/>
      <c r="B236" s="59"/>
      <c r="C236" s="189"/>
      <c r="D236" s="86">
        <v>216</v>
      </c>
      <c r="E236" s="40"/>
      <c r="F236" s="40"/>
      <c r="G236" s="40"/>
      <c r="H236" s="87"/>
      <c r="I236" s="88"/>
      <c r="J236" s="88"/>
      <c r="K236" s="41"/>
      <c r="L236" s="41"/>
      <c r="M236" s="41"/>
      <c r="N236" s="93">
        <f t="shared" si="22"/>
        <v>0</v>
      </c>
      <c r="O236" s="43"/>
      <c r="P236" s="96">
        <f t="shared" si="18"/>
        <v>0</v>
      </c>
      <c r="Q236" s="96">
        <f t="shared" si="19"/>
        <v>0</v>
      </c>
      <c r="R236" s="97">
        <f t="shared" si="20"/>
        <v>0</v>
      </c>
      <c r="S236" s="253">
        <f t="shared" si="21"/>
        <v>0</v>
      </c>
      <c r="T236" s="253">
        <f t="shared" si="23"/>
        <v>0</v>
      </c>
      <c r="U236" s="254"/>
      <c r="V236" s="59"/>
      <c r="W236" s="51"/>
      <c r="X236" s="51"/>
      <c r="Y236" s="51"/>
      <c r="Z236" s="54"/>
      <c r="AB236" s="32"/>
      <c r="AC236" s="32"/>
    </row>
    <row r="237" spans="1:29" x14ac:dyDescent="0.3">
      <c r="A237" s="182"/>
      <c r="B237" s="59"/>
      <c r="C237" s="189"/>
      <c r="D237" s="86">
        <v>217</v>
      </c>
      <c r="E237" s="40"/>
      <c r="F237" s="40"/>
      <c r="G237" s="40"/>
      <c r="H237" s="87"/>
      <c r="I237" s="88"/>
      <c r="J237" s="88"/>
      <c r="K237" s="41"/>
      <c r="L237" s="41"/>
      <c r="M237" s="41"/>
      <c r="N237" s="93">
        <f t="shared" si="22"/>
        <v>0</v>
      </c>
      <c r="O237" s="43"/>
      <c r="P237" s="96">
        <f t="shared" si="18"/>
        <v>0</v>
      </c>
      <c r="Q237" s="96">
        <f t="shared" si="19"/>
        <v>0</v>
      </c>
      <c r="R237" s="97">
        <f t="shared" si="20"/>
        <v>0</v>
      </c>
      <c r="S237" s="253">
        <f t="shared" si="21"/>
        <v>0</v>
      </c>
      <c r="T237" s="253">
        <f t="shared" si="23"/>
        <v>0</v>
      </c>
      <c r="U237" s="254"/>
      <c r="V237" s="59"/>
      <c r="W237" s="51"/>
      <c r="X237" s="51"/>
      <c r="Y237" s="51"/>
      <c r="Z237" s="54"/>
      <c r="AB237" s="32"/>
      <c r="AC237" s="32"/>
    </row>
    <row r="238" spans="1:29" x14ac:dyDescent="0.3">
      <c r="A238" s="182"/>
      <c r="B238" s="59"/>
      <c r="C238" s="189"/>
      <c r="D238" s="86">
        <v>218</v>
      </c>
      <c r="E238" s="40"/>
      <c r="F238" s="40"/>
      <c r="G238" s="40"/>
      <c r="H238" s="87"/>
      <c r="I238" s="88"/>
      <c r="J238" s="88"/>
      <c r="K238" s="41"/>
      <c r="L238" s="41"/>
      <c r="M238" s="41"/>
      <c r="N238" s="93">
        <f t="shared" si="22"/>
        <v>0</v>
      </c>
      <c r="O238" s="43"/>
      <c r="P238" s="96">
        <f t="shared" si="18"/>
        <v>0</v>
      </c>
      <c r="Q238" s="96">
        <f t="shared" si="19"/>
        <v>0</v>
      </c>
      <c r="R238" s="97">
        <f t="shared" si="20"/>
        <v>0</v>
      </c>
      <c r="S238" s="253">
        <f t="shared" si="21"/>
        <v>0</v>
      </c>
      <c r="T238" s="253">
        <f t="shared" si="23"/>
        <v>0</v>
      </c>
      <c r="U238" s="254"/>
      <c r="V238" s="59"/>
      <c r="W238" s="51"/>
      <c r="X238" s="51"/>
      <c r="Y238" s="51"/>
      <c r="Z238" s="54"/>
      <c r="AB238" s="32"/>
      <c r="AC238" s="32"/>
    </row>
    <row r="239" spans="1:29" x14ac:dyDescent="0.3">
      <c r="A239" s="182"/>
      <c r="B239" s="59"/>
      <c r="C239" s="189"/>
      <c r="D239" s="86">
        <v>219</v>
      </c>
      <c r="E239" s="40"/>
      <c r="F239" s="40"/>
      <c r="G239" s="40"/>
      <c r="H239" s="87"/>
      <c r="I239" s="88"/>
      <c r="J239" s="88"/>
      <c r="K239" s="41"/>
      <c r="L239" s="41"/>
      <c r="M239" s="41"/>
      <c r="N239" s="93">
        <f t="shared" si="22"/>
        <v>0</v>
      </c>
      <c r="O239" s="43"/>
      <c r="P239" s="96">
        <f t="shared" si="18"/>
        <v>0</v>
      </c>
      <c r="Q239" s="96">
        <f t="shared" si="19"/>
        <v>0</v>
      </c>
      <c r="R239" s="97">
        <f t="shared" si="20"/>
        <v>0</v>
      </c>
      <c r="S239" s="253">
        <f t="shared" si="21"/>
        <v>0</v>
      </c>
      <c r="T239" s="253">
        <f t="shared" si="23"/>
        <v>0</v>
      </c>
      <c r="U239" s="254"/>
      <c r="V239" s="59"/>
      <c r="W239" s="51"/>
      <c r="X239" s="51"/>
      <c r="Y239" s="51"/>
      <c r="Z239" s="54"/>
      <c r="AB239" s="32"/>
      <c r="AC239" s="32"/>
    </row>
    <row r="240" spans="1:29" x14ac:dyDescent="0.3">
      <c r="A240" s="182"/>
      <c r="B240" s="59"/>
      <c r="C240" s="189"/>
      <c r="D240" s="86">
        <v>220</v>
      </c>
      <c r="E240" s="40"/>
      <c r="F240" s="40"/>
      <c r="G240" s="40"/>
      <c r="H240" s="87"/>
      <c r="I240" s="88"/>
      <c r="J240" s="88"/>
      <c r="K240" s="41"/>
      <c r="L240" s="41"/>
      <c r="M240" s="41"/>
      <c r="N240" s="93">
        <f t="shared" si="22"/>
        <v>0</v>
      </c>
      <c r="O240" s="43"/>
      <c r="P240" s="96">
        <f t="shared" si="18"/>
        <v>0</v>
      </c>
      <c r="Q240" s="96">
        <f t="shared" si="19"/>
        <v>0</v>
      </c>
      <c r="R240" s="97">
        <f t="shared" si="20"/>
        <v>0</v>
      </c>
      <c r="S240" s="253">
        <f t="shared" si="21"/>
        <v>0</v>
      </c>
      <c r="T240" s="253">
        <f t="shared" si="23"/>
        <v>0</v>
      </c>
      <c r="U240" s="254"/>
      <c r="V240" s="59"/>
      <c r="W240" s="51"/>
      <c r="X240" s="51"/>
      <c r="Y240" s="51"/>
      <c r="Z240" s="54"/>
      <c r="AB240" s="32"/>
      <c r="AC240" s="32"/>
    </row>
    <row r="241" spans="1:29" x14ac:dyDescent="0.3">
      <c r="A241" s="182"/>
      <c r="B241" s="59"/>
      <c r="C241" s="189"/>
      <c r="D241" s="86">
        <v>221</v>
      </c>
      <c r="E241" s="40"/>
      <c r="F241" s="40"/>
      <c r="G241" s="40"/>
      <c r="H241" s="87"/>
      <c r="I241" s="88"/>
      <c r="J241" s="88"/>
      <c r="K241" s="41"/>
      <c r="L241" s="41"/>
      <c r="M241" s="41"/>
      <c r="N241" s="93">
        <f t="shared" si="22"/>
        <v>0</v>
      </c>
      <c r="O241" s="43"/>
      <c r="P241" s="96">
        <f t="shared" si="18"/>
        <v>0</v>
      </c>
      <c r="Q241" s="96">
        <f t="shared" si="19"/>
        <v>0</v>
      </c>
      <c r="R241" s="97">
        <f t="shared" si="20"/>
        <v>0</v>
      </c>
      <c r="S241" s="253">
        <f t="shared" si="21"/>
        <v>0</v>
      </c>
      <c r="T241" s="253">
        <f t="shared" si="23"/>
        <v>0</v>
      </c>
      <c r="U241" s="254"/>
      <c r="V241" s="59"/>
      <c r="W241" s="51"/>
      <c r="X241" s="51"/>
      <c r="Y241" s="51"/>
      <c r="Z241" s="54"/>
      <c r="AB241" s="32"/>
      <c r="AC241" s="32"/>
    </row>
    <row r="242" spans="1:29" x14ac:dyDescent="0.3">
      <c r="A242" s="182"/>
      <c r="B242" s="59"/>
      <c r="C242" s="189"/>
      <c r="D242" s="86">
        <v>222</v>
      </c>
      <c r="E242" s="40"/>
      <c r="F242" s="40"/>
      <c r="G242" s="40"/>
      <c r="H242" s="87"/>
      <c r="I242" s="88"/>
      <c r="J242" s="88"/>
      <c r="K242" s="41"/>
      <c r="L242" s="41"/>
      <c r="M242" s="41"/>
      <c r="N242" s="93">
        <f t="shared" si="22"/>
        <v>0</v>
      </c>
      <c r="O242" s="43"/>
      <c r="P242" s="96">
        <f t="shared" si="18"/>
        <v>0</v>
      </c>
      <c r="Q242" s="96">
        <f t="shared" si="19"/>
        <v>0</v>
      </c>
      <c r="R242" s="97">
        <f t="shared" si="20"/>
        <v>0</v>
      </c>
      <c r="S242" s="253">
        <f t="shared" si="21"/>
        <v>0</v>
      </c>
      <c r="T242" s="253">
        <f t="shared" si="23"/>
        <v>0</v>
      </c>
      <c r="U242" s="254"/>
      <c r="V242" s="59"/>
      <c r="W242" s="51"/>
      <c r="X242" s="51"/>
      <c r="Y242" s="51"/>
      <c r="Z242" s="54"/>
      <c r="AB242" s="32"/>
      <c r="AC242" s="32"/>
    </row>
    <row r="243" spans="1:29" x14ac:dyDescent="0.3">
      <c r="A243" s="182"/>
      <c r="B243" s="59"/>
      <c r="C243" s="189"/>
      <c r="D243" s="86">
        <v>223</v>
      </c>
      <c r="E243" s="40"/>
      <c r="F243" s="40"/>
      <c r="G243" s="40"/>
      <c r="H243" s="87"/>
      <c r="I243" s="88"/>
      <c r="J243" s="88"/>
      <c r="K243" s="41"/>
      <c r="L243" s="41"/>
      <c r="M243" s="41"/>
      <c r="N243" s="93">
        <f t="shared" si="22"/>
        <v>0</v>
      </c>
      <c r="O243" s="43"/>
      <c r="P243" s="96">
        <f t="shared" si="18"/>
        <v>0</v>
      </c>
      <c r="Q243" s="96">
        <f t="shared" si="19"/>
        <v>0</v>
      </c>
      <c r="R243" s="97">
        <f t="shared" si="20"/>
        <v>0</v>
      </c>
      <c r="S243" s="253">
        <f t="shared" si="21"/>
        <v>0</v>
      </c>
      <c r="T243" s="253">
        <f t="shared" si="23"/>
        <v>0</v>
      </c>
      <c r="U243" s="254"/>
      <c r="V243" s="59"/>
      <c r="W243" s="51"/>
      <c r="X243" s="51"/>
      <c r="Y243" s="51"/>
      <c r="Z243" s="54"/>
      <c r="AB243" s="32"/>
      <c r="AC243" s="32"/>
    </row>
    <row r="244" spans="1:29" x14ac:dyDescent="0.3">
      <c r="A244" s="182"/>
      <c r="B244" s="59"/>
      <c r="C244" s="189"/>
      <c r="D244" s="86">
        <v>224</v>
      </c>
      <c r="E244" s="40"/>
      <c r="F244" s="40"/>
      <c r="G244" s="40"/>
      <c r="H244" s="87"/>
      <c r="I244" s="88"/>
      <c r="J244" s="88"/>
      <c r="K244" s="41"/>
      <c r="L244" s="41"/>
      <c r="M244" s="41"/>
      <c r="N244" s="93">
        <f t="shared" si="22"/>
        <v>0</v>
      </c>
      <c r="O244" s="43"/>
      <c r="P244" s="96">
        <f t="shared" si="18"/>
        <v>0</v>
      </c>
      <c r="Q244" s="96">
        <f t="shared" si="19"/>
        <v>0</v>
      </c>
      <c r="R244" s="97">
        <f t="shared" si="20"/>
        <v>0</v>
      </c>
      <c r="S244" s="253">
        <f t="shared" si="21"/>
        <v>0</v>
      </c>
      <c r="T244" s="253">
        <f t="shared" si="23"/>
        <v>0</v>
      </c>
      <c r="U244" s="254"/>
      <c r="V244" s="59"/>
      <c r="W244" s="51"/>
      <c r="X244" s="51"/>
      <c r="Y244" s="51"/>
      <c r="Z244" s="54"/>
      <c r="AB244" s="32"/>
      <c r="AC244" s="32"/>
    </row>
    <row r="245" spans="1:29" x14ac:dyDescent="0.3">
      <c r="A245" s="182"/>
      <c r="B245" s="59"/>
      <c r="C245" s="189"/>
      <c r="D245" s="86">
        <v>225</v>
      </c>
      <c r="E245" s="40"/>
      <c r="F245" s="40"/>
      <c r="G245" s="40"/>
      <c r="H245" s="87"/>
      <c r="I245" s="88"/>
      <c r="J245" s="88"/>
      <c r="K245" s="41"/>
      <c r="L245" s="41"/>
      <c r="M245" s="41"/>
      <c r="N245" s="93">
        <f t="shared" si="22"/>
        <v>0</v>
      </c>
      <c r="O245" s="43"/>
      <c r="P245" s="96">
        <f t="shared" si="18"/>
        <v>0</v>
      </c>
      <c r="Q245" s="96">
        <f t="shared" si="19"/>
        <v>0</v>
      </c>
      <c r="R245" s="97">
        <f t="shared" si="20"/>
        <v>0</v>
      </c>
      <c r="S245" s="253">
        <f t="shared" si="21"/>
        <v>0</v>
      </c>
      <c r="T245" s="253">
        <f t="shared" si="23"/>
        <v>0</v>
      </c>
      <c r="U245" s="254"/>
      <c r="V245" s="59"/>
      <c r="W245" s="51"/>
      <c r="X245" s="51"/>
      <c r="Y245" s="51"/>
      <c r="Z245" s="54"/>
      <c r="AB245" s="32"/>
      <c r="AC245" s="32"/>
    </row>
    <row r="246" spans="1:29" x14ac:dyDescent="0.3">
      <c r="A246" s="182"/>
      <c r="B246" s="59"/>
      <c r="C246" s="189"/>
      <c r="D246" s="86">
        <v>226</v>
      </c>
      <c r="E246" s="40"/>
      <c r="F246" s="40"/>
      <c r="G246" s="40"/>
      <c r="H246" s="87"/>
      <c r="I246" s="88"/>
      <c r="J246" s="88"/>
      <c r="K246" s="41"/>
      <c r="L246" s="41"/>
      <c r="M246" s="41"/>
      <c r="N246" s="93">
        <f t="shared" si="22"/>
        <v>0</v>
      </c>
      <c r="O246" s="43"/>
      <c r="P246" s="96">
        <f t="shared" si="18"/>
        <v>0</v>
      </c>
      <c r="Q246" s="96">
        <f t="shared" si="19"/>
        <v>0</v>
      </c>
      <c r="R246" s="97">
        <f t="shared" si="20"/>
        <v>0</v>
      </c>
      <c r="S246" s="253">
        <f t="shared" si="21"/>
        <v>0</v>
      </c>
      <c r="T246" s="253">
        <f t="shared" si="23"/>
        <v>0</v>
      </c>
      <c r="U246" s="254"/>
      <c r="V246" s="59"/>
      <c r="W246" s="51"/>
      <c r="X246" s="51"/>
      <c r="Y246" s="51"/>
      <c r="Z246" s="54"/>
      <c r="AB246" s="32"/>
      <c r="AC246" s="32"/>
    </row>
    <row r="247" spans="1:29" x14ac:dyDescent="0.3">
      <c r="A247" s="182"/>
      <c r="B247" s="59"/>
      <c r="C247" s="189"/>
      <c r="D247" s="86">
        <v>227</v>
      </c>
      <c r="E247" s="40"/>
      <c r="F247" s="40"/>
      <c r="G247" s="40"/>
      <c r="H247" s="87"/>
      <c r="I247" s="88"/>
      <c r="J247" s="88"/>
      <c r="K247" s="41"/>
      <c r="L247" s="41"/>
      <c r="M247" s="41"/>
      <c r="N247" s="93">
        <f t="shared" si="22"/>
        <v>0</v>
      </c>
      <c r="O247" s="43"/>
      <c r="P247" s="96">
        <f t="shared" si="18"/>
        <v>0</v>
      </c>
      <c r="Q247" s="96">
        <f t="shared" si="19"/>
        <v>0</v>
      </c>
      <c r="R247" s="97">
        <f t="shared" si="20"/>
        <v>0</v>
      </c>
      <c r="S247" s="253">
        <f t="shared" si="21"/>
        <v>0</v>
      </c>
      <c r="T247" s="253">
        <f t="shared" si="23"/>
        <v>0</v>
      </c>
      <c r="U247" s="254"/>
      <c r="V247" s="59"/>
      <c r="W247" s="51"/>
      <c r="X247" s="51"/>
      <c r="Y247" s="51"/>
      <c r="Z247" s="54"/>
      <c r="AB247" s="32"/>
      <c r="AC247" s="32"/>
    </row>
    <row r="248" spans="1:29" x14ac:dyDescent="0.3">
      <c r="A248" s="182"/>
      <c r="B248" s="59"/>
      <c r="C248" s="189"/>
      <c r="D248" s="86">
        <v>228</v>
      </c>
      <c r="E248" s="40"/>
      <c r="F248" s="40"/>
      <c r="G248" s="40"/>
      <c r="H248" s="87"/>
      <c r="I248" s="88"/>
      <c r="J248" s="88"/>
      <c r="K248" s="41"/>
      <c r="L248" s="41"/>
      <c r="M248" s="41"/>
      <c r="N248" s="93">
        <f t="shared" si="22"/>
        <v>0</v>
      </c>
      <c r="O248" s="43"/>
      <c r="P248" s="96">
        <f t="shared" si="18"/>
        <v>0</v>
      </c>
      <c r="Q248" s="96">
        <f t="shared" si="19"/>
        <v>0</v>
      </c>
      <c r="R248" s="97">
        <f t="shared" si="20"/>
        <v>0</v>
      </c>
      <c r="S248" s="253">
        <f t="shared" si="21"/>
        <v>0</v>
      </c>
      <c r="T248" s="253">
        <f t="shared" si="23"/>
        <v>0</v>
      </c>
      <c r="U248" s="254"/>
      <c r="V248" s="59"/>
      <c r="W248" s="51"/>
      <c r="X248" s="51"/>
      <c r="Y248" s="51"/>
      <c r="Z248" s="54"/>
      <c r="AB248" s="32"/>
      <c r="AC248" s="32"/>
    </row>
    <row r="249" spans="1:29" x14ac:dyDescent="0.3">
      <c r="A249" s="182"/>
      <c r="B249" s="59"/>
      <c r="C249" s="189"/>
      <c r="D249" s="86">
        <v>229</v>
      </c>
      <c r="E249" s="40"/>
      <c r="F249" s="40"/>
      <c r="G249" s="40"/>
      <c r="H249" s="87"/>
      <c r="I249" s="88"/>
      <c r="J249" s="88"/>
      <c r="K249" s="41"/>
      <c r="L249" s="41"/>
      <c r="M249" s="41"/>
      <c r="N249" s="93">
        <f t="shared" si="22"/>
        <v>0</v>
      </c>
      <c r="O249" s="43"/>
      <c r="P249" s="96">
        <f t="shared" si="18"/>
        <v>0</v>
      </c>
      <c r="Q249" s="96">
        <f t="shared" si="19"/>
        <v>0</v>
      </c>
      <c r="R249" s="97">
        <f t="shared" si="20"/>
        <v>0</v>
      </c>
      <c r="S249" s="253">
        <f t="shared" si="21"/>
        <v>0</v>
      </c>
      <c r="T249" s="253">
        <f t="shared" si="23"/>
        <v>0</v>
      </c>
      <c r="U249" s="254"/>
      <c r="V249" s="59"/>
      <c r="W249" s="51"/>
      <c r="X249" s="51"/>
      <c r="Y249" s="51"/>
      <c r="Z249" s="54"/>
      <c r="AB249" s="32"/>
      <c r="AC249" s="32"/>
    </row>
    <row r="250" spans="1:29" x14ac:dyDescent="0.3">
      <c r="A250" s="182"/>
      <c r="B250" s="59"/>
      <c r="C250" s="189"/>
      <c r="D250" s="86">
        <v>230</v>
      </c>
      <c r="E250" s="40"/>
      <c r="F250" s="40"/>
      <c r="G250" s="40"/>
      <c r="H250" s="87"/>
      <c r="I250" s="88"/>
      <c r="J250" s="88"/>
      <c r="K250" s="41"/>
      <c r="L250" s="41"/>
      <c r="M250" s="41"/>
      <c r="N250" s="93">
        <f t="shared" si="22"/>
        <v>0</v>
      </c>
      <c r="O250" s="43"/>
      <c r="P250" s="96">
        <f t="shared" si="18"/>
        <v>0</v>
      </c>
      <c r="Q250" s="96">
        <f t="shared" si="19"/>
        <v>0</v>
      </c>
      <c r="R250" s="97">
        <f t="shared" si="20"/>
        <v>0</v>
      </c>
      <c r="S250" s="253">
        <f t="shared" si="21"/>
        <v>0</v>
      </c>
      <c r="T250" s="253">
        <f t="shared" si="23"/>
        <v>0</v>
      </c>
      <c r="U250" s="254"/>
      <c r="V250" s="59"/>
      <c r="W250" s="51"/>
      <c r="X250" s="51"/>
      <c r="Y250" s="51"/>
      <c r="Z250" s="54"/>
      <c r="AB250" s="32"/>
      <c r="AC250" s="32"/>
    </row>
    <row r="251" spans="1:29" x14ac:dyDescent="0.3">
      <c r="A251" s="182"/>
      <c r="B251" s="59"/>
      <c r="C251" s="189"/>
      <c r="D251" s="86">
        <v>231</v>
      </c>
      <c r="E251" s="40"/>
      <c r="F251" s="40"/>
      <c r="G251" s="40"/>
      <c r="H251" s="87"/>
      <c r="I251" s="88"/>
      <c r="J251" s="88"/>
      <c r="K251" s="41"/>
      <c r="L251" s="41"/>
      <c r="M251" s="41"/>
      <c r="N251" s="93">
        <f t="shared" si="22"/>
        <v>0</v>
      </c>
      <c r="O251" s="43"/>
      <c r="P251" s="96">
        <f t="shared" si="18"/>
        <v>0</v>
      </c>
      <c r="Q251" s="96">
        <f t="shared" si="19"/>
        <v>0</v>
      </c>
      <c r="R251" s="97">
        <f t="shared" si="20"/>
        <v>0</v>
      </c>
      <c r="S251" s="253">
        <f t="shared" si="21"/>
        <v>0</v>
      </c>
      <c r="T251" s="253">
        <f t="shared" si="23"/>
        <v>0</v>
      </c>
      <c r="U251" s="254"/>
      <c r="V251" s="59"/>
      <c r="W251" s="51"/>
      <c r="X251" s="51"/>
      <c r="Y251" s="51"/>
      <c r="Z251" s="54"/>
      <c r="AB251" s="32"/>
      <c r="AC251" s="32"/>
    </row>
    <row r="252" spans="1:29" x14ac:dyDescent="0.3">
      <c r="A252" s="182"/>
      <c r="B252" s="59"/>
      <c r="C252" s="189"/>
      <c r="D252" s="86">
        <v>232</v>
      </c>
      <c r="E252" s="40"/>
      <c r="F252" s="40"/>
      <c r="G252" s="40"/>
      <c r="H252" s="87"/>
      <c r="I252" s="88"/>
      <c r="J252" s="88"/>
      <c r="K252" s="41"/>
      <c r="L252" s="41"/>
      <c r="M252" s="41"/>
      <c r="N252" s="93">
        <f t="shared" si="22"/>
        <v>0</v>
      </c>
      <c r="O252" s="43"/>
      <c r="P252" s="96">
        <f t="shared" si="18"/>
        <v>0</v>
      </c>
      <c r="Q252" s="96">
        <f t="shared" si="19"/>
        <v>0</v>
      </c>
      <c r="R252" s="97">
        <f t="shared" si="20"/>
        <v>0</v>
      </c>
      <c r="S252" s="253">
        <f t="shared" si="21"/>
        <v>0</v>
      </c>
      <c r="T252" s="253">
        <f t="shared" si="23"/>
        <v>0</v>
      </c>
      <c r="U252" s="254"/>
      <c r="V252" s="59"/>
      <c r="W252" s="51"/>
      <c r="X252" s="51"/>
      <c r="Y252" s="51"/>
      <c r="Z252" s="54"/>
      <c r="AB252" s="32"/>
      <c r="AC252" s="32"/>
    </row>
    <row r="253" spans="1:29" x14ac:dyDescent="0.3">
      <c r="A253" s="182"/>
      <c r="B253" s="59"/>
      <c r="C253" s="189"/>
      <c r="D253" s="86">
        <v>233</v>
      </c>
      <c r="E253" s="40"/>
      <c r="F253" s="40"/>
      <c r="G253" s="40"/>
      <c r="H253" s="87"/>
      <c r="I253" s="88"/>
      <c r="J253" s="88"/>
      <c r="K253" s="41"/>
      <c r="L253" s="41"/>
      <c r="M253" s="41"/>
      <c r="N253" s="93">
        <f t="shared" si="22"/>
        <v>0</v>
      </c>
      <c r="O253" s="43"/>
      <c r="P253" s="96">
        <f t="shared" si="18"/>
        <v>0</v>
      </c>
      <c r="Q253" s="96">
        <f t="shared" si="19"/>
        <v>0</v>
      </c>
      <c r="R253" s="97">
        <f t="shared" si="20"/>
        <v>0</v>
      </c>
      <c r="S253" s="253">
        <f t="shared" si="21"/>
        <v>0</v>
      </c>
      <c r="T253" s="253">
        <f t="shared" si="23"/>
        <v>0</v>
      </c>
      <c r="U253" s="254"/>
      <c r="V253" s="59"/>
      <c r="W253" s="51"/>
      <c r="X253" s="51"/>
      <c r="Y253" s="51"/>
      <c r="Z253" s="54"/>
      <c r="AB253" s="32"/>
      <c r="AC253" s="32"/>
    </row>
    <row r="254" spans="1:29" x14ac:dyDescent="0.3">
      <c r="A254" s="182"/>
      <c r="B254" s="59"/>
      <c r="C254" s="189"/>
      <c r="D254" s="86">
        <v>234</v>
      </c>
      <c r="E254" s="40"/>
      <c r="F254" s="40"/>
      <c r="G254" s="40"/>
      <c r="H254" s="87"/>
      <c r="I254" s="88"/>
      <c r="J254" s="88"/>
      <c r="K254" s="41"/>
      <c r="L254" s="41"/>
      <c r="M254" s="41"/>
      <c r="N254" s="93">
        <f t="shared" si="22"/>
        <v>0</v>
      </c>
      <c r="O254" s="43"/>
      <c r="P254" s="96">
        <f t="shared" si="18"/>
        <v>0</v>
      </c>
      <c r="Q254" s="96">
        <f t="shared" si="19"/>
        <v>0</v>
      </c>
      <c r="R254" s="97">
        <f t="shared" si="20"/>
        <v>0</v>
      </c>
      <c r="S254" s="253">
        <f t="shared" si="21"/>
        <v>0</v>
      </c>
      <c r="T254" s="253">
        <f t="shared" si="23"/>
        <v>0</v>
      </c>
      <c r="U254" s="254"/>
      <c r="V254" s="59"/>
      <c r="W254" s="51"/>
      <c r="X254" s="51"/>
      <c r="Y254" s="51"/>
      <c r="Z254" s="54"/>
      <c r="AB254" s="32"/>
      <c r="AC254" s="32"/>
    </row>
    <row r="255" spans="1:29" x14ac:dyDescent="0.3">
      <c r="A255" s="182"/>
      <c r="B255" s="59"/>
      <c r="C255" s="189"/>
      <c r="D255" s="86">
        <v>235</v>
      </c>
      <c r="E255" s="40"/>
      <c r="F255" s="40"/>
      <c r="G255" s="40"/>
      <c r="H255" s="87"/>
      <c r="I255" s="88"/>
      <c r="J255" s="88"/>
      <c r="K255" s="41"/>
      <c r="L255" s="41"/>
      <c r="M255" s="41"/>
      <c r="N255" s="93">
        <f t="shared" si="22"/>
        <v>0</v>
      </c>
      <c r="O255" s="43"/>
      <c r="P255" s="96">
        <f t="shared" si="18"/>
        <v>0</v>
      </c>
      <c r="Q255" s="96">
        <f t="shared" si="19"/>
        <v>0</v>
      </c>
      <c r="R255" s="97">
        <f t="shared" si="20"/>
        <v>0</v>
      </c>
      <c r="S255" s="253">
        <f t="shared" si="21"/>
        <v>0</v>
      </c>
      <c r="T255" s="253">
        <f t="shared" si="23"/>
        <v>0</v>
      </c>
      <c r="U255" s="254"/>
      <c r="V255" s="59"/>
      <c r="W255" s="51"/>
      <c r="X255" s="51"/>
      <c r="Y255" s="51"/>
      <c r="Z255" s="54"/>
      <c r="AB255" s="32"/>
      <c r="AC255" s="32"/>
    </row>
    <row r="256" spans="1:29" x14ac:dyDescent="0.3">
      <c r="A256" s="182"/>
      <c r="B256" s="59"/>
      <c r="C256" s="189"/>
      <c r="D256" s="86">
        <v>236</v>
      </c>
      <c r="E256" s="40"/>
      <c r="F256" s="40"/>
      <c r="G256" s="40"/>
      <c r="H256" s="87"/>
      <c r="I256" s="88"/>
      <c r="J256" s="88"/>
      <c r="K256" s="41"/>
      <c r="L256" s="41"/>
      <c r="M256" s="41"/>
      <c r="N256" s="93">
        <f t="shared" si="22"/>
        <v>0</v>
      </c>
      <c r="O256" s="43"/>
      <c r="P256" s="96">
        <f t="shared" si="18"/>
        <v>0</v>
      </c>
      <c r="Q256" s="96">
        <f t="shared" si="19"/>
        <v>0</v>
      </c>
      <c r="R256" s="97">
        <f t="shared" si="20"/>
        <v>0</v>
      </c>
      <c r="S256" s="253">
        <f t="shared" si="21"/>
        <v>0</v>
      </c>
      <c r="T256" s="253">
        <f t="shared" si="23"/>
        <v>0</v>
      </c>
      <c r="U256" s="254"/>
      <c r="V256" s="59"/>
      <c r="W256" s="51"/>
      <c r="X256" s="51"/>
      <c r="Y256" s="51"/>
      <c r="Z256" s="54"/>
      <c r="AB256" s="32"/>
      <c r="AC256" s="32"/>
    </row>
    <row r="257" spans="1:29" x14ac:dyDescent="0.3">
      <c r="A257" s="182"/>
      <c r="B257" s="59"/>
      <c r="C257" s="189"/>
      <c r="D257" s="86">
        <v>237</v>
      </c>
      <c r="E257" s="40"/>
      <c r="F257" s="40"/>
      <c r="G257" s="40"/>
      <c r="H257" s="87"/>
      <c r="I257" s="88"/>
      <c r="J257" s="88"/>
      <c r="K257" s="41"/>
      <c r="L257" s="41"/>
      <c r="M257" s="41"/>
      <c r="N257" s="93">
        <f t="shared" si="22"/>
        <v>0</v>
      </c>
      <c r="O257" s="43"/>
      <c r="P257" s="96">
        <f t="shared" si="18"/>
        <v>0</v>
      </c>
      <c r="Q257" s="96">
        <f t="shared" si="19"/>
        <v>0</v>
      </c>
      <c r="R257" s="97">
        <f t="shared" si="20"/>
        <v>0</v>
      </c>
      <c r="S257" s="253">
        <f t="shared" si="21"/>
        <v>0</v>
      </c>
      <c r="T257" s="253">
        <f t="shared" si="23"/>
        <v>0</v>
      </c>
      <c r="U257" s="254"/>
      <c r="V257" s="59"/>
      <c r="W257" s="51"/>
      <c r="X257" s="51"/>
      <c r="Y257" s="51"/>
      <c r="Z257" s="54"/>
      <c r="AB257" s="32"/>
      <c r="AC257" s="32"/>
    </row>
    <row r="258" spans="1:29" x14ac:dyDescent="0.3">
      <c r="A258" s="182"/>
      <c r="B258" s="59"/>
      <c r="C258" s="189"/>
      <c r="D258" s="86">
        <v>238</v>
      </c>
      <c r="E258" s="40"/>
      <c r="F258" s="40"/>
      <c r="G258" s="40"/>
      <c r="H258" s="87"/>
      <c r="I258" s="88"/>
      <c r="J258" s="88"/>
      <c r="K258" s="41"/>
      <c r="L258" s="41"/>
      <c r="M258" s="41"/>
      <c r="N258" s="93">
        <f t="shared" si="22"/>
        <v>0</v>
      </c>
      <c r="O258" s="43"/>
      <c r="P258" s="96">
        <f t="shared" si="18"/>
        <v>0</v>
      </c>
      <c r="Q258" s="96">
        <f t="shared" si="19"/>
        <v>0</v>
      </c>
      <c r="R258" s="97">
        <f t="shared" si="20"/>
        <v>0</v>
      </c>
      <c r="S258" s="253">
        <f t="shared" si="21"/>
        <v>0</v>
      </c>
      <c r="T258" s="253">
        <f t="shared" si="23"/>
        <v>0</v>
      </c>
      <c r="U258" s="254"/>
      <c r="V258" s="59"/>
      <c r="W258" s="51"/>
      <c r="X258" s="51"/>
      <c r="Y258" s="51"/>
      <c r="Z258" s="54"/>
      <c r="AB258" s="32"/>
      <c r="AC258" s="32"/>
    </row>
    <row r="259" spans="1:29" x14ac:dyDescent="0.3">
      <c r="A259" s="182"/>
      <c r="B259" s="59"/>
      <c r="C259" s="189"/>
      <c r="D259" s="86">
        <v>239</v>
      </c>
      <c r="E259" s="40"/>
      <c r="F259" s="40"/>
      <c r="G259" s="40"/>
      <c r="H259" s="87"/>
      <c r="I259" s="88"/>
      <c r="J259" s="88"/>
      <c r="K259" s="41"/>
      <c r="L259" s="41"/>
      <c r="M259" s="41"/>
      <c r="N259" s="93">
        <f t="shared" si="22"/>
        <v>0</v>
      </c>
      <c r="O259" s="43"/>
      <c r="P259" s="96">
        <f t="shared" si="18"/>
        <v>0</v>
      </c>
      <c r="Q259" s="96">
        <f t="shared" si="19"/>
        <v>0</v>
      </c>
      <c r="R259" s="97">
        <f t="shared" si="20"/>
        <v>0</v>
      </c>
      <c r="S259" s="253">
        <f t="shared" si="21"/>
        <v>0</v>
      </c>
      <c r="T259" s="253">
        <f t="shared" si="23"/>
        <v>0</v>
      </c>
      <c r="U259" s="254"/>
      <c r="V259" s="59"/>
      <c r="W259" s="51"/>
      <c r="X259" s="51"/>
      <c r="Y259" s="51"/>
      <c r="Z259" s="54"/>
      <c r="AB259" s="32"/>
      <c r="AC259" s="32"/>
    </row>
    <row r="260" spans="1:29" x14ac:dyDescent="0.3">
      <c r="A260" s="182"/>
      <c r="B260" s="59"/>
      <c r="C260" s="189"/>
      <c r="D260" s="86">
        <v>240</v>
      </c>
      <c r="E260" s="40"/>
      <c r="F260" s="40"/>
      <c r="G260" s="40"/>
      <c r="H260" s="87"/>
      <c r="I260" s="88"/>
      <c r="J260" s="88"/>
      <c r="K260" s="41"/>
      <c r="L260" s="41"/>
      <c r="M260" s="41"/>
      <c r="N260" s="93">
        <f t="shared" si="22"/>
        <v>0</v>
      </c>
      <c r="O260" s="43"/>
      <c r="P260" s="96">
        <f t="shared" si="18"/>
        <v>0</v>
      </c>
      <c r="Q260" s="96">
        <f t="shared" si="19"/>
        <v>0</v>
      </c>
      <c r="R260" s="97">
        <f t="shared" si="20"/>
        <v>0</v>
      </c>
      <c r="S260" s="253">
        <f t="shared" si="21"/>
        <v>0</v>
      </c>
      <c r="T260" s="253">
        <f t="shared" si="23"/>
        <v>0</v>
      </c>
      <c r="U260" s="254"/>
      <c r="V260" s="59"/>
      <c r="W260" s="51"/>
      <c r="X260" s="51"/>
      <c r="Y260" s="51"/>
      <c r="Z260" s="54"/>
      <c r="AB260" s="32"/>
      <c r="AC260" s="32"/>
    </row>
    <row r="261" spans="1:29" x14ac:dyDescent="0.3">
      <c r="A261" s="182"/>
      <c r="B261" s="59"/>
      <c r="C261" s="189"/>
      <c r="D261" s="86">
        <v>241</v>
      </c>
      <c r="E261" s="40"/>
      <c r="F261" s="40"/>
      <c r="G261" s="40"/>
      <c r="H261" s="87"/>
      <c r="I261" s="88"/>
      <c r="J261" s="88"/>
      <c r="K261" s="41"/>
      <c r="L261" s="41"/>
      <c r="M261" s="41"/>
      <c r="N261" s="93">
        <f t="shared" si="22"/>
        <v>0</v>
      </c>
      <c r="O261" s="43"/>
      <c r="P261" s="96">
        <f t="shared" si="18"/>
        <v>0</v>
      </c>
      <c r="Q261" s="96">
        <f t="shared" si="19"/>
        <v>0</v>
      </c>
      <c r="R261" s="97">
        <f t="shared" si="20"/>
        <v>0</v>
      </c>
      <c r="S261" s="253">
        <f t="shared" si="21"/>
        <v>0</v>
      </c>
      <c r="T261" s="253">
        <f t="shared" si="23"/>
        <v>0</v>
      </c>
      <c r="U261" s="254"/>
      <c r="V261" s="59"/>
      <c r="W261" s="51"/>
      <c r="X261" s="51"/>
      <c r="Y261" s="51"/>
      <c r="Z261" s="54"/>
      <c r="AB261" s="32"/>
      <c r="AC261" s="32"/>
    </row>
    <row r="262" spans="1:29" x14ac:dyDescent="0.3">
      <c r="A262" s="182"/>
      <c r="B262" s="59"/>
      <c r="C262" s="189"/>
      <c r="D262" s="86">
        <v>242</v>
      </c>
      <c r="E262" s="40"/>
      <c r="F262" s="40"/>
      <c r="G262" s="40"/>
      <c r="H262" s="87"/>
      <c r="I262" s="88"/>
      <c r="J262" s="88"/>
      <c r="K262" s="41"/>
      <c r="L262" s="41"/>
      <c r="M262" s="41"/>
      <c r="N262" s="93">
        <f t="shared" si="22"/>
        <v>0</v>
      </c>
      <c r="O262" s="43"/>
      <c r="P262" s="96">
        <f t="shared" si="18"/>
        <v>0</v>
      </c>
      <c r="Q262" s="96">
        <f t="shared" si="19"/>
        <v>0</v>
      </c>
      <c r="R262" s="97">
        <f t="shared" si="20"/>
        <v>0</v>
      </c>
      <c r="S262" s="253">
        <f t="shared" si="21"/>
        <v>0</v>
      </c>
      <c r="T262" s="253">
        <f t="shared" si="23"/>
        <v>0</v>
      </c>
      <c r="U262" s="254"/>
      <c r="V262" s="59"/>
      <c r="W262" s="51"/>
      <c r="X262" s="51"/>
      <c r="Y262" s="51"/>
      <c r="Z262" s="54"/>
      <c r="AB262" s="32"/>
      <c r="AC262" s="32"/>
    </row>
    <row r="263" spans="1:29" x14ac:dyDescent="0.3">
      <c r="A263" s="182"/>
      <c r="B263" s="59"/>
      <c r="C263" s="189"/>
      <c r="D263" s="86">
        <v>243</v>
      </c>
      <c r="E263" s="40"/>
      <c r="F263" s="40"/>
      <c r="G263" s="40"/>
      <c r="H263" s="87"/>
      <c r="I263" s="88"/>
      <c r="J263" s="88"/>
      <c r="K263" s="41"/>
      <c r="L263" s="41"/>
      <c r="M263" s="41"/>
      <c r="N263" s="93">
        <f t="shared" si="22"/>
        <v>0</v>
      </c>
      <c r="O263" s="43"/>
      <c r="P263" s="96">
        <f t="shared" si="18"/>
        <v>0</v>
      </c>
      <c r="Q263" s="96">
        <f t="shared" si="19"/>
        <v>0</v>
      </c>
      <c r="R263" s="97">
        <f t="shared" si="20"/>
        <v>0</v>
      </c>
      <c r="S263" s="253">
        <f t="shared" si="21"/>
        <v>0</v>
      </c>
      <c r="T263" s="253">
        <f t="shared" si="23"/>
        <v>0</v>
      </c>
      <c r="U263" s="254"/>
      <c r="V263" s="59"/>
      <c r="W263" s="51"/>
      <c r="X263" s="51"/>
      <c r="Y263" s="51"/>
      <c r="Z263" s="54"/>
      <c r="AB263" s="32"/>
      <c r="AC263" s="32"/>
    </row>
    <row r="264" spans="1:29" x14ac:dyDescent="0.3">
      <c r="A264" s="182"/>
      <c r="B264" s="59"/>
      <c r="C264" s="189"/>
      <c r="D264" s="86">
        <v>244</v>
      </c>
      <c r="E264" s="40"/>
      <c r="F264" s="40"/>
      <c r="G264" s="40"/>
      <c r="H264" s="87"/>
      <c r="I264" s="88"/>
      <c r="J264" s="88"/>
      <c r="K264" s="41"/>
      <c r="L264" s="41"/>
      <c r="M264" s="41"/>
      <c r="N264" s="93">
        <f t="shared" si="22"/>
        <v>0</v>
      </c>
      <c r="O264" s="43"/>
      <c r="P264" s="96">
        <f t="shared" si="18"/>
        <v>0</v>
      </c>
      <c r="Q264" s="96">
        <f t="shared" si="19"/>
        <v>0</v>
      </c>
      <c r="R264" s="97">
        <f t="shared" si="20"/>
        <v>0</v>
      </c>
      <c r="S264" s="253">
        <f t="shared" si="21"/>
        <v>0</v>
      </c>
      <c r="T264" s="253">
        <f t="shared" si="23"/>
        <v>0</v>
      </c>
      <c r="U264" s="254"/>
      <c r="V264" s="59"/>
      <c r="W264" s="51"/>
      <c r="X264" s="51"/>
      <c r="Y264" s="51"/>
      <c r="Z264" s="54"/>
      <c r="AB264" s="32"/>
      <c r="AC264" s="32"/>
    </row>
    <row r="265" spans="1:29" x14ac:dyDescent="0.3">
      <c r="A265" s="182"/>
      <c r="B265" s="59"/>
      <c r="C265" s="189"/>
      <c r="D265" s="86">
        <v>245</v>
      </c>
      <c r="E265" s="40"/>
      <c r="F265" s="40"/>
      <c r="G265" s="40"/>
      <c r="H265" s="87"/>
      <c r="I265" s="88"/>
      <c r="J265" s="88"/>
      <c r="K265" s="41"/>
      <c r="L265" s="41"/>
      <c r="M265" s="41"/>
      <c r="N265" s="93">
        <f t="shared" si="22"/>
        <v>0</v>
      </c>
      <c r="O265" s="43"/>
      <c r="P265" s="96">
        <f t="shared" si="18"/>
        <v>0</v>
      </c>
      <c r="Q265" s="96">
        <f t="shared" si="19"/>
        <v>0</v>
      </c>
      <c r="R265" s="97">
        <f t="shared" si="20"/>
        <v>0</v>
      </c>
      <c r="S265" s="253">
        <f t="shared" si="21"/>
        <v>0</v>
      </c>
      <c r="T265" s="253">
        <f t="shared" si="23"/>
        <v>0</v>
      </c>
      <c r="U265" s="254"/>
      <c r="V265" s="59"/>
      <c r="W265" s="51"/>
      <c r="X265" s="51"/>
      <c r="Y265" s="51"/>
      <c r="Z265" s="54"/>
      <c r="AB265" s="32"/>
      <c r="AC265" s="32"/>
    </row>
    <row r="266" spans="1:29" x14ac:dyDescent="0.3">
      <c r="A266" s="182"/>
      <c r="B266" s="59"/>
      <c r="C266" s="189"/>
      <c r="D266" s="86">
        <v>246</v>
      </c>
      <c r="E266" s="40"/>
      <c r="F266" s="40"/>
      <c r="G266" s="40"/>
      <c r="H266" s="87"/>
      <c r="I266" s="88"/>
      <c r="J266" s="88"/>
      <c r="K266" s="41"/>
      <c r="L266" s="41"/>
      <c r="M266" s="41"/>
      <c r="N266" s="93">
        <f t="shared" si="22"/>
        <v>0</v>
      </c>
      <c r="O266" s="43"/>
      <c r="P266" s="96">
        <f t="shared" si="18"/>
        <v>0</v>
      </c>
      <c r="Q266" s="96">
        <f t="shared" si="19"/>
        <v>0</v>
      </c>
      <c r="R266" s="97">
        <f t="shared" si="20"/>
        <v>0</v>
      </c>
      <c r="S266" s="253">
        <f t="shared" si="21"/>
        <v>0</v>
      </c>
      <c r="T266" s="253">
        <f t="shared" si="23"/>
        <v>0</v>
      </c>
      <c r="U266" s="254"/>
      <c r="V266" s="59"/>
      <c r="W266" s="51"/>
      <c r="X266" s="51"/>
      <c r="Y266" s="51"/>
      <c r="Z266" s="54"/>
      <c r="AB266" s="32"/>
      <c r="AC266" s="32"/>
    </row>
    <row r="267" spans="1:29" x14ac:dyDescent="0.3">
      <c r="A267" s="182"/>
      <c r="B267" s="59"/>
      <c r="C267" s="189"/>
      <c r="D267" s="86">
        <v>247</v>
      </c>
      <c r="E267" s="40"/>
      <c r="F267" s="40"/>
      <c r="G267" s="40"/>
      <c r="H267" s="87"/>
      <c r="I267" s="88"/>
      <c r="J267" s="88"/>
      <c r="K267" s="41"/>
      <c r="L267" s="41"/>
      <c r="M267" s="41"/>
      <c r="N267" s="93">
        <f t="shared" si="22"/>
        <v>0</v>
      </c>
      <c r="O267" s="43"/>
      <c r="P267" s="96">
        <f t="shared" si="18"/>
        <v>0</v>
      </c>
      <c r="Q267" s="96">
        <f t="shared" si="19"/>
        <v>0</v>
      </c>
      <c r="R267" s="97">
        <f t="shared" si="20"/>
        <v>0</v>
      </c>
      <c r="S267" s="253">
        <f t="shared" si="21"/>
        <v>0</v>
      </c>
      <c r="T267" s="253">
        <f t="shared" si="23"/>
        <v>0</v>
      </c>
      <c r="U267" s="254"/>
      <c r="V267" s="59"/>
      <c r="W267" s="51"/>
      <c r="X267" s="51"/>
      <c r="Y267" s="51"/>
      <c r="Z267" s="54"/>
      <c r="AB267" s="32"/>
      <c r="AC267" s="32"/>
    </row>
    <row r="268" spans="1:29" x14ac:dyDescent="0.3">
      <c r="A268" s="182"/>
      <c r="B268" s="59"/>
      <c r="C268" s="189"/>
      <c r="D268" s="86">
        <v>248</v>
      </c>
      <c r="E268" s="40"/>
      <c r="F268" s="40"/>
      <c r="G268" s="40"/>
      <c r="H268" s="87"/>
      <c r="I268" s="88"/>
      <c r="J268" s="88"/>
      <c r="K268" s="41"/>
      <c r="L268" s="41"/>
      <c r="M268" s="41"/>
      <c r="N268" s="93">
        <f t="shared" si="22"/>
        <v>0</v>
      </c>
      <c r="O268" s="43"/>
      <c r="P268" s="96">
        <f t="shared" si="18"/>
        <v>0</v>
      </c>
      <c r="Q268" s="96">
        <f t="shared" si="19"/>
        <v>0</v>
      </c>
      <c r="R268" s="97">
        <f t="shared" si="20"/>
        <v>0</v>
      </c>
      <c r="S268" s="253">
        <f t="shared" si="21"/>
        <v>0</v>
      </c>
      <c r="T268" s="253">
        <f t="shared" si="23"/>
        <v>0</v>
      </c>
      <c r="U268" s="254"/>
      <c r="V268" s="59"/>
      <c r="W268" s="51"/>
      <c r="X268" s="51"/>
      <c r="Y268" s="51"/>
      <c r="Z268" s="54"/>
      <c r="AB268" s="32"/>
      <c r="AC268" s="32"/>
    </row>
    <row r="269" spans="1:29" x14ac:dyDescent="0.3">
      <c r="A269" s="182"/>
      <c r="B269" s="59"/>
      <c r="C269" s="189"/>
      <c r="D269" s="86">
        <v>249</v>
      </c>
      <c r="E269" s="40"/>
      <c r="F269" s="40"/>
      <c r="G269" s="40"/>
      <c r="H269" s="87"/>
      <c r="I269" s="88"/>
      <c r="J269" s="88"/>
      <c r="K269" s="41"/>
      <c r="L269" s="41"/>
      <c r="M269" s="41"/>
      <c r="N269" s="93">
        <f t="shared" si="22"/>
        <v>0</v>
      </c>
      <c r="O269" s="43"/>
      <c r="P269" s="96">
        <f t="shared" si="18"/>
        <v>0</v>
      </c>
      <c r="Q269" s="96">
        <f t="shared" si="19"/>
        <v>0</v>
      </c>
      <c r="R269" s="97">
        <f t="shared" si="20"/>
        <v>0</v>
      </c>
      <c r="S269" s="253">
        <f t="shared" si="21"/>
        <v>0</v>
      </c>
      <c r="T269" s="253">
        <f t="shared" si="23"/>
        <v>0</v>
      </c>
      <c r="U269" s="254"/>
      <c r="V269" s="59"/>
      <c r="W269" s="51"/>
      <c r="X269" s="51"/>
      <c r="Y269" s="51"/>
      <c r="Z269" s="54"/>
      <c r="AB269" s="32"/>
      <c r="AC269" s="32"/>
    </row>
    <row r="270" spans="1:29" x14ac:dyDescent="0.3">
      <c r="A270" s="182"/>
      <c r="B270" s="59"/>
      <c r="C270" s="189"/>
      <c r="D270" s="86">
        <v>250</v>
      </c>
      <c r="E270" s="40"/>
      <c r="F270" s="40"/>
      <c r="G270" s="40"/>
      <c r="H270" s="87"/>
      <c r="I270" s="88"/>
      <c r="J270" s="88"/>
      <c r="K270" s="41"/>
      <c r="L270" s="41"/>
      <c r="M270" s="41"/>
      <c r="N270" s="93">
        <f t="shared" si="22"/>
        <v>0</v>
      </c>
      <c r="O270" s="43"/>
      <c r="P270" s="96">
        <f t="shared" si="18"/>
        <v>0</v>
      </c>
      <c r="Q270" s="96">
        <f t="shared" si="19"/>
        <v>0</v>
      </c>
      <c r="R270" s="97">
        <f t="shared" si="20"/>
        <v>0</v>
      </c>
      <c r="S270" s="253">
        <f t="shared" si="21"/>
        <v>0</v>
      </c>
      <c r="T270" s="253">
        <f t="shared" si="23"/>
        <v>0</v>
      </c>
      <c r="U270" s="254"/>
      <c r="V270" s="59"/>
      <c r="W270" s="51"/>
      <c r="X270" s="51"/>
      <c r="Y270" s="51"/>
      <c r="Z270" s="54"/>
      <c r="AB270" s="32"/>
      <c r="AC270" s="32"/>
    </row>
    <row r="271" spans="1:29" x14ac:dyDescent="0.3">
      <c r="A271" s="182"/>
      <c r="B271" s="59"/>
      <c r="C271" s="189"/>
      <c r="D271" s="86">
        <v>251</v>
      </c>
      <c r="E271" s="40"/>
      <c r="F271" s="40"/>
      <c r="G271" s="40"/>
      <c r="H271" s="87"/>
      <c r="I271" s="88"/>
      <c r="J271" s="88"/>
      <c r="K271" s="41"/>
      <c r="L271" s="41"/>
      <c r="M271" s="41"/>
      <c r="N271" s="93">
        <f t="shared" si="22"/>
        <v>0</v>
      </c>
      <c r="O271" s="43"/>
      <c r="P271" s="96">
        <f t="shared" si="18"/>
        <v>0</v>
      </c>
      <c r="Q271" s="96">
        <f t="shared" si="19"/>
        <v>0</v>
      </c>
      <c r="R271" s="97">
        <f t="shared" si="20"/>
        <v>0</v>
      </c>
      <c r="S271" s="253">
        <f t="shared" si="21"/>
        <v>0</v>
      </c>
      <c r="T271" s="253">
        <f t="shared" si="23"/>
        <v>0</v>
      </c>
      <c r="U271" s="254"/>
      <c r="V271" s="59"/>
      <c r="W271" s="51"/>
      <c r="X271" s="51"/>
      <c r="Y271" s="51"/>
      <c r="Z271" s="54"/>
      <c r="AB271" s="32"/>
      <c r="AC271" s="32"/>
    </row>
    <row r="272" spans="1:29" x14ac:dyDescent="0.3">
      <c r="A272" s="182"/>
      <c r="B272" s="59"/>
      <c r="C272" s="189"/>
      <c r="D272" s="86">
        <v>252</v>
      </c>
      <c r="E272" s="40"/>
      <c r="F272" s="40"/>
      <c r="G272" s="40"/>
      <c r="H272" s="87"/>
      <c r="I272" s="88"/>
      <c r="J272" s="88"/>
      <c r="K272" s="41"/>
      <c r="L272" s="41"/>
      <c r="M272" s="41"/>
      <c r="N272" s="93">
        <f t="shared" si="22"/>
        <v>0</v>
      </c>
      <c r="O272" s="43"/>
      <c r="P272" s="96">
        <f t="shared" si="18"/>
        <v>0</v>
      </c>
      <c r="Q272" s="96">
        <f t="shared" si="19"/>
        <v>0</v>
      </c>
      <c r="R272" s="97">
        <f t="shared" si="20"/>
        <v>0</v>
      </c>
      <c r="S272" s="253">
        <f t="shared" si="21"/>
        <v>0</v>
      </c>
      <c r="T272" s="253">
        <f t="shared" si="23"/>
        <v>0</v>
      </c>
      <c r="U272" s="254"/>
      <c r="V272" s="59"/>
      <c r="W272" s="51"/>
      <c r="X272" s="51"/>
      <c r="Y272" s="51"/>
      <c r="Z272" s="54"/>
      <c r="AB272" s="32"/>
      <c r="AC272" s="32"/>
    </row>
    <row r="273" spans="1:29" x14ac:dyDescent="0.3">
      <c r="A273" s="182"/>
      <c r="B273" s="59"/>
      <c r="C273" s="189"/>
      <c r="D273" s="86">
        <v>253</v>
      </c>
      <c r="E273" s="40"/>
      <c r="F273" s="40"/>
      <c r="G273" s="40"/>
      <c r="H273" s="87"/>
      <c r="I273" s="88"/>
      <c r="J273" s="88"/>
      <c r="K273" s="41"/>
      <c r="L273" s="41"/>
      <c r="M273" s="41"/>
      <c r="N273" s="93">
        <f t="shared" si="22"/>
        <v>0</v>
      </c>
      <c r="O273" s="43"/>
      <c r="P273" s="96">
        <f t="shared" si="18"/>
        <v>0</v>
      </c>
      <c r="Q273" s="96">
        <f t="shared" si="19"/>
        <v>0</v>
      </c>
      <c r="R273" s="97">
        <f t="shared" si="20"/>
        <v>0</v>
      </c>
      <c r="S273" s="253">
        <f t="shared" si="21"/>
        <v>0</v>
      </c>
      <c r="T273" s="253">
        <f t="shared" si="23"/>
        <v>0</v>
      </c>
      <c r="U273" s="254"/>
      <c r="V273" s="59"/>
      <c r="W273" s="51"/>
      <c r="X273" s="51"/>
      <c r="Y273" s="51"/>
      <c r="Z273" s="54"/>
      <c r="AB273" s="32"/>
      <c r="AC273" s="32"/>
    </row>
    <row r="274" spans="1:29" x14ac:dyDescent="0.3">
      <c r="A274" s="182"/>
      <c r="B274" s="59"/>
      <c r="C274" s="189"/>
      <c r="D274" s="86">
        <v>254</v>
      </c>
      <c r="E274" s="40"/>
      <c r="F274" s="40"/>
      <c r="G274" s="40"/>
      <c r="H274" s="87"/>
      <c r="I274" s="88"/>
      <c r="J274" s="88"/>
      <c r="K274" s="41"/>
      <c r="L274" s="41"/>
      <c r="M274" s="41"/>
      <c r="N274" s="93">
        <f t="shared" si="22"/>
        <v>0</v>
      </c>
      <c r="O274" s="43"/>
      <c r="P274" s="96">
        <f t="shared" si="18"/>
        <v>0</v>
      </c>
      <c r="Q274" s="96">
        <f t="shared" si="19"/>
        <v>0</v>
      </c>
      <c r="R274" s="97">
        <f t="shared" si="20"/>
        <v>0</v>
      </c>
      <c r="S274" s="253">
        <f t="shared" si="21"/>
        <v>0</v>
      </c>
      <c r="T274" s="253">
        <f t="shared" si="23"/>
        <v>0</v>
      </c>
      <c r="U274" s="254"/>
      <c r="V274" s="59"/>
      <c r="W274" s="51"/>
      <c r="X274" s="51"/>
      <c r="Y274" s="51"/>
      <c r="Z274" s="54"/>
      <c r="AB274" s="32"/>
      <c r="AC274" s="32"/>
    </row>
    <row r="275" spans="1:29" x14ac:dyDescent="0.3">
      <c r="A275" s="182"/>
      <c r="B275" s="59"/>
      <c r="C275" s="189"/>
      <c r="D275" s="86">
        <v>255</v>
      </c>
      <c r="E275" s="40"/>
      <c r="F275" s="40"/>
      <c r="G275" s="40"/>
      <c r="H275" s="87"/>
      <c r="I275" s="88"/>
      <c r="J275" s="88"/>
      <c r="K275" s="41"/>
      <c r="L275" s="41"/>
      <c r="M275" s="41"/>
      <c r="N275" s="93">
        <f t="shared" si="22"/>
        <v>0</v>
      </c>
      <c r="O275" s="43"/>
      <c r="P275" s="96">
        <f t="shared" si="18"/>
        <v>0</v>
      </c>
      <c r="Q275" s="96">
        <f t="shared" si="19"/>
        <v>0</v>
      </c>
      <c r="R275" s="97">
        <f t="shared" si="20"/>
        <v>0</v>
      </c>
      <c r="S275" s="253">
        <f t="shared" si="21"/>
        <v>0</v>
      </c>
      <c r="T275" s="253">
        <f t="shared" si="23"/>
        <v>0</v>
      </c>
      <c r="U275" s="254"/>
      <c r="V275" s="59"/>
      <c r="W275" s="51"/>
      <c r="X275" s="51"/>
      <c r="Y275" s="51"/>
      <c r="Z275" s="54"/>
      <c r="AB275" s="32"/>
      <c r="AC275" s="32"/>
    </row>
    <row r="276" spans="1:29" x14ac:dyDescent="0.3">
      <c r="A276" s="182"/>
      <c r="B276" s="59"/>
      <c r="C276" s="189"/>
      <c r="D276" s="86">
        <v>256</v>
      </c>
      <c r="E276" s="40"/>
      <c r="F276" s="40"/>
      <c r="G276" s="40"/>
      <c r="H276" s="87"/>
      <c r="I276" s="88"/>
      <c r="J276" s="88"/>
      <c r="K276" s="41"/>
      <c r="L276" s="41"/>
      <c r="M276" s="41"/>
      <c r="N276" s="93">
        <f t="shared" si="22"/>
        <v>0</v>
      </c>
      <c r="O276" s="43"/>
      <c r="P276" s="96">
        <f t="shared" si="18"/>
        <v>0</v>
      </c>
      <c r="Q276" s="96">
        <f t="shared" si="19"/>
        <v>0</v>
      </c>
      <c r="R276" s="97">
        <f t="shared" si="20"/>
        <v>0</v>
      </c>
      <c r="S276" s="253">
        <f t="shared" si="21"/>
        <v>0</v>
      </c>
      <c r="T276" s="253">
        <f t="shared" si="23"/>
        <v>0</v>
      </c>
      <c r="U276" s="254"/>
      <c r="V276" s="59"/>
      <c r="W276" s="51"/>
      <c r="X276" s="51"/>
      <c r="Y276" s="51"/>
      <c r="Z276" s="54"/>
      <c r="AB276" s="32"/>
      <c r="AC276" s="32"/>
    </row>
    <row r="277" spans="1:29" x14ac:dyDescent="0.3">
      <c r="A277" s="182"/>
      <c r="B277" s="59"/>
      <c r="C277" s="189"/>
      <c r="D277" s="86">
        <v>257</v>
      </c>
      <c r="E277" s="40"/>
      <c r="F277" s="40"/>
      <c r="G277" s="40"/>
      <c r="H277" s="87"/>
      <c r="I277" s="88"/>
      <c r="J277" s="88"/>
      <c r="K277" s="41"/>
      <c r="L277" s="41"/>
      <c r="M277" s="41"/>
      <c r="N277" s="93">
        <f t="shared" si="22"/>
        <v>0</v>
      </c>
      <c r="O277" s="43"/>
      <c r="P277" s="96">
        <f t="shared" ref="P277:P340" si="24">K277</f>
        <v>0</v>
      </c>
      <c r="Q277" s="96">
        <f t="shared" ref="Q277:Q340" si="25">L277</f>
        <v>0</v>
      </c>
      <c r="R277" s="97">
        <f t="shared" ref="R277:R340" si="26">M277</f>
        <v>0</v>
      </c>
      <c r="S277" s="253">
        <f t="shared" ref="S277:S340" si="27">IF($F$17="&lt;vul aan&gt;",0,IF($F$17="Nee",P277+Q277,IF($F$17="gemengd",P277+Q277,P277)))</f>
        <v>0</v>
      </c>
      <c r="T277" s="253">
        <f t="shared" si="23"/>
        <v>0</v>
      </c>
      <c r="U277" s="254"/>
      <c r="V277" s="59"/>
      <c r="W277" s="51"/>
      <c r="X277" s="51"/>
      <c r="Y277" s="51"/>
      <c r="Z277" s="54"/>
      <c r="AB277" s="32"/>
      <c r="AC277" s="32"/>
    </row>
    <row r="278" spans="1:29" x14ac:dyDescent="0.3">
      <c r="A278" s="182"/>
      <c r="B278" s="59"/>
      <c r="C278" s="189"/>
      <c r="D278" s="86">
        <v>258</v>
      </c>
      <c r="E278" s="40"/>
      <c r="F278" s="40"/>
      <c r="G278" s="40"/>
      <c r="H278" s="87"/>
      <c r="I278" s="88"/>
      <c r="J278" s="88"/>
      <c r="K278" s="41"/>
      <c r="L278" s="41"/>
      <c r="M278" s="41"/>
      <c r="N278" s="93">
        <f t="shared" ref="N278:N341" si="28">IF($F$17="&lt;vul aan&gt;",0,IF(M278="",0,IF($F$17="Nee",K278+L278,IF($F$17="gemengd",K278+L278,K278))))</f>
        <v>0</v>
      </c>
      <c r="O278" s="43"/>
      <c r="P278" s="96">
        <f t="shared" si="24"/>
        <v>0</v>
      </c>
      <c r="Q278" s="96">
        <f t="shared" si="25"/>
        <v>0</v>
      </c>
      <c r="R278" s="97">
        <f t="shared" si="26"/>
        <v>0</v>
      </c>
      <c r="S278" s="253">
        <f t="shared" si="27"/>
        <v>0</v>
      </c>
      <c r="T278" s="253">
        <f t="shared" ref="T278:T341" si="29">IF(R278=0,S278,S278/R278)</f>
        <v>0</v>
      </c>
      <c r="U278" s="254"/>
      <c r="V278" s="59"/>
      <c r="W278" s="51"/>
      <c r="X278" s="51"/>
      <c r="Y278" s="51"/>
      <c r="Z278" s="54"/>
      <c r="AB278" s="32"/>
      <c r="AC278" s="32"/>
    </row>
    <row r="279" spans="1:29" x14ac:dyDescent="0.3">
      <c r="A279" s="182"/>
      <c r="B279" s="59"/>
      <c r="C279" s="189"/>
      <c r="D279" s="86">
        <v>259</v>
      </c>
      <c r="E279" s="40"/>
      <c r="F279" s="40"/>
      <c r="G279" s="40"/>
      <c r="H279" s="87"/>
      <c r="I279" s="88"/>
      <c r="J279" s="88"/>
      <c r="K279" s="41"/>
      <c r="L279" s="41"/>
      <c r="M279" s="41"/>
      <c r="N279" s="93">
        <f t="shared" si="28"/>
        <v>0</v>
      </c>
      <c r="O279" s="43"/>
      <c r="P279" s="96">
        <f t="shared" si="24"/>
        <v>0</v>
      </c>
      <c r="Q279" s="96">
        <f t="shared" si="25"/>
        <v>0</v>
      </c>
      <c r="R279" s="97">
        <f t="shared" si="26"/>
        <v>0</v>
      </c>
      <c r="S279" s="253">
        <f t="shared" si="27"/>
        <v>0</v>
      </c>
      <c r="T279" s="253">
        <f t="shared" si="29"/>
        <v>0</v>
      </c>
      <c r="U279" s="254"/>
      <c r="V279" s="59"/>
      <c r="W279" s="51"/>
      <c r="X279" s="51"/>
      <c r="Y279" s="51"/>
      <c r="Z279" s="54"/>
      <c r="AB279" s="32"/>
      <c r="AC279" s="32"/>
    </row>
    <row r="280" spans="1:29" x14ac:dyDescent="0.3">
      <c r="A280" s="182"/>
      <c r="B280" s="59"/>
      <c r="C280" s="189"/>
      <c r="D280" s="86">
        <v>260</v>
      </c>
      <c r="E280" s="40"/>
      <c r="F280" s="40"/>
      <c r="G280" s="40"/>
      <c r="H280" s="87"/>
      <c r="I280" s="88"/>
      <c r="J280" s="88"/>
      <c r="K280" s="41"/>
      <c r="L280" s="41"/>
      <c r="M280" s="41"/>
      <c r="N280" s="93">
        <f t="shared" si="28"/>
        <v>0</v>
      </c>
      <c r="O280" s="43"/>
      <c r="P280" s="96">
        <f t="shared" si="24"/>
        <v>0</v>
      </c>
      <c r="Q280" s="96">
        <f t="shared" si="25"/>
        <v>0</v>
      </c>
      <c r="R280" s="97">
        <f t="shared" si="26"/>
        <v>0</v>
      </c>
      <c r="S280" s="253">
        <f t="shared" si="27"/>
        <v>0</v>
      </c>
      <c r="T280" s="253">
        <f t="shared" si="29"/>
        <v>0</v>
      </c>
      <c r="U280" s="254"/>
      <c r="V280" s="59"/>
      <c r="W280" s="51"/>
      <c r="X280" s="51"/>
      <c r="Y280" s="51"/>
      <c r="Z280" s="54"/>
      <c r="AB280" s="32"/>
      <c r="AC280" s="32"/>
    </row>
    <row r="281" spans="1:29" x14ac:dyDescent="0.3">
      <c r="A281" s="182"/>
      <c r="B281" s="59"/>
      <c r="C281" s="189"/>
      <c r="D281" s="86">
        <v>261</v>
      </c>
      <c r="E281" s="40"/>
      <c r="F281" s="40"/>
      <c r="G281" s="40"/>
      <c r="H281" s="87"/>
      <c r="I281" s="88"/>
      <c r="J281" s="88"/>
      <c r="K281" s="41"/>
      <c r="L281" s="41"/>
      <c r="M281" s="41"/>
      <c r="N281" s="93">
        <f t="shared" si="28"/>
        <v>0</v>
      </c>
      <c r="O281" s="43"/>
      <c r="P281" s="96">
        <f t="shared" si="24"/>
        <v>0</v>
      </c>
      <c r="Q281" s="96">
        <f t="shared" si="25"/>
        <v>0</v>
      </c>
      <c r="R281" s="97">
        <f t="shared" si="26"/>
        <v>0</v>
      </c>
      <c r="S281" s="253">
        <f t="shared" si="27"/>
        <v>0</v>
      </c>
      <c r="T281" s="253">
        <f t="shared" si="29"/>
        <v>0</v>
      </c>
      <c r="U281" s="254"/>
      <c r="V281" s="59"/>
      <c r="W281" s="51"/>
      <c r="X281" s="51"/>
      <c r="Y281" s="51"/>
      <c r="Z281" s="54"/>
      <c r="AB281" s="32"/>
      <c r="AC281" s="32"/>
    </row>
    <row r="282" spans="1:29" x14ac:dyDescent="0.3">
      <c r="A282" s="182"/>
      <c r="B282" s="59"/>
      <c r="C282" s="189"/>
      <c r="D282" s="86">
        <v>262</v>
      </c>
      <c r="E282" s="40"/>
      <c r="F282" s="40"/>
      <c r="G282" s="40"/>
      <c r="H282" s="87"/>
      <c r="I282" s="88"/>
      <c r="J282" s="88"/>
      <c r="K282" s="41"/>
      <c r="L282" s="41"/>
      <c r="M282" s="41"/>
      <c r="N282" s="93">
        <f t="shared" si="28"/>
        <v>0</v>
      </c>
      <c r="O282" s="43"/>
      <c r="P282" s="96">
        <f t="shared" si="24"/>
        <v>0</v>
      </c>
      <c r="Q282" s="96">
        <f t="shared" si="25"/>
        <v>0</v>
      </c>
      <c r="R282" s="97">
        <f t="shared" si="26"/>
        <v>0</v>
      </c>
      <c r="S282" s="253">
        <f t="shared" si="27"/>
        <v>0</v>
      </c>
      <c r="T282" s="253">
        <f t="shared" si="29"/>
        <v>0</v>
      </c>
      <c r="U282" s="254"/>
      <c r="V282" s="59"/>
      <c r="W282" s="51"/>
      <c r="X282" s="51"/>
      <c r="Y282" s="51"/>
      <c r="Z282" s="54"/>
      <c r="AB282" s="32"/>
      <c r="AC282" s="32"/>
    </row>
    <row r="283" spans="1:29" x14ac:dyDescent="0.3">
      <c r="A283" s="182"/>
      <c r="B283" s="59"/>
      <c r="C283" s="189"/>
      <c r="D283" s="86">
        <v>263</v>
      </c>
      <c r="E283" s="40"/>
      <c r="F283" s="40"/>
      <c r="G283" s="40"/>
      <c r="H283" s="87"/>
      <c r="I283" s="88"/>
      <c r="J283" s="88"/>
      <c r="K283" s="41"/>
      <c r="L283" s="41"/>
      <c r="M283" s="41"/>
      <c r="N283" s="93">
        <f t="shared" si="28"/>
        <v>0</v>
      </c>
      <c r="O283" s="43"/>
      <c r="P283" s="96">
        <f t="shared" si="24"/>
        <v>0</v>
      </c>
      <c r="Q283" s="96">
        <f t="shared" si="25"/>
        <v>0</v>
      </c>
      <c r="R283" s="97">
        <f t="shared" si="26"/>
        <v>0</v>
      </c>
      <c r="S283" s="253">
        <f t="shared" si="27"/>
        <v>0</v>
      </c>
      <c r="T283" s="253">
        <f t="shared" si="29"/>
        <v>0</v>
      </c>
      <c r="U283" s="254"/>
      <c r="V283" s="59"/>
      <c r="W283" s="51"/>
      <c r="X283" s="51"/>
      <c r="Y283" s="51"/>
      <c r="Z283" s="54"/>
      <c r="AB283" s="32"/>
      <c r="AC283" s="32"/>
    </row>
    <row r="284" spans="1:29" x14ac:dyDescent="0.3">
      <c r="A284" s="182"/>
      <c r="B284" s="59"/>
      <c r="C284" s="189"/>
      <c r="D284" s="86">
        <v>264</v>
      </c>
      <c r="E284" s="40"/>
      <c r="F284" s="40"/>
      <c r="G284" s="40"/>
      <c r="H284" s="87"/>
      <c r="I284" s="88"/>
      <c r="J284" s="88"/>
      <c r="K284" s="41"/>
      <c r="L284" s="41"/>
      <c r="M284" s="41"/>
      <c r="N284" s="93">
        <f t="shared" si="28"/>
        <v>0</v>
      </c>
      <c r="O284" s="43"/>
      <c r="P284" s="96">
        <f t="shared" si="24"/>
        <v>0</v>
      </c>
      <c r="Q284" s="96">
        <f t="shared" si="25"/>
        <v>0</v>
      </c>
      <c r="R284" s="97">
        <f t="shared" si="26"/>
        <v>0</v>
      </c>
      <c r="S284" s="253">
        <f t="shared" si="27"/>
        <v>0</v>
      </c>
      <c r="T284" s="253">
        <f t="shared" si="29"/>
        <v>0</v>
      </c>
      <c r="U284" s="254"/>
      <c r="V284" s="59"/>
      <c r="W284" s="51"/>
      <c r="X284" s="51"/>
      <c r="Y284" s="51"/>
      <c r="Z284" s="54"/>
      <c r="AB284" s="32"/>
      <c r="AC284" s="32"/>
    </row>
    <row r="285" spans="1:29" x14ac:dyDescent="0.3">
      <c r="A285" s="182"/>
      <c r="B285" s="59"/>
      <c r="C285" s="189"/>
      <c r="D285" s="86">
        <v>265</v>
      </c>
      <c r="E285" s="40"/>
      <c r="F285" s="40"/>
      <c r="G285" s="40"/>
      <c r="H285" s="87"/>
      <c r="I285" s="88"/>
      <c r="J285" s="88"/>
      <c r="K285" s="41"/>
      <c r="L285" s="41"/>
      <c r="M285" s="41"/>
      <c r="N285" s="93">
        <f t="shared" si="28"/>
        <v>0</v>
      </c>
      <c r="O285" s="43"/>
      <c r="P285" s="96">
        <f t="shared" si="24"/>
        <v>0</v>
      </c>
      <c r="Q285" s="96">
        <f t="shared" si="25"/>
        <v>0</v>
      </c>
      <c r="R285" s="97">
        <f t="shared" si="26"/>
        <v>0</v>
      </c>
      <c r="S285" s="253">
        <f t="shared" si="27"/>
        <v>0</v>
      </c>
      <c r="T285" s="253">
        <f t="shared" si="29"/>
        <v>0</v>
      </c>
      <c r="U285" s="254"/>
      <c r="V285" s="59"/>
      <c r="W285" s="51"/>
      <c r="X285" s="51"/>
      <c r="Y285" s="51"/>
      <c r="Z285" s="54"/>
      <c r="AB285" s="32"/>
      <c r="AC285" s="32"/>
    </row>
    <row r="286" spans="1:29" x14ac:dyDescent="0.3">
      <c r="A286" s="182"/>
      <c r="B286" s="59"/>
      <c r="C286" s="189"/>
      <c r="D286" s="86">
        <v>266</v>
      </c>
      <c r="E286" s="40"/>
      <c r="F286" s="40"/>
      <c r="G286" s="40"/>
      <c r="H286" s="87"/>
      <c r="I286" s="88"/>
      <c r="J286" s="88"/>
      <c r="K286" s="41"/>
      <c r="L286" s="41"/>
      <c r="M286" s="41"/>
      <c r="N286" s="93">
        <f t="shared" si="28"/>
        <v>0</v>
      </c>
      <c r="O286" s="43"/>
      <c r="P286" s="96">
        <f t="shared" si="24"/>
        <v>0</v>
      </c>
      <c r="Q286" s="96">
        <f t="shared" si="25"/>
        <v>0</v>
      </c>
      <c r="R286" s="97">
        <f t="shared" si="26"/>
        <v>0</v>
      </c>
      <c r="S286" s="253">
        <f t="shared" si="27"/>
        <v>0</v>
      </c>
      <c r="T286" s="253">
        <f t="shared" si="29"/>
        <v>0</v>
      </c>
      <c r="U286" s="254"/>
      <c r="V286" s="59"/>
      <c r="W286" s="51"/>
      <c r="X286" s="51"/>
      <c r="Y286" s="51"/>
      <c r="Z286" s="54"/>
      <c r="AB286" s="32"/>
      <c r="AC286" s="32"/>
    </row>
    <row r="287" spans="1:29" x14ac:dyDescent="0.3">
      <c r="A287" s="182"/>
      <c r="B287" s="59"/>
      <c r="C287" s="189"/>
      <c r="D287" s="86">
        <v>267</v>
      </c>
      <c r="E287" s="40"/>
      <c r="F287" s="40"/>
      <c r="G287" s="40"/>
      <c r="H287" s="87"/>
      <c r="I287" s="88"/>
      <c r="J287" s="88"/>
      <c r="K287" s="41"/>
      <c r="L287" s="41"/>
      <c r="M287" s="41"/>
      <c r="N287" s="93">
        <f t="shared" si="28"/>
        <v>0</v>
      </c>
      <c r="O287" s="43"/>
      <c r="P287" s="96">
        <f t="shared" si="24"/>
        <v>0</v>
      </c>
      <c r="Q287" s="96">
        <f t="shared" si="25"/>
        <v>0</v>
      </c>
      <c r="R287" s="97">
        <f t="shared" si="26"/>
        <v>0</v>
      </c>
      <c r="S287" s="253">
        <f t="shared" si="27"/>
        <v>0</v>
      </c>
      <c r="T287" s="253">
        <f t="shared" si="29"/>
        <v>0</v>
      </c>
      <c r="U287" s="254"/>
      <c r="V287" s="59"/>
      <c r="W287" s="51"/>
      <c r="X287" s="51"/>
      <c r="Y287" s="51"/>
      <c r="Z287" s="54"/>
      <c r="AB287" s="32"/>
      <c r="AC287" s="32"/>
    </row>
    <row r="288" spans="1:29" x14ac:dyDescent="0.3">
      <c r="A288" s="182"/>
      <c r="B288" s="59"/>
      <c r="C288" s="189"/>
      <c r="D288" s="86">
        <v>268</v>
      </c>
      <c r="E288" s="40"/>
      <c r="F288" s="40"/>
      <c r="G288" s="40"/>
      <c r="H288" s="87"/>
      <c r="I288" s="88"/>
      <c r="J288" s="88"/>
      <c r="K288" s="41"/>
      <c r="L288" s="41"/>
      <c r="M288" s="41"/>
      <c r="N288" s="93">
        <f t="shared" si="28"/>
        <v>0</v>
      </c>
      <c r="O288" s="43"/>
      <c r="P288" s="96">
        <f t="shared" si="24"/>
        <v>0</v>
      </c>
      <c r="Q288" s="96">
        <f t="shared" si="25"/>
        <v>0</v>
      </c>
      <c r="R288" s="97">
        <f t="shared" si="26"/>
        <v>0</v>
      </c>
      <c r="S288" s="253">
        <f t="shared" si="27"/>
        <v>0</v>
      </c>
      <c r="T288" s="253">
        <f t="shared" si="29"/>
        <v>0</v>
      </c>
      <c r="U288" s="254"/>
      <c r="V288" s="59"/>
      <c r="W288" s="51"/>
      <c r="X288" s="51"/>
      <c r="Y288" s="51"/>
      <c r="Z288" s="54"/>
      <c r="AB288" s="32"/>
      <c r="AC288" s="32"/>
    </row>
    <row r="289" spans="1:29" x14ac:dyDescent="0.3">
      <c r="A289" s="182"/>
      <c r="B289" s="59"/>
      <c r="C289" s="189"/>
      <c r="D289" s="86">
        <v>269</v>
      </c>
      <c r="E289" s="40"/>
      <c r="F289" s="40"/>
      <c r="G289" s="40"/>
      <c r="H289" s="87"/>
      <c r="I289" s="88"/>
      <c r="J289" s="88"/>
      <c r="K289" s="41"/>
      <c r="L289" s="41"/>
      <c r="M289" s="41"/>
      <c r="N289" s="93">
        <f t="shared" si="28"/>
        <v>0</v>
      </c>
      <c r="O289" s="43"/>
      <c r="P289" s="96">
        <f t="shared" si="24"/>
        <v>0</v>
      </c>
      <c r="Q289" s="96">
        <f t="shared" si="25"/>
        <v>0</v>
      </c>
      <c r="R289" s="97">
        <f t="shared" si="26"/>
        <v>0</v>
      </c>
      <c r="S289" s="253">
        <f t="shared" si="27"/>
        <v>0</v>
      </c>
      <c r="T289" s="253">
        <f t="shared" si="29"/>
        <v>0</v>
      </c>
      <c r="U289" s="254"/>
      <c r="V289" s="59"/>
      <c r="W289" s="51"/>
      <c r="X289" s="51"/>
      <c r="Y289" s="51"/>
      <c r="Z289" s="54"/>
      <c r="AB289" s="32"/>
      <c r="AC289" s="32"/>
    </row>
    <row r="290" spans="1:29" x14ac:dyDescent="0.3">
      <c r="A290" s="182"/>
      <c r="B290" s="59"/>
      <c r="C290" s="189"/>
      <c r="D290" s="86">
        <v>270</v>
      </c>
      <c r="E290" s="40"/>
      <c r="F290" s="40"/>
      <c r="G290" s="40"/>
      <c r="H290" s="87"/>
      <c r="I290" s="88"/>
      <c r="J290" s="88"/>
      <c r="K290" s="41"/>
      <c r="L290" s="41"/>
      <c r="M290" s="41"/>
      <c r="N290" s="93">
        <f t="shared" si="28"/>
        <v>0</v>
      </c>
      <c r="O290" s="43"/>
      <c r="P290" s="96">
        <f t="shared" si="24"/>
        <v>0</v>
      </c>
      <c r="Q290" s="96">
        <f t="shared" si="25"/>
        <v>0</v>
      </c>
      <c r="R290" s="97">
        <f t="shared" si="26"/>
        <v>0</v>
      </c>
      <c r="S290" s="253">
        <f t="shared" si="27"/>
        <v>0</v>
      </c>
      <c r="T290" s="253">
        <f t="shared" si="29"/>
        <v>0</v>
      </c>
      <c r="U290" s="254"/>
      <c r="V290" s="59"/>
      <c r="W290" s="51"/>
      <c r="X290" s="51"/>
      <c r="Y290" s="51"/>
      <c r="Z290" s="54"/>
      <c r="AB290" s="32"/>
      <c r="AC290" s="32"/>
    </row>
    <row r="291" spans="1:29" x14ac:dyDescent="0.3">
      <c r="A291" s="182"/>
      <c r="B291" s="59"/>
      <c r="C291" s="189"/>
      <c r="D291" s="86">
        <v>271</v>
      </c>
      <c r="E291" s="40"/>
      <c r="F291" s="40"/>
      <c r="G291" s="40"/>
      <c r="H291" s="87"/>
      <c r="I291" s="88"/>
      <c r="J291" s="88"/>
      <c r="K291" s="41"/>
      <c r="L291" s="41"/>
      <c r="M291" s="41"/>
      <c r="N291" s="93">
        <f t="shared" si="28"/>
        <v>0</v>
      </c>
      <c r="O291" s="43"/>
      <c r="P291" s="96">
        <f t="shared" si="24"/>
        <v>0</v>
      </c>
      <c r="Q291" s="96">
        <f t="shared" si="25"/>
        <v>0</v>
      </c>
      <c r="R291" s="97">
        <f t="shared" si="26"/>
        <v>0</v>
      </c>
      <c r="S291" s="253">
        <f t="shared" si="27"/>
        <v>0</v>
      </c>
      <c r="T291" s="253">
        <f t="shared" si="29"/>
        <v>0</v>
      </c>
      <c r="U291" s="254"/>
      <c r="V291" s="59"/>
      <c r="W291" s="51"/>
      <c r="X291" s="51"/>
      <c r="Y291" s="51"/>
      <c r="Z291" s="54"/>
      <c r="AB291" s="32"/>
      <c r="AC291" s="32"/>
    </row>
    <row r="292" spans="1:29" x14ac:dyDescent="0.3">
      <c r="A292" s="182"/>
      <c r="B292" s="59"/>
      <c r="C292" s="189"/>
      <c r="D292" s="86">
        <v>272</v>
      </c>
      <c r="E292" s="40"/>
      <c r="F292" s="40"/>
      <c r="G292" s="40"/>
      <c r="H292" s="87"/>
      <c r="I292" s="88"/>
      <c r="J292" s="88"/>
      <c r="K292" s="41"/>
      <c r="L292" s="41"/>
      <c r="M292" s="41"/>
      <c r="N292" s="93">
        <f t="shared" si="28"/>
        <v>0</v>
      </c>
      <c r="O292" s="43"/>
      <c r="P292" s="96">
        <f t="shared" si="24"/>
        <v>0</v>
      </c>
      <c r="Q292" s="96">
        <f t="shared" si="25"/>
        <v>0</v>
      </c>
      <c r="R292" s="97">
        <f t="shared" si="26"/>
        <v>0</v>
      </c>
      <c r="S292" s="253">
        <f t="shared" si="27"/>
        <v>0</v>
      </c>
      <c r="T292" s="253">
        <f t="shared" si="29"/>
        <v>0</v>
      </c>
      <c r="U292" s="254"/>
      <c r="V292" s="59"/>
      <c r="W292" s="51"/>
      <c r="X292" s="51"/>
      <c r="Y292" s="51"/>
      <c r="Z292" s="54"/>
      <c r="AB292" s="32"/>
      <c r="AC292" s="32"/>
    </row>
    <row r="293" spans="1:29" x14ac:dyDescent="0.3">
      <c r="A293" s="182"/>
      <c r="B293" s="59"/>
      <c r="C293" s="189"/>
      <c r="D293" s="86">
        <v>273</v>
      </c>
      <c r="E293" s="40"/>
      <c r="F293" s="40"/>
      <c r="G293" s="40"/>
      <c r="H293" s="87"/>
      <c r="I293" s="88"/>
      <c r="J293" s="88"/>
      <c r="K293" s="41"/>
      <c r="L293" s="41"/>
      <c r="M293" s="41"/>
      <c r="N293" s="93">
        <f t="shared" si="28"/>
        <v>0</v>
      </c>
      <c r="O293" s="43"/>
      <c r="P293" s="96">
        <f t="shared" si="24"/>
        <v>0</v>
      </c>
      <c r="Q293" s="96">
        <f t="shared" si="25"/>
        <v>0</v>
      </c>
      <c r="R293" s="97">
        <f t="shared" si="26"/>
        <v>0</v>
      </c>
      <c r="S293" s="253">
        <f t="shared" si="27"/>
        <v>0</v>
      </c>
      <c r="T293" s="253">
        <f t="shared" si="29"/>
        <v>0</v>
      </c>
      <c r="U293" s="254"/>
      <c r="V293" s="59"/>
      <c r="W293" s="51"/>
      <c r="X293" s="51"/>
      <c r="Y293" s="51"/>
      <c r="Z293" s="54"/>
      <c r="AB293" s="32"/>
      <c r="AC293" s="32"/>
    </row>
    <row r="294" spans="1:29" x14ac:dyDescent="0.3">
      <c r="A294" s="182"/>
      <c r="B294" s="59"/>
      <c r="C294" s="189"/>
      <c r="D294" s="86">
        <v>274</v>
      </c>
      <c r="E294" s="40"/>
      <c r="F294" s="40"/>
      <c r="G294" s="40"/>
      <c r="H294" s="87"/>
      <c r="I294" s="88"/>
      <c r="J294" s="88"/>
      <c r="K294" s="41"/>
      <c r="L294" s="41"/>
      <c r="M294" s="41"/>
      <c r="N294" s="93">
        <f t="shared" si="28"/>
        <v>0</v>
      </c>
      <c r="O294" s="43"/>
      <c r="P294" s="96">
        <f t="shared" si="24"/>
        <v>0</v>
      </c>
      <c r="Q294" s="96">
        <f t="shared" si="25"/>
        <v>0</v>
      </c>
      <c r="R294" s="97">
        <f t="shared" si="26"/>
        <v>0</v>
      </c>
      <c r="S294" s="253">
        <f t="shared" si="27"/>
        <v>0</v>
      </c>
      <c r="T294" s="253">
        <f t="shared" si="29"/>
        <v>0</v>
      </c>
      <c r="U294" s="254"/>
      <c r="V294" s="59"/>
      <c r="W294" s="51"/>
      <c r="X294" s="51"/>
      <c r="Y294" s="51"/>
      <c r="Z294" s="54"/>
      <c r="AB294" s="32"/>
      <c r="AC294" s="32"/>
    </row>
    <row r="295" spans="1:29" x14ac:dyDescent="0.3">
      <c r="A295" s="182"/>
      <c r="B295" s="59"/>
      <c r="C295" s="189"/>
      <c r="D295" s="86">
        <v>275</v>
      </c>
      <c r="E295" s="40"/>
      <c r="F295" s="40"/>
      <c r="G295" s="40"/>
      <c r="H295" s="87"/>
      <c r="I295" s="88"/>
      <c r="J295" s="88"/>
      <c r="K295" s="41"/>
      <c r="L295" s="41"/>
      <c r="M295" s="41"/>
      <c r="N295" s="93">
        <f t="shared" si="28"/>
        <v>0</v>
      </c>
      <c r="O295" s="43"/>
      <c r="P295" s="96">
        <f t="shared" si="24"/>
        <v>0</v>
      </c>
      <c r="Q295" s="96">
        <f t="shared" si="25"/>
        <v>0</v>
      </c>
      <c r="R295" s="97">
        <f t="shared" si="26"/>
        <v>0</v>
      </c>
      <c r="S295" s="253">
        <f t="shared" si="27"/>
        <v>0</v>
      </c>
      <c r="T295" s="253">
        <f t="shared" si="29"/>
        <v>0</v>
      </c>
      <c r="U295" s="254"/>
      <c r="V295" s="59"/>
      <c r="W295" s="51"/>
      <c r="X295" s="51"/>
      <c r="Y295" s="51"/>
      <c r="Z295" s="54"/>
      <c r="AB295" s="32"/>
      <c r="AC295" s="32"/>
    </row>
    <row r="296" spans="1:29" x14ac:dyDescent="0.3">
      <c r="A296" s="182"/>
      <c r="B296" s="59"/>
      <c r="C296" s="189"/>
      <c r="D296" s="86">
        <v>276</v>
      </c>
      <c r="E296" s="40"/>
      <c r="F296" s="40"/>
      <c r="G296" s="40"/>
      <c r="H296" s="87"/>
      <c r="I296" s="88"/>
      <c r="J296" s="88"/>
      <c r="K296" s="41"/>
      <c r="L296" s="41"/>
      <c r="M296" s="41"/>
      <c r="N296" s="93">
        <f t="shared" si="28"/>
        <v>0</v>
      </c>
      <c r="O296" s="43"/>
      <c r="P296" s="96">
        <f t="shared" si="24"/>
        <v>0</v>
      </c>
      <c r="Q296" s="96">
        <f t="shared" si="25"/>
        <v>0</v>
      </c>
      <c r="R296" s="97">
        <f t="shared" si="26"/>
        <v>0</v>
      </c>
      <c r="S296" s="253">
        <f t="shared" si="27"/>
        <v>0</v>
      </c>
      <c r="T296" s="253">
        <f t="shared" si="29"/>
        <v>0</v>
      </c>
      <c r="U296" s="254"/>
      <c r="V296" s="59"/>
      <c r="W296" s="51"/>
      <c r="X296" s="51"/>
      <c r="Y296" s="51"/>
      <c r="Z296" s="54"/>
      <c r="AB296" s="32"/>
      <c r="AC296" s="32"/>
    </row>
    <row r="297" spans="1:29" x14ac:dyDescent="0.3">
      <c r="A297" s="182"/>
      <c r="B297" s="59"/>
      <c r="C297" s="189"/>
      <c r="D297" s="86">
        <v>277</v>
      </c>
      <c r="E297" s="40"/>
      <c r="F297" s="40"/>
      <c r="G297" s="40"/>
      <c r="H297" s="87"/>
      <c r="I297" s="88"/>
      <c r="J297" s="88"/>
      <c r="K297" s="41"/>
      <c r="L297" s="41"/>
      <c r="M297" s="41"/>
      <c r="N297" s="93">
        <f t="shared" si="28"/>
        <v>0</v>
      </c>
      <c r="O297" s="43"/>
      <c r="P297" s="96">
        <f t="shared" si="24"/>
        <v>0</v>
      </c>
      <c r="Q297" s="96">
        <f t="shared" si="25"/>
        <v>0</v>
      </c>
      <c r="R297" s="97">
        <f t="shared" si="26"/>
        <v>0</v>
      </c>
      <c r="S297" s="253">
        <f t="shared" si="27"/>
        <v>0</v>
      </c>
      <c r="T297" s="253">
        <f t="shared" si="29"/>
        <v>0</v>
      </c>
      <c r="U297" s="254"/>
      <c r="V297" s="59"/>
      <c r="W297" s="51"/>
      <c r="X297" s="51"/>
      <c r="Y297" s="51"/>
      <c r="Z297" s="54"/>
      <c r="AB297" s="32"/>
      <c r="AC297" s="32"/>
    </row>
    <row r="298" spans="1:29" x14ac:dyDescent="0.3">
      <c r="A298" s="182"/>
      <c r="B298" s="59"/>
      <c r="C298" s="189"/>
      <c r="D298" s="86">
        <v>278</v>
      </c>
      <c r="E298" s="40"/>
      <c r="F298" s="40"/>
      <c r="G298" s="40"/>
      <c r="H298" s="87"/>
      <c r="I298" s="88"/>
      <c r="J298" s="88"/>
      <c r="K298" s="41"/>
      <c r="L298" s="41"/>
      <c r="M298" s="41"/>
      <c r="N298" s="93">
        <f t="shared" si="28"/>
        <v>0</v>
      </c>
      <c r="O298" s="43"/>
      <c r="P298" s="96">
        <f t="shared" si="24"/>
        <v>0</v>
      </c>
      <c r="Q298" s="96">
        <f t="shared" si="25"/>
        <v>0</v>
      </c>
      <c r="R298" s="97">
        <f t="shared" si="26"/>
        <v>0</v>
      </c>
      <c r="S298" s="253">
        <f t="shared" si="27"/>
        <v>0</v>
      </c>
      <c r="T298" s="253">
        <f t="shared" si="29"/>
        <v>0</v>
      </c>
      <c r="U298" s="254"/>
      <c r="V298" s="59"/>
      <c r="W298" s="51"/>
      <c r="X298" s="51"/>
      <c r="Y298" s="51"/>
      <c r="Z298" s="54"/>
      <c r="AB298" s="32"/>
      <c r="AC298" s="32"/>
    </row>
    <row r="299" spans="1:29" x14ac:dyDescent="0.3">
      <c r="A299" s="182"/>
      <c r="B299" s="59"/>
      <c r="C299" s="189"/>
      <c r="D299" s="86">
        <v>279</v>
      </c>
      <c r="E299" s="40"/>
      <c r="F299" s="40"/>
      <c r="G299" s="40"/>
      <c r="H299" s="87"/>
      <c r="I299" s="88"/>
      <c r="J299" s="88"/>
      <c r="K299" s="41"/>
      <c r="L299" s="41"/>
      <c r="M299" s="41"/>
      <c r="N299" s="93">
        <f t="shared" si="28"/>
        <v>0</v>
      </c>
      <c r="O299" s="43"/>
      <c r="P299" s="96">
        <f t="shared" si="24"/>
        <v>0</v>
      </c>
      <c r="Q299" s="96">
        <f t="shared" si="25"/>
        <v>0</v>
      </c>
      <c r="R299" s="97">
        <f t="shared" si="26"/>
        <v>0</v>
      </c>
      <c r="S299" s="253">
        <f t="shared" si="27"/>
        <v>0</v>
      </c>
      <c r="T299" s="253">
        <f t="shared" si="29"/>
        <v>0</v>
      </c>
      <c r="U299" s="254"/>
      <c r="V299" s="59"/>
      <c r="W299" s="51"/>
      <c r="X299" s="51"/>
      <c r="Y299" s="51"/>
      <c r="Z299" s="54"/>
      <c r="AB299" s="32"/>
      <c r="AC299" s="32"/>
    </row>
    <row r="300" spans="1:29" x14ac:dyDescent="0.3">
      <c r="A300" s="182"/>
      <c r="B300" s="59"/>
      <c r="C300" s="189"/>
      <c r="D300" s="86">
        <v>280</v>
      </c>
      <c r="E300" s="40"/>
      <c r="F300" s="40"/>
      <c r="G300" s="40"/>
      <c r="H300" s="87"/>
      <c r="I300" s="88"/>
      <c r="J300" s="88"/>
      <c r="K300" s="41"/>
      <c r="L300" s="41"/>
      <c r="M300" s="41"/>
      <c r="N300" s="93">
        <f t="shared" si="28"/>
        <v>0</v>
      </c>
      <c r="O300" s="43"/>
      <c r="P300" s="96">
        <f t="shared" si="24"/>
        <v>0</v>
      </c>
      <c r="Q300" s="96">
        <f t="shared" si="25"/>
        <v>0</v>
      </c>
      <c r="R300" s="97">
        <f t="shared" si="26"/>
        <v>0</v>
      </c>
      <c r="S300" s="253">
        <f t="shared" si="27"/>
        <v>0</v>
      </c>
      <c r="T300" s="253">
        <f t="shared" si="29"/>
        <v>0</v>
      </c>
      <c r="U300" s="254"/>
      <c r="V300" s="59"/>
      <c r="W300" s="51"/>
      <c r="X300" s="51"/>
      <c r="Y300" s="51"/>
      <c r="Z300" s="54"/>
      <c r="AB300" s="32"/>
      <c r="AC300" s="32"/>
    </row>
    <row r="301" spans="1:29" x14ac:dyDescent="0.3">
      <c r="A301" s="182"/>
      <c r="B301" s="59"/>
      <c r="C301" s="189"/>
      <c r="D301" s="86">
        <v>281</v>
      </c>
      <c r="E301" s="40"/>
      <c r="F301" s="40"/>
      <c r="G301" s="40"/>
      <c r="H301" s="87"/>
      <c r="I301" s="88"/>
      <c r="J301" s="88"/>
      <c r="K301" s="41"/>
      <c r="L301" s="41"/>
      <c r="M301" s="41"/>
      <c r="N301" s="93">
        <f t="shared" si="28"/>
        <v>0</v>
      </c>
      <c r="O301" s="43"/>
      <c r="P301" s="96">
        <f t="shared" si="24"/>
        <v>0</v>
      </c>
      <c r="Q301" s="96">
        <f t="shared" si="25"/>
        <v>0</v>
      </c>
      <c r="R301" s="97">
        <f t="shared" si="26"/>
        <v>0</v>
      </c>
      <c r="S301" s="253">
        <f t="shared" si="27"/>
        <v>0</v>
      </c>
      <c r="T301" s="253">
        <f t="shared" si="29"/>
        <v>0</v>
      </c>
      <c r="U301" s="254"/>
      <c r="V301" s="59"/>
      <c r="W301" s="51"/>
      <c r="X301" s="51"/>
      <c r="Y301" s="51"/>
      <c r="Z301" s="54"/>
      <c r="AB301" s="32"/>
      <c r="AC301" s="32"/>
    </row>
    <row r="302" spans="1:29" x14ac:dyDescent="0.3">
      <c r="A302" s="182"/>
      <c r="B302" s="59"/>
      <c r="C302" s="189"/>
      <c r="D302" s="86">
        <v>282</v>
      </c>
      <c r="E302" s="40"/>
      <c r="F302" s="40"/>
      <c r="G302" s="40"/>
      <c r="H302" s="87"/>
      <c r="I302" s="88"/>
      <c r="J302" s="88"/>
      <c r="K302" s="41"/>
      <c r="L302" s="41"/>
      <c r="M302" s="41"/>
      <c r="N302" s="93">
        <f t="shared" si="28"/>
        <v>0</v>
      </c>
      <c r="O302" s="43"/>
      <c r="P302" s="96">
        <f t="shared" si="24"/>
        <v>0</v>
      </c>
      <c r="Q302" s="96">
        <f t="shared" si="25"/>
        <v>0</v>
      </c>
      <c r="R302" s="97">
        <f t="shared" si="26"/>
        <v>0</v>
      </c>
      <c r="S302" s="253">
        <f t="shared" si="27"/>
        <v>0</v>
      </c>
      <c r="T302" s="253">
        <f t="shared" si="29"/>
        <v>0</v>
      </c>
      <c r="U302" s="254"/>
      <c r="V302" s="59"/>
      <c r="W302" s="51"/>
      <c r="X302" s="51"/>
      <c r="Y302" s="51"/>
      <c r="Z302" s="54"/>
      <c r="AB302" s="32"/>
      <c r="AC302" s="32"/>
    </row>
    <row r="303" spans="1:29" x14ac:dyDescent="0.3">
      <c r="A303" s="182"/>
      <c r="B303" s="59"/>
      <c r="C303" s="189"/>
      <c r="D303" s="86">
        <v>283</v>
      </c>
      <c r="E303" s="40"/>
      <c r="F303" s="40"/>
      <c r="G303" s="40"/>
      <c r="H303" s="87"/>
      <c r="I303" s="88"/>
      <c r="J303" s="88"/>
      <c r="K303" s="41"/>
      <c r="L303" s="41"/>
      <c r="M303" s="41"/>
      <c r="N303" s="93">
        <f t="shared" si="28"/>
        <v>0</v>
      </c>
      <c r="O303" s="43"/>
      <c r="P303" s="96">
        <f t="shared" si="24"/>
        <v>0</v>
      </c>
      <c r="Q303" s="96">
        <f t="shared" si="25"/>
        <v>0</v>
      </c>
      <c r="R303" s="97">
        <f t="shared" si="26"/>
        <v>0</v>
      </c>
      <c r="S303" s="253">
        <f t="shared" si="27"/>
        <v>0</v>
      </c>
      <c r="T303" s="253">
        <f t="shared" si="29"/>
        <v>0</v>
      </c>
      <c r="U303" s="254"/>
      <c r="V303" s="59"/>
      <c r="W303" s="51"/>
      <c r="X303" s="51"/>
      <c r="Y303" s="51"/>
      <c r="Z303" s="54"/>
      <c r="AB303" s="32"/>
      <c r="AC303" s="32"/>
    </row>
    <row r="304" spans="1:29" x14ac:dyDescent="0.3">
      <c r="A304" s="182"/>
      <c r="B304" s="59"/>
      <c r="C304" s="189"/>
      <c r="D304" s="86">
        <v>284</v>
      </c>
      <c r="E304" s="40"/>
      <c r="F304" s="40"/>
      <c r="G304" s="40"/>
      <c r="H304" s="87"/>
      <c r="I304" s="88"/>
      <c r="J304" s="88"/>
      <c r="K304" s="41"/>
      <c r="L304" s="41"/>
      <c r="M304" s="41"/>
      <c r="N304" s="93">
        <f t="shared" si="28"/>
        <v>0</v>
      </c>
      <c r="O304" s="43"/>
      <c r="P304" s="96">
        <f t="shared" si="24"/>
        <v>0</v>
      </c>
      <c r="Q304" s="96">
        <f t="shared" si="25"/>
        <v>0</v>
      </c>
      <c r="R304" s="97">
        <f t="shared" si="26"/>
        <v>0</v>
      </c>
      <c r="S304" s="253">
        <f t="shared" si="27"/>
        <v>0</v>
      </c>
      <c r="T304" s="253">
        <f t="shared" si="29"/>
        <v>0</v>
      </c>
      <c r="U304" s="254"/>
      <c r="V304" s="59"/>
      <c r="W304" s="51"/>
      <c r="X304" s="51"/>
      <c r="Y304" s="51"/>
      <c r="Z304" s="54"/>
      <c r="AB304" s="32"/>
      <c r="AC304" s="32"/>
    </row>
    <row r="305" spans="1:29" x14ac:dyDescent="0.3">
      <c r="A305" s="182"/>
      <c r="B305" s="59"/>
      <c r="C305" s="189"/>
      <c r="D305" s="86">
        <v>285</v>
      </c>
      <c r="E305" s="40"/>
      <c r="F305" s="40"/>
      <c r="G305" s="40"/>
      <c r="H305" s="87"/>
      <c r="I305" s="88"/>
      <c r="J305" s="88"/>
      <c r="K305" s="41"/>
      <c r="L305" s="41"/>
      <c r="M305" s="41"/>
      <c r="N305" s="93">
        <f t="shared" si="28"/>
        <v>0</v>
      </c>
      <c r="O305" s="43"/>
      <c r="P305" s="96">
        <f t="shared" si="24"/>
        <v>0</v>
      </c>
      <c r="Q305" s="96">
        <f t="shared" si="25"/>
        <v>0</v>
      </c>
      <c r="R305" s="97">
        <f t="shared" si="26"/>
        <v>0</v>
      </c>
      <c r="S305" s="253">
        <f t="shared" si="27"/>
        <v>0</v>
      </c>
      <c r="T305" s="253">
        <f t="shared" si="29"/>
        <v>0</v>
      </c>
      <c r="U305" s="254"/>
      <c r="V305" s="59"/>
      <c r="W305" s="51"/>
      <c r="X305" s="51"/>
      <c r="Y305" s="51"/>
      <c r="Z305" s="54"/>
      <c r="AB305" s="32"/>
      <c r="AC305" s="32"/>
    </row>
    <row r="306" spans="1:29" x14ac:dyDescent="0.3">
      <c r="A306" s="182"/>
      <c r="B306" s="59"/>
      <c r="C306" s="189"/>
      <c r="D306" s="86">
        <v>286</v>
      </c>
      <c r="E306" s="40"/>
      <c r="F306" s="40"/>
      <c r="G306" s="40"/>
      <c r="H306" s="87"/>
      <c r="I306" s="88"/>
      <c r="J306" s="88"/>
      <c r="K306" s="41"/>
      <c r="L306" s="41"/>
      <c r="M306" s="41"/>
      <c r="N306" s="93">
        <f t="shared" si="28"/>
        <v>0</v>
      </c>
      <c r="O306" s="43"/>
      <c r="P306" s="96">
        <f t="shared" si="24"/>
        <v>0</v>
      </c>
      <c r="Q306" s="96">
        <f t="shared" si="25"/>
        <v>0</v>
      </c>
      <c r="R306" s="97">
        <f t="shared" si="26"/>
        <v>0</v>
      </c>
      <c r="S306" s="253">
        <f t="shared" si="27"/>
        <v>0</v>
      </c>
      <c r="T306" s="253">
        <f t="shared" si="29"/>
        <v>0</v>
      </c>
      <c r="U306" s="254"/>
      <c r="V306" s="59"/>
      <c r="W306" s="51"/>
      <c r="X306" s="51"/>
      <c r="Y306" s="51"/>
      <c r="Z306" s="54"/>
      <c r="AB306" s="32"/>
      <c r="AC306" s="32"/>
    </row>
    <row r="307" spans="1:29" x14ac:dyDescent="0.3">
      <c r="A307" s="182"/>
      <c r="B307" s="59"/>
      <c r="C307" s="189"/>
      <c r="D307" s="86">
        <v>287</v>
      </c>
      <c r="E307" s="40"/>
      <c r="F307" s="40"/>
      <c r="G307" s="40"/>
      <c r="H307" s="87"/>
      <c r="I307" s="88"/>
      <c r="J307" s="88"/>
      <c r="K307" s="41"/>
      <c r="L307" s="41"/>
      <c r="M307" s="41"/>
      <c r="N307" s="93">
        <f t="shared" si="28"/>
        <v>0</v>
      </c>
      <c r="O307" s="43"/>
      <c r="P307" s="96">
        <f t="shared" si="24"/>
        <v>0</v>
      </c>
      <c r="Q307" s="96">
        <f t="shared" si="25"/>
        <v>0</v>
      </c>
      <c r="R307" s="97">
        <f t="shared" si="26"/>
        <v>0</v>
      </c>
      <c r="S307" s="253">
        <f t="shared" si="27"/>
        <v>0</v>
      </c>
      <c r="T307" s="253">
        <f t="shared" si="29"/>
        <v>0</v>
      </c>
      <c r="U307" s="254"/>
      <c r="V307" s="59"/>
      <c r="W307" s="51"/>
      <c r="X307" s="51"/>
      <c r="Y307" s="51"/>
      <c r="Z307" s="54"/>
      <c r="AB307" s="32"/>
      <c r="AC307" s="32"/>
    </row>
    <row r="308" spans="1:29" x14ac:dyDescent="0.3">
      <c r="A308" s="182"/>
      <c r="B308" s="59"/>
      <c r="C308" s="189"/>
      <c r="D308" s="86">
        <v>288</v>
      </c>
      <c r="E308" s="40"/>
      <c r="F308" s="40"/>
      <c r="G308" s="40"/>
      <c r="H308" s="87"/>
      <c r="I308" s="88"/>
      <c r="J308" s="88"/>
      <c r="K308" s="41"/>
      <c r="L308" s="41"/>
      <c r="M308" s="41"/>
      <c r="N308" s="93">
        <f t="shared" si="28"/>
        <v>0</v>
      </c>
      <c r="O308" s="43"/>
      <c r="P308" s="96">
        <f t="shared" si="24"/>
        <v>0</v>
      </c>
      <c r="Q308" s="96">
        <f t="shared" si="25"/>
        <v>0</v>
      </c>
      <c r="R308" s="97">
        <f t="shared" si="26"/>
        <v>0</v>
      </c>
      <c r="S308" s="253">
        <f t="shared" si="27"/>
        <v>0</v>
      </c>
      <c r="T308" s="253">
        <f t="shared" si="29"/>
        <v>0</v>
      </c>
      <c r="U308" s="254"/>
      <c r="V308" s="59"/>
      <c r="W308" s="51"/>
      <c r="X308" s="51"/>
      <c r="Y308" s="51"/>
      <c r="Z308" s="54"/>
      <c r="AB308" s="32"/>
      <c r="AC308" s="32"/>
    </row>
    <row r="309" spans="1:29" x14ac:dyDescent="0.3">
      <c r="A309" s="182"/>
      <c r="B309" s="59"/>
      <c r="C309" s="189"/>
      <c r="D309" s="86">
        <v>289</v>
      </c>
      <c r="E309" s="40"/>
      <c r="F309" s="40"/>
      <c r="G309" s="40"/>
      <c r="H309" s="87"/>
      <c r="I309" s="88"/>
      <c r="J309" s="88"/>
      <c r="K309" s="41"/>
      <c r="L309" s="41"/>
      <c r="M309" s="41"/>
      <c r="N309" s="93">
        <f t="shared" si="28"/>
        <v>0</v>
      </c>
      <c r="O309" s="43"/>
      <c r="P309" s="96">
        <f t="shared" si="24"/>
        <v>0</v>
      </c>
      <c r="Q309" s="96">
        <f t="shared" si="25"/>
        <v>0</v>
      </c>
      <c r="R309" s="97">
        <f t="shared" si="26"/>
        <v>0</v>
      </c>
      <c r="S309" s="253">
        <f t="shared" si="27"/>
        <v>0</v>
      </c>
      <c r="T309" s="253">
        <f t="shared" si="29"/>
        <v>0</v>
      </c>
      <c r="U309" s="254"/>
      <c r="V309" s="59"/>
      <c r="W309" s="51"/>
      <c r="X309" s="51"/>
      <c r="Y309" s="51"/>
      <c r="Z309" s="54"/>
      <c r="AB309" s="32"/>
      <c r="AC309" s="32"/>
    </row>
    <row r="310" spans="1:29" x14ac:dyDescent="0.3">
      <c r="A310" s="182"/>
      <c r="B310" s="59"/>
      <c r="C310" s="189"/>
      <c r="D310" s="86">
        <v>290</v>
      </c>
      <c r="E310" s="40"/>
      <c r="F310" s="40"/>
      <c r="G310" s="40"/>
      <c r="H310" s="87"/>
      <c r="I310" s="88"/>
      <c r="J310" s="88"/>
      <c r="K310" s="41"/>
      <c r="L310" s="41"/>
      <c r="M310" s="41"/>
      <c r="N310" s="93">
        <f t="shared" si="28"/>
        <v>0</v>
      </c>
      <c r="O310" s="43"/>
      <c r="P310" s="96">
        <f t="shared" si="24"/>
        <v>0</v>
      </c>
      <c r="Q310" s="96">
        <f t="shared" si="25"/>
        <v>0</v>
      </c>
      <c r="R310" s="97">
        <f t="shared" si="26"/>
        <v>0</v>
      </c>
      <c r="S310" s="253">
        <f t="shared" si="27"/>
        <v>0</v>
      </c>
      <c r="T310" s="253">
        <f t="shared" si="29"/>
        <v>0</v>
      </c>
      <c r="U310" s="254"/>
      <c r="V310" s="59"/>
      <c r="W310" s="51"/>
      <c r="X310" s="51"/>
      <c r="Y310" s="51"/>
      <c r="Z310" s="54"/>
      <c r="AB310" s="32"/>
      <c r="AC310" s="32"/>
    </row>
    <row r="311" spans="1:29" x14ac:dyDescent="0.3">
      <c r="A311" s="182"/>
      <c r="B311" s="59"/>
      <c r="C311" s="189"/>
      <c r="D311" s="86">
        <v>291</v>
      </c>
      <c r="E311" s="40"/>
      <c r="F311" s="40"/>
      <c r="G311" s="40"/>
      <c r="H311" s="87"/>
      <c r="I311" s="88"/>
      <c r="J311" s="88"/>
      <c r="K311" s="41"/>
      <c r="L311" s="41"/>
      <c r="M311" s="41"/>
      <c r="N311" s="93">
        <f t="shared" si="28"/>
        <v>0</v>
      </c>
      <c r="O311" s="43"/>
      <c r="P311" s="96">
        <f t="shared" si="24"/>
        <v>0</v>
      </c>
      <c r="Q311" s="96">
        <f t="shared" si="25"/>
        <v>0</v>
      </c>
      <c r="R311" s="97">
        <f t="shared" si="26"/>
        <v>0</v>
      </c>
      <c r="S311" s="253">
        <f t="shared" si="27"/>
        <v>0</v>
      </c>
      <c r="T311" s="253">
        <f t="shared" si="29"/>
        <v>0</v>
      </c>
      <c r="U311" s="254"/>
      <c r="V311" s="59"/>
      <c r="W311" s="51"/>
      <c r="X311" s="51"/>
      <c r="Y311" s="51"/>
      <c r="Z311" s="54"/>
      <c r="AB311" s="32"/>
      <c r="AC311" s="32"/>
    </row>
    <row r="312" spans="1:29" x14ac:dyDescent="0.3">
      <c r="A312" s="182"/>
      <c r="B312" s="59"/>
      <c r="C312" s="189"/>
      <c r="D312" s="86">
        <v>292</v>
      </c>
      <c r="E312" s="40"/>
      <c r="F312" s="40"/>
      <c r="G312" s="40"/>
      <c r="H312" s="87"/>
      <c r="I312" s="88"/>
      <c r="J312" s="88"/>
      <c r="K312" s="41"/>
      <c r="L312" s="41"/>
      <c r="M312" s="41"/>
      <c r="N312" s="93">
        <f t="shared" si="28"/>
        <v>0</v>
      </c>
      <c r="O312" s="43"/>
      <c r="P312" s="96">
        <f t="shared" si="24"/>
        <v>0</v>
      </c>
      <c r="Q312" s="96">
        <f t="shared" si="25"/>
        <v>0</v>
      </c>
      <c r="R312" s="97">
        <f t="shared" si="26"/>
        <v>0</v>
      </c>
      <c r="S312" s="253">
        <f t="shared" si="27"/>
        <v>0</v>
      </c>
      <c r="T312" s="253">
        <f t="shared" si="29"/>
        <v>0</v>
      </c>
      <c r="U312" s="254"/>
      <c r="V312" s="59"/>
      <c r="W312" s="51"/>
      <c r="X312" s="51"/>
      <c r="Y312" s="51"/>
      <c r="Z312" s="54"/>
      <c r="AB312" s="32"/>
      <c r="AC312" s="32"/>
    </row>
    <row r="313" spans="1:29" x14ac:dyDescent="0.3">
      <c r="A313" s="182"/>
      <c r="B313" s="59"/>
      <c r="C313" s="189"/>
      <c r="D313" s="86">
        <v>293</v>
      </c>
      <c r="E313" s="40"/>
      <c r="F313" s="40"/>
      <c r="G313" s="40"/>
      <c r="H313" s="87"/>
      <c r="I313" s="88"/>
      <c r="J313" s="88"/>
      <c r="K313" s="41"/>
      <c r="L313" s="41"/>
      <c r="M313" s="41"/>
      <c r="N313" s="93">
        <f t="shared" si="28"/>
        <v>0</v>
      </c>
      <c r="O313" s="43"/>
      <c r="P313" s="96">
        <f t="shared" si="24"/>
        <v>0</v>
      </c>
      <c r="Q313" s="96">
        <f t="shared" si="25"/>
        <v>0</v>
      </c>
      <c r="R313" s="97">
        <f t="shared" si="26"/>
        <v>0</v>
      </c>
      <c r="S313" s="253">
        <f t="shared" si="27"/>
        <v>0</v>
      </c>
      <c r="T313" s="253">
        <f t="shared" si="29"/>
        <v>0</v>
      </c>
      <c r="U313" s="254"/>
      <c r="V313" s="59"/>
      <c r="W313" s="51"/>
      <c r="X313" s="51"/>
      <c r="Y313" s="51"/>
      <c r="Z313" s="54"/>
      <c r="AB313" s="32"/>
      <c r="AC313" s="32"/>
    </row>
    <row r="314" spans="1:29" x14ac:dyDescent="0.3">
      <c r="A314" s="182"/>
      <c r="B314" s="59"/>
      <c r="C314" s="189"/>
      <c r="D314" s="86">
        <v>294</v>
      </c>
      <c r="E314" s="40"/>
      <c r="F314" s="40"/>
      <c r="G314" s="40"/>
      <c r="H314" s="87"/>
      <c r="I314" s="88"/>
      <c r="J314" s="88"/>
      <c r="K314" s="41"/>
      <c r="L314" s="41"/>
      <c r="M314" s="41"/>
      <c r="N314" s="93">
        <f t="shared" si="28"/>
        <v>0</v>
      </c>
      <c r="O314" s="43"/>
      <c r="P314" s="96">
        <f t="shared" si="24"/>
        <v>0</v>
      </c>
      <c r="Q314" s="96">
        <f t="shared" si="25"/>
        <v>0</v>
      </c>
      <c r="R314" s="97">
        <f t="shared" si="26"/>
        <v>0</v>
      </c>
      <c r="S314" s="253">
        <f t="shared" si="27"/>
        <v>0</v>
      </c>
      <c r="T314" s="253">
        <f t="shared" si="29"/>
        <v>0</v>
      </c>
      <c r="U314" s="254"/>
      <c r="V314" s="59"/>
      <c r="W314" s="51"/>
      <c r="X314" s="51"/>
      <c r="Y314" s="51"/>
      <c r="Z314" s="54"/>
      <c r="AB314" s="32"/>
      <c r="AC314" s="32"/>
    </row>
    <row r="315" spans="1:29" x14ac:dyDescent="0.3">
      <c r="A315" s="182"/>
      <c r="B315" s="59"/>
      <c r="C315" s="189"/>
      <c r="D315" s="86">
        <v>295</v>
      </c>
      <c r="E315" s="40"/>
      <c r="F315" s="40"/>
      <c r="G315" s="40"/>
      <c r="H315" s="87"/>
      <c r="I315" s="88"/>
      <c r="J315" s="88"/>
      <c r="K315" s="41"/>
      <c r="L315" s="41"/>
      <c r="M315" s="41"/>
      <c r="N315" s="93">
        <f t="shared" si="28"/>
        <v>0</v>
      </c>
      <c r="O315" s="43"/>
      <c r="P315" s="96">
        <f t="shared" si="24"/>
        <v>0</v>
      </c>
      <c r="Q315" s="96">
        <f t="shared" si="25"/>
        <v>0</v>
      </c>
      <c r="R315" s="97">
        <f t="shared" si="26"/>
        <v>0</v>
      </c>
      <c r="S315" s="253">
        <f t="shared" si="27"/>
        <v>0</v>
      </c>
      <c r="T315" s="253">
        <f t="shared" si="29"/>
        <v>0</v>
      </c>
      <c r="U315" s="254"/>
      <c r="V315" s="59"/>
      <c r="W315" s="51"/>
      <c r="X315" s="51"/>
      <c r="Y315" s="51"/>
      <c r="Z315" s="54"/>
      <c r="AB315" s="32"/>
      <c r="AC315" s="32"/>
    </row>
    <row r="316" spans="1:29" x14ac:dyDescent="0.3">
      <c r="A316" s="182"/>
      <c r="B316" s="59"/>
      <c r="C316" s="189"/>
      <c r="D316" s="86">
        <v>296</v>
      </c>
      <c r="E316" s="40"/>
      <c r="F316" s="40"/>
      <c r="G316" s="40"/>
      <c r="H316" s="87"/>
      <c r="I316" s="88"/>
      <c r="J316" s="88"/>
      <c r="K316" s="41"/>
      <c r="L316" s="41"/>
      <c r="M316" s="41"/>
      <c r="N316" s="93">
        <f t="shared" si="28"/>
        <v>0</v>
      </c>
      <c r="O316" s="43"/>
      <c r="P316" s="96">
        <f t="shared" si="24"/>
        <v>0</v>
      </c>
      <c r="Q316" s="96">
        <f t="shared" si="25"/>
        <v>0</v>
      </c>
      <c r="R316" s="97">
        <f t="shared" si="26"/>
        <v>0</v>
      </c>
      <c r="S316" s="253">
        <f t="shared" si="27"/>
        <v>0</v>
      </c>
      <c r="T316" s="253">
        <f t="shared" si="29"/>
        <v>0</v>
      </c>
      <c r="U316" s="254"/>
      <c r="V316" s="59"/>
      <c r="W316" s="51"/>
      <c r="X316" s="51"/>
      <c r="Y316" s="51"/>
      <c r="Z316" s="54"/>
      <c r="AB316" s="32"/>
      <c r="AC316" s="32"/>
    </row>
    <row r="317" spans="1:29" x14ac:dyDescent="0.3">
      <c r="A317" s="182"/>
      <c r="B317" s="59"/>
      <c r="C317" s="189"/>
      <c r="D317" s="86">
        <v>297</v>
      </c>
      <c r="E317" s="40"/>
      <c r="F317" s="40"/>
      <c r="G317" s="40"/>
      <c r="H317" s="87"/>
      <c r="I317" s="88"/>
      <c r="J317" s="88"/>
      <c r="K317" s="41"/>
      <c r="L317" s="41"/>
      <c r="M317" s="41"/>
      <c r="N317" s="93">
        <f t="shared" si="28"/>
        <v>0</v>
      </c>
      <c r="O317" s="43"/>
      <c r="P317" s="96">
        <f t="shared" si="24"/>
        <v>0</v>
      </c>
      <c r="Q317" s="96">
        <f t="shared" si="25"/>
        <v>0</v>
      </c>
      <c r="R317" s="97">
        <f t="shared" si="26"/>
        <v>0</v>
      </c>
      <c r="S317" s="253">
        <f t="shared" si="27"/>
        <v>0</v>
      </c>
      <c r="T317" s="253">
        <f t="shared" si="29"/>
        <v>0</v>
      </c>
      <c r="U317" s="254"/>
      <c r="V317" s="59"/>
      <c r="W317" s="51"/>
      <c r="X317" s="51"/>
      <c r="Y317" s="51"/>
      <c r="Z317" s="54"/>
      <c r="AB317" s="32"/>
      <c r="AC317" s="32"/>
    </row>
    <row r="318" spans="1:29" x14ac:dyDescent="0.3">
      <c r="A318" s="182"/>
      <c r="B318" s="59"/>
      <c r="C318" s="189"/>
      <c r="D318" s="86">
        <v>298</v>
      </c>
      <c r="E318" s="40"/>
      <c r="F318" s="40"/>
      <c r="G318" s="40"/>
      <c r="H318" s="87"/>
      <c r="I318" s="88"/>
      <c r="J318" s="88"/>
      <c r="K318" s="41"/>
      <c r="L318" s="41"/>
      <c r="M318" s="41"/>
      <c r="N318" s="93">
        <f t="shared" si="28"/>
        <v>0</v>
      </c>
      <c r="O318" s="43"/>
      <c r="P318" s="96">
        <f t="shared" si="24"/>
        <v>0</v>
      </c>
      <c r="Q318" s="96">
        <f t="shared" si="25"/>
        <v>0</v>
      </c>
      <c r="R318" s="97">
        <f t="shared" si="26"/>
        <v>0</v>
      </c>
      <c r="S318" s="253">
        <f t="shared" si="27"/>
        <v>0</v>
      </c>
      <c r="T318" s="253">
        <f t="shared" si="29"/>
        <v>0</v>
      </c>
      <c r="U318" s="254"/>
      <c r="V318" s="59"/>
      <c r="W318" s="51"/>
      <c r="X318" s="51"/>
      <c r="Y318" s="51"/>
      <c r="Z318" s="54"/>
      <c r="AB318" s="32"/>
      <c r="AC318" s="32"/>
    </row>
    <row r="319" spans="1:29" x14ac:dyDescent="0.3">
      <c r="A319" s="182"/>
      <c r="B319" s="59"/>
      <c r="C319" s="189"/>
      <c r="D319" s="86">
        <v>299</v>
      </c>
      <c r="E319" s="40"/>
      <c r="F319" s="40"/>
      <c r="G319" s="40"/>
      <c r="H319" s="87"/>
      <c r="I319" s="88"/>
      <c r="J319" s="88"/>
      <c r="K319" s="41"/>
      <c r="L319" s="41"/>
      <c r="M319" s="41"/>
      <c r="N319" s="93">
        <f t="shared" si="28"/>
        <v>0</v>
      </c>
      <c r="O319" s="43"/>
      <c r="P319" s="96">
        <f t="shared" si="24"/>
        <v>0</v>
      </c>
      <c r="Q319" s="96">
        <f t="shared" si="25"/>
        <v>0</v>
      </c>
      <c r="R319" s="97">
        <f t="shared" si="26"/>
        <v>0</v>
      </c>
      <c r="S319" s="253">
        <f t="shared" si="27"/>
        <v>0</v>
      </c>
      <c r="T319" s="253">
        <f t="shared" si="29"/>
        <v>0</v>
      </c>
      <c r="U319" s="254"/>
      <c r="V319" s="59"/>
      <c r="W319" s="51"/>
      <c r="X319" s="51"/>
      <c r="Y319" s="51"/>
      <c r="Z319" s="54"/>
      <c r="AB319" s="32"/>
      <c r="AC319" s="32"/>
    </row>
    <row r="320" spans="1:29" x14ac:dyDescent="0.3">
      <c r="A320" s="182"/>
      <c r="B320" s="59"/>
      <c r="C320" s="189"/>
      <c r="D320" s="86">
        <v>300</v>
      </c>
      <c r="E320" s="40"/>
      <c r="F320" s="40"/>
      <c r="G320" s="40"/>
      <c r="H320" s="87"/>
      <c r="I320" s="88"/>
      <c r="J320" s="88"/>
      <c r="K320" s="41"/>
      <c r="L320" s="41"/>
      <c r="M320" s="41"/>
      <c r="N320" s="93">
        <f t="shared" si="28"/>
        <v>0</v>
      </c>
      <c r="O320" s="43"/>
      <c r="P320" s="96">
        <f t="shared" si="24"/>
        <v>0</v>
      </c>
      <c r="Q320" s="96">
        <f t="shared" si="25"/>
        <v>0</v>
      </c>
      <c r="R320" s="97">
        <f t="shared" si="26"/>
        <v>0</v>
      </c>
      <c r="S320" s="253">
        <f t="shared" si="27"/>
        <v>0</v>
      </c>
      <c r="T320" s="253">
        <f t="shared" si="29"/>
        <v>0</v>
      </c>
      <c r="U320" s="254"/>
      <c r="V320" s="59"/>
      <c r="W320" s="51"/>
      <c r="X320" s="51"/>
      <c r="Y320" s="51"/>
      <c r="Z320" s="54"/>
      <c r="AB320" s="32"/>
      <c r="AC320" s="32"/>
    </row>
    <row r="321" spans="1:29" x14ac:dyDescent="0.3">
      <c r="A321" s="182"/>
      <c r="B321" s="59"/>
      <c r="C321" s="189"/>
      <c r="D321" s="86">
        <v>301</v>
      </c>
      <c r="E321" s="40"/>
      <c r="F321" s="40"/>
      <c r="G321" s="40"/>
      <c r="H321" s="87"/>
      <c r="I321" s="88"/>
      <c r="J321" s="88"/>
      <c r="K321" s="41"/>
      <c r="L321" s="41"/>
      <c r="M321" s="41"/>
      <c r="N321" s="93">
        <f t="shared" si="28"/>
        <v>0</v>
      </c>
      <c r="O321" s="43"/>
      <c r="P321" s="96">
        <f t="shared" si="24"/>
        <v>0</v>
      </c>
      <c r="Q321" s="96">
        <f t="shared" si="25"/>
        <v>0</v>
      </c>
      <c r="R321" s="97">
        <f t="shared" si="26"/>
        <v>0</v>
      </c>
      <c r="S321" s="253">
        <f t="shared" si="27"/>
        <v>0</v>
      </c>
      <c r="T321" s="253">
        <f t="shared" si="29"/>
        <v>0</v>
      </c>
      <c r="U321" s="254"/>
      <c r="V321" s="59"/>
      <c r="W321" s="51"/>
      <c r="X321" s="51"/>
      <c r="Y321" s="51"/>
      <c r="Z321" s="54"/>
      <c r="AB321" s="32"/>
      <c r="AC321" s="32"/>
    </row>
    <row r="322" spans="1:29" x14ac:dyDescent="0.3">
      <c r="A322" s="182"/>
      <c r="B322" s="59"/>
      <c r="C322" s="189"/>
      <c r="D322" s="86">
        <v>302</v>
      </c>
      <c r="E322" s="40"/>
      <c r="F322" s="40"/>
      <c r="G322" s="40"/>
      <c r="H322" s="87"/>
      <c r="I322" s="88"/>
      <c r="J322" s="88"/>
      <c r="K322" s="41"/>
      <c r="L322" s="41"/>
      <c r="M322" s="41"/>
      <c r="N322" s="93">
        <f t="shared" si="28"/>
        <v>0</v>
      </c>
      <c r="O322" s="43"/>
      <c r="P322" s="96">
        <f t="shared" si="24"/>
        <v>0</v>
      </c>
      <c r="Q322" s="96">
        <f t="shared" si="25"/>
        <v>0</v>
      </c>
      <c r="R322" s="97">
        <f t="shared" si="26"/>
        <v>0</v>
      </c>
      <c r="S322" s="253">
        <f t="shared" si="27"/>
        <v>0</v>
      </c>
      <c r="T322" s="253">
        <f t="shared" si="29"/>
        <v>0</v>
      </c>
      <c r="U322" s="254"/>
      <c r="V322" s="59"/>
      <c r="W322" s="51"/>
      <c r="X322" s="51"/>
      <c r="Y322" s="51"/>
      <c r="Z322" s="54"/>
      <c r="AB322" s="32"/>
      <c r="AC322" s="32"/>
    </row>
    <row r="323" spans="1:29" x14ac:dyDescent="0.3">
      <c r="A323" s="182"/>
      <c r="B323" s="59"/>
      <c r="C323" s="189"/>
      <c r="D323" s="86">
        <v>303</v>
      </c>
      <c r="E323" s="40"/>
      <c r="F323" s="40"/>
      <c r="G323" s="40"/>
      <c r="H323" s="87"/>
      <c r="I323" s="88"/>
      <c r="J323" s="88"/>
      <c r="K323" s="41"/>
      <c r="L323" s="41"/>
      <c r="M323" s="41"/>
      <c r="N323" s="93">
        <f t="shared" si="28"/>
        <v>0</v>
      </c>
      <c r="O323" s="43"/>
      <c r="P323" s="96">
        <f t="shared" si="24"/>
        <v>0</v>
      </c>
      <c r="Q323" s="96">
        <f t="shared" si="25"/>
        <v>0</v>
      </c>
      <c r="R323" s="97">
        <f t="shared" si="26"/>
        <v>0</v>
      </c>
      <c r="S323" s="253">
        <f t="shared" si="27"/>
        <v>0</v>
      </c>
      <c r="T323" s="253">
        <f t="shared" si="29"/>
        <v>0</v>
      </c>
      <c r="U323" s="254"/>
      <c r="V323" s="59"/>
      <c r="W323" s="51"/>
      <c r="X323" s="51"/>
      <c r="Y323" s="51"/>
      <c r="Z323" s="54"/>
      <c r="AB323" s="32"/>
      <c r="AC323" s="32"/>
    </row>
    <row r="324" spans="1:29" x14ac:dyDescent="0.3">
      <c r="A324" s="182"/>
      <c r="B324" s="59"/>
      <c r="C324" s="189"/>
      <c r="D324" s="86">
        <v>304</v>
      </c>
      <c r="E324" s="40"/>
      <c r="F324" s="40"/>
      <c r="G324" s="40"/>
      <c r="H324" s="87"/>
      <c r="I324" s="88"/>
      <c r="J324" s="88"/>
      <c r="K324" s="41"/>
      <c r="L324" s="41"/>
      <c r="M324" s="41"/>
      <c r="N324" s="93">
        <f t="shared" si="28"/>
        <v>0</v>
      </c>
      <c r="O324" s="43"/>
      <c r="P324" s="96">
        <f t="shared" si="24"/>
        <v>0</v>
      </c>
      <c r="Q324" s="96">
        <f t="shared" si="25"/>
        <v>0</v>
      </c>
      <c r="R324" s="97">
        <f t="shared" si="26"/>
        <v>0</v>
      </c>
      <c r="S324" s="253">
        <f t="shared" si="27"/>
        <v>0</v>
      </c>
      <c r="T324" s="253">
        <f t="shared" si="29"/>
        <v>0</v>
      </c>
      <c r="U324" s="254"/>
      <c r="V324" s="59"/>
      <c r="W324" s="51"/>
      <c r="X324" s="51"/>
      <c r="Y324" s="51"/>
      <c r="Z324" s="54"/>
      <c r="AB324" s="32"/>
      <c r="AC324" s="32"/>
    </row>
    <row r="325" spans="1:29" x14ac:dyDescent="0.3">
      <c r="A325" s="182"/>
      <c r="B325" s="59"/>
      <c r="C325" s="189"/>
      <c r="D325" s="86">
        <v>305</v>
      </c>
      <c r="E325" s="40"/>
      <c r="F325" s="40"/>
      <c r="G325" s="40"/>
      <c r="H325" s="87"/>
      <c r="I325" s="88"/>
      <c r="J325" s="88"/>
      <c r="K325" s="41"/>
      <c r="L325" s="41"/>
      <c r="M325" s="41"/>
      <c r="N325" s="93">
        <f t="shared" si="28"/>
        <v>0</v>
      </c>
      <c r="O325" s="43"/>
      <c r="P325" s="96">
        <f t="shared" si="24"/>
        <v>0</v>
      </c>
      <c r="Q325" s="96">
        <f t="shared" si="25"/>
        <v>0</v>
      </c>
      <c r="R325" s="97">
        <f t="shared" si="26"/>
        <v>0</v>
      </c>
      <c r="S325" s="253">
        <f t="shared" si="27"/>
        <v>0</v>
      </c>
      <c r="T325" s="253">
        <f t="shared" si="29"/>
        <v>0</v>
      </c>
      <c r="U325" s="254"/>
      <c r="V325" s="59"/>
      <c r="W325" s="51"/>
      <c r="X325" s="51"/>
      <c r="Y325" s="51"/>
      <c r="Z325" s="54"/>
      <c r="AB325" s="32"/>
      <c r="AC325" s="32"/>
    </row>
    <row r="326" spans="1:29" x14ac:dyDescent="0.3">
      <c r="A326" s="182"/>
      <c r="B326" s="59"/>
      <c r="C326" s="189"/>
      <c r="D326" s="86">
        <v>306</v>
      </c>
      <c r="E326" s="40"/>
      <c r="F326" s="40"/>
      <c r="G326" s="40"/>
      <c r="H326" s="87"/>
      <c r="I326" s="88"/>
      <c r="J326" s="88"/>
      <c r="K326" s="41"/>
      <c r="L326" s="41"/>
      <c r="M326" s="41"/>
      <c r="N326" s="93">
        <f t="shared" si="28"/>
        <v>0</v>
      </c>
      <c r="O326" s="43"/>
      <c r="P326" s="96">
        <f t="shared" si="24"/>
        <v>0</v>
      </c>
      <c r="Q326" s="96">
        <f t="shared" si="25"/>
        <v>0</v>
      </c>
      <c r="R326" s="97">
        <f t="shared" si="26"/>
        <v>0</v>
      </c>
      <c r="S326" s="253">
        <f t="shared" si="27"/>
        <v>0</v>
      </c>
      <c r="T326" s="253">
        <f t="shared" si="29"/>
        <v>0</v>
      </c>
      <c r="U326" s="254"/>
      <c r="V326" s="59"/>
      <c r="W326" s="51"/>
      <c r="X326" s="51"/>
      <c r="Y326" s="51"/>
      <c r="Z326" s="54"/>
      <c r="AB326" s="32"/>
      <c r="AC326" s="32"/>
    </row>
    <row r="327" spans="1:29" x14ac:dyDescent="0.3">
      <c r="A327" s="182"/>
      <c r="B327" s="59"/>
      <c r="C327" s="189"/>
      <c r="D327" s="86">
        <v>307</v>
      </c>
      <c r="E327" s="40"/>
      <c r="F327" s="40"/>
      <c r="G327" s="40"/>
      <c r="H327" s="87"/>
      <c r="I327" s="88"/>
      <c r="J327" s="88"/>
      <c r="K327" s="41"/>
      <c r="L327" s="41"/>
      <c r="M327" s="41"/>
      <c r="N327" s="93">
        <f t="shared" si="28"/>
        <v>0</v>
      </c>
      <c r="O327" s="43"/>
      <c r="P327" s="96">
        <f t="shared" si="24"/>
        <v>0</v>
      </c>
      <c r="Q327" s="96">
        <f t="shared" si="25"/>
        <v>0</v>
      </c>
      <c r="R327" s="97">
        <f t="shared" si="26"/>
        <v>0</v>
      </c>
      <c r="S327" s="253">
        <f t="shared" si="27"/>
        <v>0</v>
      </c>
      <c r="T327" s="253">
        <f t="shared" si="29"/>
        <v>0</v>
      </c>
      <c r="U327" s="254"/>
      <c r="V327" s="59"/>
      <c r="W327" s="51"/>
      <c r="X327" s="51"/>
      <c r="Y327" s="51"/>
      <c r="Z327" s="54"/>
      <c r="AB327" s="32"/>
      <c r="AC327" s="32"/>
    </row>
    <row r="328" spans="1:29" x14ac:dyDescent="0.3">
      <c r="A328" s="182"/>
      <c r="B328" s="59"/>
      <c r="C328" s="189"/>
      <c r="D328" s="86">
        <v>308</v>
      </c>
      <c r="E328" s="40"/>
      <c r="F328" s="40"/>
      <c r="G328" s="40"/>
      <c r="H328" s="87"/>
      <c r="I328" s="88"/>
      <c r="J328" s="88"/>
      <c r="K328" s="41"/>
      <c r="L328" s="41"/>
      <c r="M328" s="41"/>
      <c r="N328" s="93">
        <f t="shared" si="28"/>
        <v>0</v>
      </c>
      <c r="O328" s="43"/>
      <c r="P328" s="96">
        <f t="shared" si="24"/>
        <v>0</v>
      </c>
      <c r="Q328" s="96">
        <f t="shared" si="25"/>
        <v>0</v>
      </c>
      <c r="R328" s="97">
        <f t="shared" si="26"/>
        <v>0</v>
      </c>
      <c r="S328" s="253">
        <f t="shared" si="27"/>
        <v>0</v>
      </c>
      <c r="T328" s="253">
        <f t="shared" si="29"/>
        <v>0</v>
      </c>
      <c r="U328" s="254"/>
      <c r="V328" s="59"/>
      <c r="W328" s="51"/>
      <c r="X328" s="51"/>
      <c r="Y328" s="51"/>
      <c r="Z328" s="54"/>
      <c r="AB328" s="32"/>
      <c r="AC328" s="32"/>
    </row>
    <row r="329" spans="1:29" x14ac:dyDescent="0.3">
      <c r="A329" s="182"/>
      <c r="B329" s="59"/>
      <c r="C329" s="189"/>
      <c r="D329" s="86">
        <v>309</v>
      </c>
      <c r="E329" s="40"/>
      <c r="F329" s="40"/>
      <c r="G329" s="40"/>
      <c r="H329" s="87"/>
      <c r="I329" s="88"/>
      <c r="J329" s="88"/>
      <c r="K329" s="41"/>
      <c r="L329" s="41"/>
      <c r="M329" s="41"/>
      <c r="N329" s="93">
        <f t="shared" si="28"/>
        <v>0</v>
      </c>
      <c r="O329" s="43"/>
      <c r="P329" s="96">
        <f t="shared" si="24"/>
        <v>0</v>
      </c>
      <c r="Q329" s="96">
        <f t="shared" si="25"/>
        <v>0</v>
      </c>
      <c r="R329" s="97">
        <f t="shared" si="26"/>
        <v>0</v>
      </c>
      <c r="S329" s="253">
        <f t="shared" si="27"/>
        <v>0</v>
      </c>
      <c r="T329" s="253">
        <f t="shared" si="29"/>
        <v>0</v>
      </c>
      <c r="U329" s="254"/>
      <c r="V329" s="59"/>
      <c r="W329" s="51"/>
      <c r="X329" s="51"/>
      <c r="Y329" s="51"/>
      <c r="Z329" s="54"/>
      <c r="AB329" s="32"/>
      <c r="AC329" s="32"/>
    </row>
    <row r="330" spans="1:29" x14ac:dyDescent="0.3">
      <c r="A330" s="182"/>
      <c r="B330" s="59"/>
      <c r="C330" s="189"/>
      <c r="D330" s="86">
        <v>310</v>
      </c>
      <c r="E330" s="40"/>
      <c r="F330" s="40"/>
      <c r="G330" s="40"/>
      <c r="H330" s="87"/>
      <c r="I330" s="88"/>
      <c r="J330" s="88"/>
      <c r="K330" s="41"/>
      <c r="L330" s="41"/>
      <c r="M330" s="41"/>
      <c r="N330" s="93">
        <f t="shared" si="28"/>
        <v>0</v>
      </c>
      <c r="O330" s="43"/>
      <c r="P330" s="96">
        <f t="shared" si="24"/>
        <v>0</v>
      </c>
      <c r="Q330" s="96">
        <f t="shared" si="25"/>
        <v>0</v>
      </c>
      <c r="R330" s="97">
        <f t="shared" si="26"/>
        <v>0</v>
      </c>
      <c r="S330" s="253">
        <f t="shared" si="27"/>
        <v>0</v>
      </c>
      <c r="T330" s="253">
        <f t="shared" si="29"/>
        <v>0</v>
      </c>
      <c r="U330" s="254"/>
      <c r="V330" s="59"/>
      <c r="W330" s="51"/>
      <c r="X330" s="51"/>
      <c r="Y330" s="51"/>
      <c r="Z330" s="54"/>
      <c r="AB330" s="32"/>
      <c r="AC330" s="32"/>
    </row>
    <row r="331" spans="1:29" x14ac:dyDescent="0.3">
      <c r="A331" s="182"/>
      <c r="B331" s="59"/>
      <c r="C331" s="189"/>
      <c r="D331" s="86">
        <v>311</v>
      </c>
      <c r="E331" s="40"/>
      <c r="F331" s="40"/>
      <c r="G331" s="40"/>
      <c r="H331" s="87"/>
      <c r="I331" s="88"/>
      <c r="J331" s="88"/>
      <c r="K331" s="41"/>
      <c r="L331" s="41"/>
      <c r="M331" s="41"/>
      <c r="N331" s="93">
        <f t="shared" si="28"/>
        <v>0</v>
      </c>
      <c r="O331" s="43"/>
      <c r="P331" s="96">
        <f t="shared" si="24"/>
        <v>0</v>
      </c>
      <c r="Q331" s="96">
        <f t="shared" si="25"/>
        <v>0</v>
      </c>
      <c r="R331" s="97">
        <f t="shared" si="26"/>
        <v>0</v>
      </c>
      <c r="S331" s="253">
        <f t="shared" si="27"/>
        <v>0</v>
      </c>
      <c r="T331" s="253">
        <f t="shared" si="29"/>
        <v>0</v>
      </c>
      <c r="U331" s="254"/>
      <c r="V331" s="59"/>
      <c r="W331" s="51"/>
      <c r="X331" s="51"/>
      <c r="Y331" s="51"/>
      <c r="Z331" s="54"/>
      <c r="AB331" s="32"/>
      <c r="AC331" s="32"/>
    </row>
    <row r="332" spans="1:29" x14ac:dyDescent="0.3">
      <c r="A332" s="182"/>
      <c r="B332" s="59"/>
      <c r="C332" s="189"/>
      <c r="D332" s="86">
        <v>312</v>
      </c>
      <c r="E332" s="40"/>
      <c r="F332" s="40"/>
      <c r="G332" s="40"/>
      <c r="H332" s="87"/>
      <c r="I332" s="88"/>
      <c r="J332" s="88"/>
      <c r="K332" s="41"/>
      <c r="L332" s="41"/>
      <c r="M332" s="41"/>
      <c r="N332" s="93">
        <f t="shared" si="28"/>
        <v>0</v>
      </c>
      <c r="O332" s="43"/>
      <c r="P332" s="96">
        <f t="shared" si="24"/>
        <v>0</v>
      </c>
      <c r="Q332" s="96">
        <f t="shared" si="25"/>
        <v>0</v>
      </c>
      <c r="R332" s="97">
        <f t="shared" si="26"/>
        <v>0</v>
      </c>
      <c r="S332" s="253">
        <f t="shared" si="27"/>
        <v>0</v>
      </c>
      <c r="T332" s="253">
        <f t="shared" si="29"/>
        <v>0</v>
      </c>
      <c r="U332" s="254"/>
      <c r="V332" s="59"/>
      <c r="W332" s="51"/>
      <c r="X332" s="51"/>
      <c r="Y332" s="51"/>
      <c r="Z332" s="54"/>
      <c r="AB332" s="32"/>
      <c r="AC332" s="32"/>
    </row>
    <row r="333" spans="1:29" x14ac:dyDescent="0.3">
      <c r="A333" s="182"/>
      <c r="B333" s="59"/>
      <c r="C333" s="189"/>
      <c r="D333" s="86">
        <v>313</v>
      </c>
      <c r="E333" s="40"/>
      <c r="F333" s="40"/>
      <c r="G333" s="40"/>
      <c r="H333" s="87"/>
      <c r="I333" s="88"/>
      <c r="J333" s="88"/>
      <c r="K333" s="41"/>
      <c r="L333" s="41"/>
      <c r="M333" s="41"/>
      <c r="N333" s="93">
        <f t="shared" si="28"/>
        <v>0</v>
      </c>
      <c r="O333" s="43"/>
      <c r="P333" s="96">
        <f t="shared" si="24"/>
        <v>0</v>
      </c>
      <c r="Q333" s="96">
        <f t="shared" si="25"/>
        <v>0</v>
      </c>
      <c r="R333" s="97">
        <f t="shared" si="26"/>
        <v>0</v>
      </c>
      <c r="S333" s="253">
        <f t="shared" si="27"/>
        <v>0</v>
      </c>
      <c r="T333" s="253">
        <f t="shared" si="29"/>
        <v>0</v>
      </c>
      <c r="U333" s="254"/>
      <c r="V333" s="59"/>
      <c r="W333" s="51"/>
      <c r="X333" s="51"/>
      <c r="Y333" s="51"/>
      <c r="Z333" s="54"/>
      <c r="AB333" s="32"/>
      <c r="AC333" s="32"/>
    </row>
    <row r="334" spans="1:29" x14ac:dyDescent="0.3">
      <c r="A334" s="182"/>
      <c r="B334" s="59"/>
      <c r="C334" s="189"/>
      <c r="D334" s="86">
        <v>314</v>
      </c>
      <c r="E334" s="40"/>
      <c r="F334" s="40"/>
      <c r="G334" s="40"/>
      <c r="H334" s="87"/>
      <c r="I334" s="88"/>
      <c r="J334" s="88"/>
      <c r="K334" s="41"/>
      <c r="L334" s="41"/>
      <c r="M334" s="41"/>
      <c r="N334" s="93">
        <f t="shared" si="28"/>
        <v>0</v>
      </c>
      <c r="O334" s="43"/>
      <c r="P334" s="96">
        <f t="shared" si="24"/>
        <v>0</v>
      </c>
      <c r="Q334" s="96">
        <f t="shared" si="25"/>
        <v>0</v>
      </c>
      <c r="R334" s="97">
        <f t="shared" si="26"/>
        <v>0</v>
      </c>
      <c r="S334" s="253">
        <f t="shared" si="27"/>
        <v>0</v>
      </c>
      <c r="T334" s="253">
        <f t="shared" si="29"/>
        <v>0</v>
      </c>
      <c r="U334" s="254"/>
      <c r="V334" s="59"/>
      <c r="W334" s="51"/>
      <c r="X334" s="51"/>
      <c r="Y334" s="51"/>
      <c r="Z334" s="54"/>
      <c r="AB334" s="32"/>
      <c r="AC334" s="32"/>
    </row>
    <row r="335" spans="1:29" x14ac:dyDescent="0.3">
      <c r="A335" s="182"/>
      <c r="B335" s="59"/>
      <c r="C335" s="189"/>
      <c r="D335" s="86">
        <v>315</v>
      </c>
      <c r="E335" s="40"/>
      <c r="F335" s="40"/>
      <c r="G335" s="40"/>
      <c r="H335" s="87"/>
      <c r="I335" s="88"/>
      <c r="J335" s="88"/>
      <c r="K335" s="41"/>
      <c r="L335" s="41"/>
      <c r="M335" s="41"/>
      <c r="N335" s="93">
        <f t="shared" si="28"/>
        <v>0</v>
      </c>
      <c r="O335" s="43"/>
      <c r="P335" s="96">
        <f t="shared" si="24"/>
        <v>0</v>
      </c>
      <c r="Q335" s="96">
        <f t="shared" si="25"/>
        <v>0</v>
      </c>
      <c r="R335" s="97">
        <f t="shared" si="26"/>
        <v>0</v>
      </c>
      <c r="S335" s="253">
        <f t="shared" si="27"/>
        <v>0</v>
      </c>
      <c r="T335" s="253">
        <f t="shared" si="29"/>
        <v>0</v>
      </c>
      <c r="U335" s="254"/>
      <c r="V335" s="59"/>
      <c r="W335" s="51"/>
      <c r="X335" s="51"/>
      <c r="Y335" s="51"/>
      <c r="Z335" s="54"/>
      <c r="AB335" s="32"/>
      <c r="AC335" s="32"/>
    </row>
    <row r="336" spans="1:29" x14ac:dyDescent="0.3">
      <c r="A336" s="182"/>
      <c r="B336" s="59"/>
      <c r="C336" s="189"/>
      <c r="D336" s="86">
        <v>316</v>
      </c>
      <c r="E336" s="40"/>
      <c r="F336" s="40"/>
      <c r="G336" s="40"/>
      <c r="H336" s="87"/>
      <c r="I336" s="88"/>
      <c r="J336" s="88"/>
      <c r="K336" s="41"/>
      <c r="L336" s="41"/>
      <c r="M336" s="41"/>
      <c r="N336" s="93">
        <f t="shared" si="28"/>
        <v>0</v>
      </c>
      <c r="O336" s="43"/>
      <c r="P336" s="96">
        <f t="shared" si="24"/>
        <v>0</v>
      </c>
      <c r="Q336" s="96">
        <f t="shared" si="25"/>
        <v>0</v>
      </c>
      <c r="R336" s="97">
        <f t="shared" si="26"/>
        <v>0</v>
      </c>
      <c r="S336" s="253">
        <f t="shared" si="27"/>
        <v>0</v>
      </c>
      <c r="T336" s="253">
        <f t="shared" si="29"/>
        <v>0</v>
      </c>
      <c r="U336" s="254"/>
      <c r="V336" s="59"/>
      <c r="W336" s="51"/>
      <c r="X336" s="51"/>
      <c r="Y336" s="51"/>
      <c r="Z336" s="54"/>
      <c r="AB336" s="32"/>
      <c r="AC336" s="32"/>
    </row>
    <row r="337" spans="1:29" x14ac:dyDescent="0.3">
      <c r="A337" s="182"/>
      <c r="B337" s="59"/>
      <c r="C337" s="189"/>
      <c r="D337" s="86">
        <v>317</v>
      </c>
      <c r="E337" s="40"/>
      <c r="F337" s="40"/>
      <c r="G337" s="40"/>
      <c r="H337" s="87"/>
      <c r="I337" s="88"/>
      <c r="J337" s="88"/>
      <c r="K337" s="41"/>
      <c r="L337" s="41"/>
      <c r="M337" s="41"/>
      <c r="N337" s="93">
        <f t="shared" si="28"/>
        <v>0</v>
      </c>
      <c r="O337" s="43"/>
      <c r="P337" s="96">
        <f t="shared" si="24"/>
        <v>0</v>
      </c>
      <c r="Q337" s="96">
        <f t="shared" si="25"/>
        <v>0</v>
      </c>
      <c r="R337" s="97">
        <f t="shared" si="26"/>
        <v>0</v>
      </c>
      <c r="S337" s="253">
        <f t="shared" si="27"/>
        <v>0</v>
      </c>
      <c r="T337" s="253">
        <f t="shared" si="29"/>
        <v>0</v>
      </c>
      <c r="U337" s="254"/>
      <c r="V337" s="59"/>
      <c r="W337" s="51"/>
      <c r="X337" s="51"/>
      <c r="Y337" s="51"/>
      <c r="Z337" s="54"/>
      <c r="AB337" s="32"/>
      <c r="AC337" s="32"/>
    </row>
    <row r="338" spans="1:29" x14ac:dyDescent="0.3">
      <c r="A338" s="182"/>
      <c r="B338" s="59"/>
      <c r="C338" s="189"/>
      <c r="D338" s="86">
        <v>318</v>
      </c>
      <c r="E338" s="40"/>
      <c r="F338" s="40"/>
      <c r="G338" s="40"/>
      <c r="H338" s="87"/>
      <c r="I338" s="88"/>
      <c r="J338" s="88"/>
      <c r="K338" s="41"/>
      <c r="L338" s="41"/>
      <c r="M338" s="41"/>
      <c r="N338" s="93">
        <f t="shared" si="28"/>
        <v>0</v>
      </c>
      <c r="O338" s="43"/>
      <c r="P338" s="96">
        <f t="shared" si="24"/>
        <v>0</v>
      </c>
      <c r="Q338" s="96">
        <f t="shared" si="25"/>
        <v>0</v>
      </c>
      <c r="R338" s="97">
        <f t="shared" si="26"/>
        <v>0</v>
      </c>
      <c r="S338" s="253">
        <f t="shared" si="27"/>
        <v>0</v>
      </c>
      <c r="T338" s="253">
        <f t="shared" si="29"/>
        <v>0</v>
      </c>
      <c r="U338" s="254"/>
      <c r="V338" s="59"/>
      <c r="W338" s="51"/>
      <c r="X338" s="51"/>
      <c r="Y338" s="51"/>
      <c r="Z338" s="54"/>
      <c r="AB338" s="32"/>
      <c r="AC338" s="32"/>
    </row>
    <row r="339" spans="1:29" x14ac:dyDescent="0.3">
      <c r="A339" s="182"/>
      <c r="B339" s="59"/>
      <c r="C339" s="189"/>
      <c r="D339" s="86">
        <v>319</v>
      </c>
      <c r="E339" s="40"/>
      <c r="F339" s="40"/>
      <c r="G339" s="40"/>
      <c r="H339" s="87"/>
      <c r="I339" s="88"/>
      <c r="J339" s="88"/>
      <c r="K339" s="41"/>
      <c r="L339" s="41"/>
      <c r="M339" s="41"/>
      <c r="N339" s="93">
        <f t="shared" si="28"/>
        <v>0</v>
      </c>
      <c r="O339" s="43"/>
      <c r="P339" s="96">
        <f t="shared" si="24"/>
        <v>0</v>
      </c>
      <c r="Q339" s="96">
        <f t="shared" si="25"/>
        <v>0</v>
      </c>
      <c r="R339" s="97">
        <f t="shared" si="26"/>
        <v>0</v>
      </c>
      <c r="S339" s="253">
        <f t="shared" si="27"/>
        <v>0</v>
      </c>
      <c r="T339" s="253">
        <f t="shared" si="29"/>
        <v>0</v>
      </c>
      <c r="U339" s="254"/>
      <c r="V339" s="59"/>
      <c r="W339" s="51"/>
      <c r="X339" s="51"/>
      <c r="Y339" s="51"/>
      <c r="Z339" s="54"/>
      <c r="AB339" s="32"/>
      <c r="AC339" s="32"/>
    </row>
    <row r="340" spans="1:29" x14ac:dyDescent="0.3">
      <c r="A340" s="182"/>
      <c r="B340" s="59"/>
      <c r="C340" s="189"/>
      <c r="D340" s="86">
        <v>320</v>
      </c>
      <c r="E340" s="40"/>
      <c r="F340" s="40"/>
      <c r="G340" s="40"/>
      <c r="H340" s="87"/>
      <c r="I340" s="88"/>
      <c r="J340" s="88"/>
      <c r="K340" s="41"/>
      <c r="L340" s="41"/>
      <c r="M340" s="41"/>
      <c r="N340" s="93">
        <f t="shared" si="28"/>
        <v>0</v>
      </c>
      <c r="O340" s="43"/>
      <c r="P340" s="96">
        <f t="shared" si="24"/>
        <v>0</v>
      </c>
      <c r="Q340" s="96">
        <f t="shared" si="25"/>
        <v>0</v>
      </c>
      <c r="R340" s="97">
        <f t="shared" si="26"/>
        <v>0</v>
      </c>
      <c r="S340" s="253">
        <f t="shared" si="27"/>
        <v>0</v>
      </c>
      <c r="T340" s="253">
        <f t="shared" si="29"/>
        <v>0</v>
      </c>
      <c r="U340" s="254"/>
      <c r="V340" s="59"/>
      <c r="W340" s="51"/>
      <c r="X340" s="51"/>
      <c r="Y340" s="51"/>
      <c r="Z340" s="54"/>
      <c r="AB340" s="32"/>
      <c r="AC340" s="32"/>
    </row>
    <row r="341" spans="1:29" x14ac:dyDescent="0.3">
      <c r="A341" s="182"/>
      <c r="B341" s="59"/>
      <c r="C341" s="189"/>
      <c r="D341" s="86">
        <v>321</v>
      </c>
      <c r="E341" s="40"/>
      <c r="F341" s="40"/>
      <c r="G341" s="40"/>
      <c r="H341" s="87"/>
      <c r="I341" s="88"/>
      <c r="J341" s="88"/>
      <c r="K341" s="41"/>
      <c r="L341" s="41"/>
      <c r="M341" s="41"/>
      <c r="N341" s="93">
        <f t="shared" si="28"/>
        <v>0</v>
      </c>
      <c r="O341" s="43"/>
      <c r="P341" s="96">
        <f t="shared" ref="P341:P364" si="30">K341</f>
        <v>0</v>
      </c>
      <c r="Q341" s="96">
        <f t="shared" ref="Q341:Q364" si="31">L341</f>
        <v>0</v>
      </c>
      <c r="R341" s="97">
        <f t="shared" ref="R341:R364" si="32">M341</f>
        <v>0</v>
      </c>
      <c r="S341" s="253">
        <f t="shared" ref="S341:S364" si="33">IF($F$17="&lt;vul aan&gt;",0,IF($F$17="Nee",P341+Q341,IF($F$17="gemengd",P341+Q341,P341)))</f>
        <v>0</v>
      </c>
      <c r="T341" s="253">
        <f t="shared" si="29"/>
        <v>0</v>
      </c>
      <c r="U341" s="254"/>
      <c r="V341" s="59"/>
      <c r="W341" s="51"/>
      <c r="X341" s="51"/>
      <c r="Y341" s="51"/>
      <c r="Z341" s="54"/>
      <c r="AB341" s="32"/>
      <c r="AC341" s="32"/>
    </row>
    <row r="342" spans="1:29" x14ac:dyDescent="0.3">
      <c r="A342" s="182"/>
      <c r="B342" s="59"/>
      <c r="C342" s="189"/>
      <c r="D342" s="86">
        <v>322</v>
      </c>
      <c r="E342" s="40"/>
      <c r="F342" s="40"/>
      <c r="G342" s="40"/>
      <c r="H342" s="87"/>
      <c r="I342" s="88"/>
      <c r="J342" s="88"/>
      <c r="K342" s="41"/>
      <c r="L342" s="41"/>
      <c r="M342" s="41"/>
      <c r="N342" s="93">
        <f t="shared" ref="N342:N364" si="34">IF($F$17="&lt;vul aan&gt;",0,IF(M342="",0,IF($F$17="Nee",K342+L342,IF($F$17="gemengd",K342+L342,K342))))</f>
        <v>0</v>
      </c>
      <c r="O342" s="43"/>
      <c r="P342" s="96">
        <f t="shared" si="30"/>
        <v>0</v>
      </c>
      <c r="Q342" s="96">
        <f t="shared" si="31"/>
        <v>0</v>
      </c>
      <c r="R342" s="97">
        <f t="shared" si="32"/>
        <v>0</v>
      </c>
      <c r="S342" s="253">
        <f t="shared" si="33"/>
        <v>0</v>
      </c>
      <c r="T342" s="253">
        <f t="shared" ref="T342:T364" si="35">IF(R342=0,S342,S342/R342)</f>
        <v>0</v>
      </c>
      <c r="U342" s="254"/>
      <c r="V342" s="59"/>
      <c r="W342" s="51"/>
      <c r="X342" s="51"/>
      <c r="Y342" s="51"/>
      <c r="Z342" s="54"/>
      <c r="AB342" s="32"/>
      <c r="AC342" s="32"/>
    </row>
    <row r="343" spans="1:29" x14ac:dyDescent="0.3">
      <c r="A343" s="182"/>
      <c r="B343" s="59"/>
      <c r="C343" s="189"/>
      <c r="D343" s="86">
        <v>323</v>
      </c>
      <c r="E343" s="40"/>
      <c r="F343" s="40"/>
      <c r="G343" s="40"/>
      <c r="H343" s="87"/>
      <c r="I343" s="88"/>
      <c r="J343" s="88"/>
      <c r="K343" s="41"/>
      <c r="L343" s="41"/>
      <c r="M343" s="41"/>
      <c r="N343" s="93">
        <f t="shared" si="34"/>
        <v>0</v>
      </c>
      <c r="O343" s="43"/>
      <c r="P343" s="96">
        <f t="shared" si="30"/>
        <v>0</v>
      </c>
      <c r="Q343" s="96">
        <f t="shared" si="31"/>
        <v>0</v>
      </c>
      <c r="R343" s="97">
        <f t="shared" si="32"/>
        <v>0</v>
      </c>
      <c r="S343" s="253">
        <f t="shared" si="33"/>
        <v>0</v>
      </c>
      <c r="T343" s="253">
        <f t="shared" si="35"/>
        <v>0</v>
      </c>
      <c r="U343" s="254"/>
      <c r="V343" s="59"/>
      <c r="W343" s="51"/>
      <c r="X343" s="51"/>
      <c r="Y343" s="51"/>
      <c r="Z343" s="54"/>
      <c r="AB343" s="32"/>
      <c r="AC343" s="32"/>
    </row>
    <row r="344" spans="1:29" x14ac:dyDescent="0.3">
      <c r="A344" s="182"/>
      <c r="B344" s="59"/>
      <c r="C344" s="189"/>
      <c r="D344" s="86">
        <v>324</v>
      </c>
      <c r="E344" s="40"/>
      <c r="F344" s="40"/>
      <c r="G344" s="40"/>
      <c r="H344" s="87"/>
      <c r="I344" s="88"/>
      <c r="J344" s="88"/>
      <c r="K344" s="41"/>
      <c r="L344" s="41"/>
      <c r="M344" s="41"/>
      <c r="N344" s="93">
        <f t="shared" si="34"/>
        <v>0</v>
      </c>
      <c r="O344" s="43"/>
      <c r="P344" s="96">
        <f t="shared" si="30"/>
        <v>0</v>
      </c>
      <c r="Q344" s="96">
        <f t="shared" si="31"/>
        <v>0</v>
      </c>
      <c r="R344" s="97">
        <f t="shared" si="32"/>
        <v>0</v>
      </c>
      <c r="S344" s="253">
        <f t="shared" si="33"/>
        <v>0</v>
      </c>
      <c r="T344" s="253">
        <f t="shared" si="35"/>
        <v>0</v>
      </c>
      <c r="U344" s="254"/>
      <c r="V344" s="59"/>
      <c r="W344" s="51"/>
      <c r="X344" s="51"/>
      <c r="Y344" s="51"/>
      <c r="Z344" s="54"/>
      <c r="AB344" s="32"/>
      <c r="AC344" s="32"/>
    </row>
    <row r="345" spans="1:29" x14ac:dyDescent="0.3">
      <c r="A345" s="182"/>
      <c r="B345" s="59"/>
      <c r="C345" s="189"/>
      <c r="D345" s="86">
        <v>325</v>
      </c>
      <c r="E345" s="40"/>
      <c r="F345" s="40"/>
      <c r="G345" s="40"/>
      <c r="H345" s="87"/>
      <c r="I345" s="88"/>
      <c r="J345" s="88"/>
      <c r="K345" s="41"/>
      <c r="L345" s="41"/>
      <c r="M345" s="41"/>
      <c r="N345" s="93">
        <f t="shared" si="34"/>
        <v>0</v>
      </c>
      <c r="O345" s="43"/>
      <c r="P345" s="96">
        <f t="shared" si="30"/>
        <v>0</v>
      </c>
      <c r="Q345" s="96">
        <f t="shared" si="31"/>
        <v>0</v>
      </c>
      <c r="R345" s="97">
        <f t="shared" si="32"/>
        <v>0</v>
      </c>
      <c r="S345" s="253">
        <f t="shared" si="33"/>
        <v>0</v>
      </c>
      <c r="T345" s="253">
        <f t="shared" si="35"/>
        <v>0</v>
      </c>
      <c r="U345" s="254"/>
      <c r="V345" s="59"/>
      <c r="W345" s="51"/>
      <c r="X345" s="51"/>
      <c r="Y345" s="51"/>
      <c r="Z345" s="54"/>
      <c r="AB345" s="32"/>
      <c r="AC345" s="32"/>
    </row>
    <row r="346" spans="1:29" x14ac:dyDescent="0.3">
      <c r="A346" s="182"/>
      <c r="B346" s="59"/>
      <c r="C346" s="189"/>
      <c r="D346" s="86">
        <v>326</v>
      </c>
      <c r="E346" s="40"/>
      <c r="F346" s="40"/>
      <c r="G346" s="40"/>
      <c r="H346" s="87"/>
      <c r="I346" s="88"/>
      <c r="J346" s="88"/>
      <c r="K346" s="41"/>
      <c r="L346" s="41"/>
      <c r="M346" s="41"/>
      <c r="N346" s="93">
        <f t="shared" si="34"/>
        <v>0</v>
      </c>
      <c r="O346" s="43"/>
      <c r="P346" s="96">
        <f t="shared" si="30"/>
        <v>0</v>
      </c>
      <c r="Q346" s="96">
        <f t="shared" si="31"/>
        <v>0</v>
      </c>
      <c r="R346" s="97">
        <f t="shared" si="32"/>
        <v>0</v>
      </c>
      <c r="S346" s="253">
        <f t="shared" si="33"/>
        <v>0</v>
      </c>
      <c r="T346" s="253">
        <f t="shared" si="35"/>
        <v>0</v>
      </c>
      <c r="U346" s="254"/>
      <c r="V346" s="59"/>
      <c r="W346" s="51"/>
      <c r="X346" s="51"/>
      <c r="Y346" s="51"/>
      <c r="Z346" s="54"/>
      <c r="AB346" s="32"/>
      <c r="AC346" s="32"/>
    </row>
    <row r="347" spans="1:29" x14ac:dyDescent="0.3">
      <c r="A347" s="182"/>
      <c r="B347" s="59"/>
      <c r="C347" s="189"/>
      <c r="D347" s="86">
        <v>327</v>
      </c>
      <c r="E347" s="40"/>
      <c r="F347" s="40"/>
      <c r="G347" s="40"/>
      <c r="H347" s="87"/>
      <c r="I347" s="88"/>
      <c r="J347" s="88"/>
      <c r="K347" s="41"/>
      <c r="L347" s="41"/>
      <c r="M347" s="41"/>
      <c r="N347" s="93">
        <f t="shared" si="34"/>
        <v>0</v>
      </c>
      <c r="O347" s="43"/>
      <c r="P347" s="96">
        <f t="shared" si="30"/>
        <v>0</v>
      </c>
      <c r="Q347" s="96">
        <f t="shared" si="31"/>
        <v>0</v>
      </c>
      <c r="R347" s="97">
        <f t="shared" si="32"/>
        <v>0</v>
      </c>
      <c r="S347" s="253">
        <f t="shared" si="33"/>
        <v>0</v>
      </c>
      <c r="T347" s="253">
        <f t="shared" si="35"/>
        <v>0</v>
      </c>
      <c r="U347" s="254"/>
      <c r="V347" s="59"/>
      <c r="W347" s="51"/>
      <c r="X347" s="51"/>
      <c r="Y347" s="51"/>
      <c r="Z347" s="54"/>
      <c r="AB347" s="32"/>
      <c r="AC347" s="32"/>
    </row>
    <row r="348" spans="1:29" x14ac:dyDescent="0.3">
      <c r="A348" s="182"/>
      <c r="B348" s="59"/>
      <c r="C348" s="189"/>
      <c r="D348" s="86">
        <v>328</v>
      </c>
      <c r="E348" s="40"/>
      <c r="F348" s="40"/>
      <c r="G348" s="40"/>
      <c r="H348" s="87"/>
      <c r="I348" s="88"/>
      <c r="J348" s="88"/>
      <c r="K348" s="41"/>
      <c r="L348" s="41"/>
      <c r="M348" s="41"/>
      <c r="N348" s="93">
        <f t="shared" si="34"/>
        <v>0</v>
      </c>
      <c r="O348" s="43"/>
      <c r="P348" s="96">
        <f t="shared" si="30"/>
        <v>0</v>
      </c>
      <c r="Q348" s="96">
        <f t="shared" si="31"/>
        <v>0</v>
      </c>
      <c r="R348" s="97">
        <f t="shared" si="32"/>
        <v>0</v>
      </c>
      <c r="S348" s="253">
        <f t="shared" si="33"/>
        <v>0</v>
      </c>
      <c r="T348" s="253">
        <f t="shared" si="35"/>
        <v>0</v>
      </c>
      <c r="U348" s="254"/>
      <c r="V348" s="59"/>
      <c r="W348" s="51"/>
      <c r="X348" s="51"/>
      <c r="Y348" s="51"/>
      <c r="Z348" s="54"/>
      <c r="AB348" s="32"/>
      <c r="AC348" s="32"/>
    </row>
    <row r="349" spans="1:29" x14ac:dyDescent="0.3">
      <c r="A349" s="182"/>
      <c r="B349" s="59"/>
      <c r="C349" s="189"/>
      <c r="D349" s="86">
        <v>329</v>
      </c>
      <c r="E349" s="40"/>
      <c r="F349" s="40"/>
      <c r="G349" s="40"/>
      <c r="H349" s="87"/>
      <c r="I349" s="88"/>
      <c r="J349" s="88"/>
      <c r="K349" s="41"/>
      <c r="L349" s="41"/>
      <c r="M349" s="41"/>
      <c r="N349" s="93">
        <f t="shared" si="34"/>
        <v>0</v>
      </c>
      <c r="O349" s="43"/>
      <c r="P349" s="96">
        <f t="shared" si="30"/>
        <v>0</v>
      </c>
      <c r="Q349" s="96">
        <f t="shared" si="31"/>
        <v>0</v>
      </c>
      <c r="R349" s="97">
        <f t="shared" si="32"/>
        <v>0</v>
      </c>
      <c r="S349" s="253">
        <f t="shared" si="33"/>
        <v>0</v>
      </c>
      <c r="T349" s="253">
        <f t="shared" si="35"/>
        <v>0</v>
      </c>
      <c r="U349" s="254"/>
      <c r="V349" s="59"/>
      <c r="W349" s="51"/>
      <c r="X349" s="51"/>
      <c r="Y349" s="51"/>
      <c r="Z349" s="54"/>
      <c r="AB349" s="32"/>
      <c r="AC349" s="32"/>
    </row>
    <row r="350" spans="1:29" x14ac:dyDescent="0.3">
      <c r="A350" s="182"/>
      <c r="B350" s="59"/>
      <c r="C350" s="189"/>
      <c r="D350" s="86">
        <v>330</v>
      </c>
      <c r="E350" s="40"/>
      <c r="F350" s="40"/>
      <c r="G350" s="40"/>
      <c r="H350" s="87"/>
      <c r="I350" s="88"/>
      <c r="J350" s="88"/>
      <c r="K350" s="41"/>
      <c r="L350" s="41"/>
      <c r="M350" s="41"/>
      <c r="N350" s="93">
        <f t="shared" si="34"/>
        <v>0</v>
      </c>
      <c r="O350" s="43"/>
      <c r="P350" s="96">
        <f t="shared" si="30"/>
        <v>0</v>
      </c>
      <c r="Q350" s="96">
        <f t="shared" si="31"/>
        <v>0</v>
      </c>
      <c r="R350" s="97">
        <f t="shared" si="32"/>
        <v>0</v>
      </c>
      <c r="S350" s="253">
        <f t="shared" si="33"/>
        <v>0</v>
      </c>
      <c r="T350" s="253">
        <f t="shared" si="35"/>
        <v>0</v>
      </c>
      <c r="U350" s="254"/>
      <c r="V350" s="59"/>
      <c r="W350" s="51"/>
      <c r="X350" s="51"/>
      <c r="Y350" s="51"/>
      <c r="Z350" s="54"/>
      <c r="AB350" s="32"/>
      <c r="AC350" s="32"/>
    </row>
    <row r="351" spans="1:29" x14ac:dyDescent="0.3">
      <c r="A351" s="182"/>
      <c r="B351" s="59"/>
      <c r="C351" s="189"/>
      <c r="D351" s="86">
        <v>331</v>
      </c>
      <c r="E351" s="40"/>
      <c r="F351" s="40"/>
      <c r="G351" s="40"/>
      <c r="H351" s="87"/>
      <c r="I351" s="88"/>
      <c r="J351" s="88"/>
      <c r="K351" s="41"/>
      <c r="L351" s="41"/>
      <c r="M351" s="41"/>
      <c r="N351" s="93">
        <f t="shared" si="34"/>
        <v>0</v>
      </c>
      <c r="O351" s="43"/>
      <c r="P351" s="96">
        <f t="shared" si="30"/>
        <v>0</v>
      </c>
      <c r="Q351" s="96">
        <f t="shared" si="31"/>
        <v>0</v>
      </c>
      <c r="R351" s="97">
        <f t="shared" si="32"/>
        <v>0</v>
      </c>
      <c r="S351" s="253">
        <f t="shared" si="33"/>
        <v>0</v>
      </c>
      <c r="T351" s="253">
        <f t="shared" si="35"/>
        <v>0</v>
      </c>
      <c r="U351" s="254"/>
      <c r="V351" s="59"/>
      <c r="W351" s="51"/>
      <c r="X351" s="51"/>
      <c r="Y351" s="51"/>
      <c r="Z351" s="54"/>
      <c r="AB351" s="32"/>
      <c r="AC351" s="32"/>
    </row>
    <row r="352" spans="1:29" x14ac:dyDescent="0.3">
      <c r="A352" s="182"/>
      <c r="B352" s="59"/>
      <c r="C352" s="189"/>
      <c r="D352" s="86">
        <v>332</v>
      </c>
      <c r="E352" s="40"/>
      <c r="F352" s="40"/>
      <c r="G352" s="40"/>
      <c r="H352" s="87"/>
      <c r="I352" s="88"/>
      <c r="J352" s="88"/>
      <c r="K352" s="41"/>
      <c r="L352" s="41"/>
      <c r="M352" s="41"/>
      <c r="N352" s="93">
        <f t="shared" si="34"/>
        <v>0</v>
      </c>
      <c r="O352" s="43"/>
      <c r="P352" s="96">
        <f t="shared" si="30"/>
        <v>0</v>
      </c>
      <c r="Q352" s="96">
        <f t="shared" si="31"/>
        <v>0</v>
      </c>
      <c r="R352" s="97">
        <f t="shared" si="32"/>
        <v>0</v>
      </c>
      <c r="S352" s="253">
        <f t="shared" si="33"/>
        <v>0</v>
      </c>
      <c r="T352" s="253">
        <f t="shared" si="35"/>
        <v>0</v>
      </c>
      <c r="U352" s="254"/>
      <c r="V352" s="59"/>
      <c r="W352" s="51"/>
      <c r="X352" s="51"/>
      <c r="Y352" s="51"/>
      <c r="Z352" s="54"/>
      <c r="AB352" s="32"/>
      <c r="AC352" s="32"/>
    </row>
    <row r="353" spans="1:29" x14ac:dyDescent="0.3">
      <c r="A353" s="182"/>
      <c r="B353" s="59"/>
      <c r="C353" s="189"/>
      <c r="D353" s="86">
        <v>333</v>
      </c>
      <c r="E353" s="40"/>
      <c r="F353" s="40"/>
      <c r="G353" s="40"/>
      <c r="H353" s="87"/>
      <c r="I353" s="88"/>
      <c r="J353" s="88"/>
      <c r="K353" s="41"/>
      <c r="L353" s="41"/>
      <c r="M353" s="41"/>
      <c r="N353" s="93">
        <f t="shared" si="34"/>
        <v>0</v>
      </c>
      <c r="O353" s="43"/>
      <c r="P353" s="96">
        <f t="shared" si="30"/>
        <v>0</v>
      </c>
      <c r="Q353" s="96">
        <f t="shared" si="31"/>
        <v>0</v>
      </c>
      <c r="R353" s="97">
        <f t="shared" si="32"/>
        <v>0</v>
      </c>
      <c r="S353" s="253">
        <f t="shared" si="33"/>
        <v>0</v>
      </c>
      <c r="T353" s="253">
        <f t="shared" si="35"/>
        <v>0</v>
      </c>
      <c r="U353" s="254"/>
      <c r="V353" s="59"/>
      <c r="W353" s="51"/>
      <c r="X353" s="51"/>
      <c r="Y353" s="51"/>
      <c r="Z353" s="54"/>
      <c r="AB353" s="32"/>
      <c r="AC353" s="32"/>
    </row>
    <row r="354" spans="1:29" x14ac:dyDescent="0.3">
      <c r="A354" s="182"/>
      <c r="B354" s="59"/>
      <c r="C354" s="189"/>
      <c r="D354" s="86">
        <v>334</v>
      </c>
      <c r="E354" s="40"/>
      <c r="F354" s="40"/>
      <c r="G354" s="40"/>
      <c r="H354" s="87"/>
      <c r="I354" s="88"/>
      <c r="J354" s="88"/>
      <c r="K354" s="41"/>
      <c r="L354" s="41"/>
      <c r="M354" s="41"/>
      <c r="N354" s="93">
        <f t="shared" si="34"/>
        <v>0</v>
      </c>
      <c r="O354" s="43"/>
      <c r="P354" s="96">
        <f t="shared" si="30"/>
        <v>0</v>
      </c>
      <c r="Q354" s="96">
        <f t="shared" si="31"/>
        <v>0</v>
      </c>
      <c r="R354" s="97">
        <f t="shared" si="32"/>
        <v>0</v>
      </c>
      <c r="S354" s="253">
        <f t="shared" si="33"/>
        <v>0</v>
      </c>
      <c r="T354" s="253">
        <f t="shared" si="35"/>
        <v>0</v>
      </c>
      <c r="U354" s="254"/>
      <c r="V354" s="59"/>
      <c r="W354" s="51"/>
      <c r="X354" s="51"/>
      <c r="Y354" s="51"/>
      <c r="Z354" s="54"/>
      <c r="AB354" s="32"/>
      <c r="AC354" s="32"/>
    </row>
    <row r="355" spans="1:29" x14ac:dyDescent="0.3">
      <c r="A355" s="182"/>
      <c r="B355" s="59"/>
      <c r="C355" s="189"/>
      <c r="D355" s="86">
        <v>335</v>
      </c>
      <c r="E355" s="40"/>
      <c r="F355" s="40"/>
      <c r="G355" s="40"/>
      <c r="H355" s="87"/>
      <c r="I355" s="88"/>
      <c r="J355" s="88"/>
      <c r="K355" s="41"/>
      <c r="L355" s="41"/>
      <c r="M355" s="41"/>
      <c r="N355" s="93">
        <f t="shared" si="34"/>
        <v>0</v>
      </c>
      <c r="O355" s="43"/>
      <c r="P355" s="96">
        <f t="shared" si="30"/>
        <v>0</v>
      </c>
      <c r="Q355" s="96">
        <f t="shared" si="31"/>
        <v>0</v>
      </c>
      <c r="R355" s="97">
        <f t="shared" si="32"/>
        <v>0</v>
      </c>
      <c r="S355" s="253">
        <f t="shared" si="33"/>
        <v>0</v>
      </c>
      <c r="T355" s="253">
        <f t="shared" si="35"/>
        <v>0</v>
      </c>
      <c r="U355" s="254"/>
      <c r="V355" s="59"/>
      <c r="W355" s="51"/>
      <c r="X355" s="51"/>
      <c r="Y355" s="51"/>
      <c r="Z355" s="54"/>
      <c r="AB355" s="32"/>
      <c r="AC355" s="32"/>
    </row>
    <row r="356" spans="1:29" x14ac:dyDescent="0.3">
      <c r="A356" s="182"/>
      <c r="B356" s="59"/>
      <c r="C356" s="189"/>
      <c r="D356" s="86">
        <v>336</v>
      </c>
      <c r="E356" s="40"/>
      <c r="F356" s="40"/>
      <c r="G356" s="40"/>
      <c r="H356" s="87"/>
      <c r="I356" s="88"/>
      <c r="J356" s="88"/>
      <c r="K356" s="41"/>
      <c r="L356" s="41"/>
      <c r="M356" s="41"/>
      <c r="N356" s="93">
        <f t="shared" si="34"/>
        <v>0</v>
      </c>
      <c r="O356" s="43"/>
      <c r="P356" s="96">
        <f t="shared" si="30"/>
        <v>0</v>
      </c>
      <c r="Q356" s="96">
        <f t="shared" si="31"/>
        <v>0</v>
      </c>
      <c r="R356" s="97">
        <f t="shared" si="32"/>
        <v>0</v>
      </c>
      <c r="S356" s="253">
        <f t="shared" si="33"/>
        <v>0</v>
      </c>
      <c r="T356" s="253">
        <f t="shared" si="35"/>
        <v>0</v>
      </c>
      <c r="U356" s="254"/>
      <c r="V356" s="59"/>
      <c r="W356" s="51"/>
      <c r="X356" s="51"/>
      <c r="Y356" s="51"/>
      <c r="Z356" s="54"/>
      <c r="AB356" s="32"/>
      <c r="AC356" s="32"/>
    </row>
    <row r="357" spans="1:29" x14ac:dyDescent="0.3">
      <c r="A357" s="182"/>
      <c r="B357" s="59"/>
      <c r="C357" s="189"/>
      <c r="D357" s="86">
        <v>337</v>
      </c>
      <c r="E357" s="40"/>
      <c r="F357" s="40"/>
      <c r="G357" s="40"/>
      <c r="H357" s="87"/>
      <c r="I357" s="88"/>
      <c r="J357" s="88"/>
      <c r="K357" s="41"/>
      <c r="L357" s="41"/>
      <c r="M357" s="41"/>
      <c r="N357" s="93">
        <f t="shared" si="34"/>
        <v>0</v>
      </c>
      <c r="O357" s="43"/>
      <c r="P357" s="96">
        <f t="shared" si="30"/>
        <v>0</v>
      </c>
      <c r="Q357" s="96">
        <f t="shared" si="31"/>
        <v>0</v>
      </c>
      <c r="R357" s="97">
        <f t="shared" si="32"/>
        <v>0</v>
      </c>
      <c r="S357" s="253">
        <f t="shared" si="33"/>
        <v>0</v>
      </c>
      <c r="T357" s="253">
        <f t="shared" si="35"/>
        <v>0</v>
      </c>
      <c r="U357" s="254"/>
      <c r="V357" s="59"/>
      <c r="W357" s="51"/>
      <c r="X357" s="51"/>
      <c r="Y357" s="51"/>
      <c r="Z357" s="54"/>
      <c r="AB357" s="32"/>
      <c r="AC357" s="32"/>
    </row>
    <row r="358" spans="1:29" x14ac:dyDescent="0.3">
      <c r="A358" s="182"/>
      <c r="B358" s="59"/>
      <c r="C358" s="189"/>
      <c r="D358" s="86">
        <v>338</v>
      </c>
      <c r="E358" s="40"/>
      <c r="F358" s="40"/>
      <c r="G358" s="40"/>
      <c r="H358" s="87"/>
      <c r="I358" s="88"/>
      <c r="J358" s="88"/>
      <c r="K358" s="41"/>
      <c r="L358" s="41"/>
      <c r="M358" s="41"/>
      <c r="N358" s="93">
        <f t="shared" si="34"/>
        <v>0</v>
      </c>
      <c r="O358" s="43"/>
      <c r="P358" s="96">
        <f t="shared" si="30"/>
        <v>0</v>
      </c>
      <c r="Q358" s="96">
        <f t="shared" si="31"/>
        <v>0</v>
      </c>
      <c r="R358" s="97">
        <f t="shared" si="32"/>
        <v>0</v>
      </c>
      <c r="S358" s="253">
        <f t="shared" si="33"/>
        <v>0</v>
      </c>
      <c r="T358" s="253">
        <f t="shared" si="35"/>
        <v>0</v>
      </c>
      <c r="U358" s="254"/>
      <c r="V358" s="59"/>
      <c r="W358" s="51"/>
      <c r="X358" s="51"/>
      <c r="Y358" s="51"/>
      <c r="Z358" s="54"/>
      <c r="AB358" s="32"/>
      <c r="AC358" s="32"/>
    </row>
    <row r="359" spans="1:29" x14ac:dyDescent="0.3">
      <c r="A359" s="182"/>
      <c r="B359" s="59"/>
      <c r="C359" s="189"/>
      <c r="D359" s="86">
        <v>339</v>
      </c>
      <c r="E359" s="40"/>
      <c r="F359" s="40"/>
      <c r="G359" s="40"/>
      <c r="H359" s="87"/>
      <c r="I359" s="88"/>
      <c r="J359" s="88"/>
      <c r="K359" s="41"/>
      <c r="L359" s="41"/>
      <c r="M359" s="41"/>
      <c r="N359" s="93">
        <f t="shared" si="34"/>
        <v>0</v>
      </c>
      <c r="O359" s="43"/>
      <c r="P359" s="96">
        <f t="shared" si="30"/>
        <v>0</v>
      </c>
      <c r="Q359" s="96">
        <f t="shared" si="31"/>
        <v>0</v>
      </c>
      <c r="R359" s="97">
        <f t="shared" si="32"/>
        <v>0</v>
      </c>
      <c r="S359" s="253">
        <f t="shared" si="33"/>
        <v>0</v>
      </c>
      <c r="T359" s="253">
        <f t="shared" si="35"/>
        <v>0</v>
      </c>
      <c r="U359" s="254"/>
      <c r="V359" s="59"/>
      <c r="W359" s="51"/>
      <c r="X359" s="51"/>
      <c r="Y359" s="51"/>
      <c r="Z359" s="54"/>
      <c r="AB359" s="32"/>
      <c r="AC359" s="32"/>
    </row>
    <row r="360" spans="1:29" x14ac:dyDescent="0.3">
      <c r="A360" s="182"/>
      <c r="B360" s="59"/>
      <c r="C360" s="189"/>
      <c r="D360" s="86">
        <v>340</v>
      </c>
      <c r="E360" s="40"/>
      <c r="F360" s="40"/>
      <c r="G360" s="40"/>
      <c r="H360" s="87"/>
      <c r="I360" s="88"/>
      <c r="J360" s="88"/>
      <c r="K360" s="41"/>
      <c r="L360" s="41"/>
      <c r="M360" s="41"/>
      <c r="N360" s="93">
        <f t="shared" si="34"/>
        <v>0</v>
      </c>
      <c r="O360" s="43"/>
      <c r="P360" s="96">
        <f t="shared" si="30"/>
        <v>0</v>
      </c>
      <c r="Q360" s="96">
        <f t="shared" si="31"/>
        <v>0</v>
      </c>
      <c r="R360" s="97">
        <f t="shared" si="32"/>
        <v>0</v>
      </c>
      <c r="S360" s="253">
        <f t="shared" si="33"/>
        <v>0</v>
      </c>
      <c r="T360" s="253">
        <f t="shared" si="35"/>
        <v>0</v>
      </c>
      <c r="U360" s="254"/>
      <c r="V360" s="59"/>
      <c r="W360" s="51"/>
      <c r="X360" s="51"/>
      <c r="Y360" s="51"/>
      <c r="Z360" s="54"/>
      <c r="AB360" s="32"/>
      <c r="AC360" s="32"/>
    </row>
    <row r="361" spans="1:29" x14ac:dyDescent="0.3">
      <c r="A361" s="182"/>
      <c r="B361" s="59"/>
      <c r="C361" s="189"/>
      <c r="D361" s="86">
        <v>341</v>
      </c>
      <c r="E361" s="40"/>
      <c r="F361" s="40"/>
      <c r="G361" s="40"/>
      <c r="H361" s="87"/>
      <c r="I361" s="88"/>
      <c r="J361" s="88"/>
      <c r="K361" s="41"/>
      <c r="L361" s="41"/>
      <c r="M361" s="41"/>
      <c r="N361" s="93">
        <f t="shared" si="34"/>
        <v>0</v>
      </c>
      <c r="O361" s="43"/>
      <c r="P361" s="96">
        <f t="shared" si="30"/>
        <v>0</v>
      </c>
      <c r="Q361" s="96">
        <f t="shared" si="31"/>
        <v>0</v>
      </c>
      <c r="R361" s="97">
        <f t="shared" si="32"/>
        <v>0</v>
      </c>
      <c r="S361" s="253">
        <f t="shared" si="33"/>
        <v>0</v>
      </c>
      <c r="T361" s="253">
        <f t="shared" si="35"/>
        <v>0</v>
      </c>
      <c r="U361" s="254"/>
      <c r="V361" s="59"/>
      <c r="W361" s="51"/>
      <c r="X361" s="51"/>
      <c r="Y361" s="51"/>
      <c r="Z361" s="54"/>
      <c r="AB361" s="32"/>
      <c r="AC361" s="32"/>
    </row>
    <row r="362" spans="1:29" x14ac:dyDescent="0.3">
      <c r="A362" s="182"/>
      <c r="B362" s="59"/>
      <c r="C362" s="189"/>
      <c r="D362" s="86">
        <v>342</v>
      </c>
      <c r="E362" s="40"/>
      <c r="F362" s="40"/>
      <c r="G362" s="40"/>
      <c r="H362" s="87"/>
      <c r="I362" s="88"/>
      <c r="J362" s="88"/>
      <c r="K362" s="41"/>
      <c r="L362" s="41"/>
      <c r="M362" s="41"/>
      <c r="N362" s="93">
        <f t="shared" si="34"/>
        <v>0</v>
      </c>
      <c r="O362" s="43"/>
      <c r="P362" s="96">
        <f t="shared" si="30"/>
        <v>0</v>
      </c>
      <c r="Q362" s="96">
        <f t="shared" si="31"/>
        <v>0</v>
      </c>
      <c r="R362" s="97">
        <f t="shared" si="32"/>
        <v>0</v>
      </c>
      <c r="S362" s="253">
        <f t="shared" si="33"/>
        <v>0</v>
      </c>
      <c r="T362" s="253">
        <f t="shared" si="35"/>
        <v>0</v>
      </c>
      <c r="U362" s="254"/>
      <c r="V362" s="59"/>
      <c r="W362" s="51"/>
      <c r="X362" s="51"/>
      <c r="Y362" s="51"/>
      <c r="Z362" s="54"/>
      <c r="AB362" s="32"/>
      <c r="AC362" s="32"/>
    </row>
    <row r="363" spans="1:29" x14ac:dyDescent="0.3">
      <c r="A363" s="182"/>
      <c r="B363" s="59"/>
      <c r="C363" s="189"/>
      <c r="D363" s="86">
        <v>343</v>
      </c>
      <c r="E363" s="40"/>
      <c r="F363" s="40"/>
      <c r="G363" s="40"/>
      <c r="H363" s="87"/>
      <c r="I363" s="88"/>
      <c r="J363" s="88"/>
      <c r="K363" s="41"/>
      <c r="L363" s="41"/>
      <c r="M363" s="41"/>
      <c r="N363" s="93">
        <f t="shared" si="34"/>
        <v>0</v>
      </c>
      <c r="O363" s="43"/>
      <c r="P363" s="96">
        <f t="shared" si="30"/>
        <v>0</v>
      </c>
      <c r="Q363" s="96">
        <f t="shared" si="31"/>
        <v>0</v>
      </c>
      <c r="R363" s="97">
        <f t="shared" si="32"/>
        <v>0</v>
      </c>
      <c r="S363" s="253">
        <f t="shared" si="33"/>
        <v>0</v>
      </c>
      <c r="T363" s="253">
        <f t="shared" si="35"/>
        <v>0</v>
      </c>
      <c r="U363" s="254"/>
      <c r="V363" s="59"/>
      <c r="W363" s="51"/>
      <c r="X363" s="51"/>
      <c r="Y363" s="51"/>
      <c r="Z363" s="54"/>
      <c r="AB363" s="32"/>
      <c r="AC363" s="32"/>
    </row>
    <row r="364" spans="1:29" x14ac:dyDescent="0.3">
      <c r="A364" s="182"/>
      <c r="B364" s="59"/>
      <c r="C364" s="189"/>
      <c r="D364" s="86">
        <v>344</v>
      </c>
      <c r="E364" s="40"/>
      <c r="F364" s="40"/>
      <c r="G364" s="40"/>
      <c r="H364" s="87"/>
      <c r="I364" s="88"/>
      <c r="J364" s="88"/>
      <c r="K364" s="41"/>
      <c r="L364" s="41"/>
      <c r="M364" s="41"/>
      <c r="N364" s="93">
        <f t="shared" si="34"/>
        <v>0</v>
      </c>
      <c r="O364" s="43"/>
      <c r="P364" s="96">
        <f t="shared" si="30"/>
        <v>0</v>
      </c>
      <c r="Q364" s="96">
        <f t="shared" si="31"/>
        <v>0</v>
      </c>
      <c r="R364" s="97">
        <f t="shared" si="32"/>
        <v>0</v>
      </c>
      <c r="S364" s="253">
        <f t="shared" si="33"/>
        <v>0</v>
      </c>
      <c r="T364" s="253">
        <f t="shared" si="35"/>
        <v>0</v>
      </c>
      <c r="U364" s="254"/>
      <c r="V364" s="59"/>
      <c r="W364" s="51"/>
      <c r="X364" s="51"/>
      <c r="Y364" s="51"/>
      <c r="Z364" s="54"/>
      <c r="AB364" s="32"/>
      <c r="AC364" s="32"/>
    </row>
    <row r="365" spans="1:29" x14ac:dyDescent="0.3">
      <c r="A365" s="182"/>
      <c r="B365" s="59"/>
      <c r="C365" s="189"/>
      <c r="D365" s="59"/>
      <c r="E365" s="59"/>
      <c r="F365" s="59"/>
      <c r="G365" s="59"/>
      <c r="H365" s="59"/>
      <c r="I365" s="199"/>
      <c r="J365" s="199"/>
      <c r="K365" s="59"/>
      <c r="L365" s="198"/>
      <c r="M365" s="198"/>
      <c r="N365" s="200"/>
      <c r="O365" s="59"/>
      <c r="P365" s="48"/>
      <c r="Q365" s="48"/>
      <c r="R365" s="32"/>
      <c r="S365" s="32"/>
      <c r="U365" s="32"/>
      <c r="V365" s="59"/>
      <c r="W365" s="51"/>
      <c r="X365" s="51"/>
      <c r="Y365" s="51"/>
      <c r="AB365" s="32"/>
      <c r="AC365" s="32"/>
    </row>
    <row r="366" spans="1:29" x14ac:dyDescent="0.3">
      <c r="A366" s="182"/>
      <c r="B366" s="182"/>
      <c r="C366" s="182"/>
      <c r="D366" s="182"/>
      <c r="E366" s="182"/>
      <c r="F366" s="182"/>
      <c r="G366" s="182"/>
      <c r="H366" s="182"/>
      <c r="I366" s="357"/>
      <c r="J366" s="357"/>
      <c r="K366" s="182"/>
      <c r="L366" s="358"/>
      <c r="M366" s="358"/>
      <c r="N366" s="359"/>
      <c r="O366" s="182"/>
      <c r="P366" s="357"/>
      <c r="Q366" s="357"/>
      <c r="R366" s="182"/>
      <c r="S366" s="182"/>
      <c r="T366" s="182"/>
      <c r="U366" s="182"/>
      <c r="V366" s="182"/>
      <c r="W366" s="51"/>
      <c r="X366" s="51"/>
      <c r="Y366" s="51"/>
      <c r="AB366" s="32"/>
      <c r="AC366" s="32"/>
    </row>
    <row r="367" spans="1:29" x14ac:dyDescent="0.3">
      <c r="A367" s="182"/>
      <c r="B367" s="182"/>
      <c r="C367" s="182"/>
      <c r="D367" s="182"/>
      <c r="E367" s="182"/>
      <c r="F367" s="182"/>
      <c r="G367" s="182"/>
      <c r="H367" s="182"/>
      <c r="I367" s="357"/>
      <c r="J367" s="357"/>
      <c r="K367" s="182"/>
      <c r="L367" s="358"/>
      <c r="M367" s="358"/>
      <c r="N367" s="359"/>
      <c r="O367" s="182"/>
      <c r="P367" s="357"/>
      <c r="Q367" s="357"/>
      <c r="R367" s="182"/>
      <c r="S367" s="182"/>
      <c r="T367" s="182"/>
      <c r="U367" s="182"/>
      <c r="V367" s="182"/>
      <c r="W367" s="51"/>
      <c r="X367" s="51"/>
      <c r="Y367" s="51"/>
      <c r="AB367" s="32"/>
      <c r="AC367" s="32"/>
    </row>
    <row r="368" spans="1:29" x14ac:dyDescent="0.3">
      <c r="A368" s="182"/>
      <c r="B368" s="182"/>
      <c r="C368" s="182"/>
      <c r="D368" s="182"/>
      <c r="E368" s="182"/>
      <c r="F368" s="182"/>
      <c r="G368" s="182"/>
      <c r="H368" s="182"/>
      <c r="I368" s="357"/>
      <c r="J368" s="357"/>
      <c r="K368" s="182"/>
      <c r="L368" s="358"/>
      <c r="M368" s="358"/>
      <c r="N368" s="359"/>
      <c r="O368" s="182"/>
      <c r="P368" s="357"/>
      <c r="Q368" s="357"/>
      <c r="R368" s="182"/>
      <c r="S368" s="182"/>
      <c r="T368" s="182"/>
      <c r="U368" s="182"/>
      <c r="V368" s="182"/>
      <c r="W368" s="182"/>
      <c r="X368" s="182"/>
      <c r="Y368" s="358"/>
      <c r="AB368" s="32"/>
      <c r="AC368" s="32"/>
    </row>
    <row r="369" spans="16:29" x14ac:dyDescent="0.3">
      <c r="P369" s="48"/>
      <c r="Q369" s="48"/>
      <c r="R369" s="32"/>
      <c r="S369" s="32"/>
      <c r="U369" s="32"/>
      <c r="Y369" s="35"/>
      <c r="AB369" s="32"/>
      <c r="AC369" s="32"/>
    </row>
    <row r="370" spans="16:29" x14ac:dyDescent="0.3">
      <c r="P370" s="48"/>
      <c r="Q370" s="48"/>
      <c r="R370" s="32"/>
      <c r="S370" s="32"/>
      <c r="U370" s="32"/>
      <c r="Y370" s="35"/>
      <c r="AB370" s="32"/>
      <c r="AC370" s="32"/>
    </row>
    <row r="371" spans="16:29" x14ac:dyDescent="0.3">
      <c r="P371" s="48"/>
      <c r="Q371" s="48"/>
      <c r="R371" s="32"/>
      <c r="S371" s="32"/>
      <c r="U371" s="32"/>
      <c r="Y371" s="35"/>
      <c r="AB371" s="32"/>
      <c r="AC371" s="32"/>
    </row>
    <row r="372" spans="16:29" x14ac:dyDescent="0.3">
      <c r="P372" s="48"/>
      <c r="Q372" s="48"/>
      <c r="R372" s="32"/>
      <c r="S372" s="32"/>
      <c r="U372" s="32"/>
      <c r="Y372" s="35"/>
      <c r="AB372" s="32"/>
      <c r="AC372" s="32"/>
    </row>
    <row r="373" spans="16:29" x14ac:dyDescent="0.3">
      <c r="Q373" s="48"/>
      <c r="S373" s="37"/>
      <c r="U373" s="32"/>
      <c r="Y373" s="35"/>
      <c r="Z373" s="35"/>
      <c r="AB373" s="32"/>
      <c r="AC373" s="32"/>
    </row>
    <row r="374" spans="16:29" x14ac:dyDescent="0.3">
      <c r="Q374" s="48"/>
      <c r="S374" s="37"/>
      <c r="U374" s="32"/>
      <c r="Y374" s="35"/>
      <c r="Z374" s="35"/>
      <c r="AB374" s="32"/>
      <c r="AC374" s="32"/>
    </row>
    <row r="375" spans="16:29" x14ac:dyDescent="0.3">
      <c r="Q375" s="48"/>
      <c r="S375" s="37"/>
      <c r="U375" s="32"/>
      <c r="Y375" s="35"/>
      <c r="Z375" s="35"/>
      <c r="AB375" s="32"/>
      <c r="AC375" s="32"/>
    </row>
    <row r="376" spans="16:29" x14ac:dyDescent="0.3">
      <c r="Q376" s="48"/>
      <c r="S376" s="37"/>
      <c r="U376" s="32"/>
      <c r="Y376" s="35"/>
      <c r="Z376" s="35"/>
      <c r="AB376" s="32"/>
      <c r="AC376" s="32"/>
    </row>
    <row r="377" spans="16:29" x14ac:dyDescent="0.3">
      <c r="Q377" s="48"/>
      <c r="S377" s="37"/>
      <c r="U377" s="32"/>
      <c r="Y377" s="35"/>
      <c r="Z377" s="35"/>
      <c r="AB377" s="32"/>
      <c r="AC377" s="32"/>
    </row>
    <row r="378" spans="16:29" x14ac:dyDescent="0.3">
      <c r="Q378" s="48"/>
      <c r="S378" s="32"/>
      <c r="T378" s="37"/>
      <c r="AA378" s="35"/>
      <c r="AC378" s="32"/>
    </row>
    <row r="379" spans="16:29" x14ac:dyDescent="0.3">
      <c r="Q379" s="48"/>
      <c r="S379" s="32"/>
      <c r="T379" s="37"/>
      <c r="AA379" s="35"/>
      <c r="AC379" s="32"/>
    </row>
    <row r="380" spans="16:29" x14ac:dyDescent="0.3">
      <c r="Q380" s="48"/>
      <c r="S380" s="32"/>
      <c r="T380" s="37"/>
      <c r="AA380" s="35"/>
      <c r="AC380" s="32"/>
    </row>
    <row r="381" spans="16:29" x14ac:dyDescent="0.3">
      <c r="Q381" s="48"/>
      <c r="S381" s="32"/>
      <c r="T381" s="37"/>
      <c r="AA381" s="35"/>
      <c r="AC381" s="32"/>
    </row>
    <row r="382" spans="16:29" x14ac:dyDescent="0.3">
      <c r="Q382" s="48"/>
      <c r="S382" s="32"/>
      <c r="T382" s="37"/>
      <c r="AA382" s="35"/>
      <c r="AC382" s="32"/>
    </row>
  </sheetData>
  <sheetProtection algorithmName="SHA-512" hashValue="pEETtZPZzgfmedJZBPFVx7iGJpp1TnJjCfit1yxE61w8lszzLl2bPFI1MBWarQ6xyWsuzP17G2OlmpTRzyqtdg==" saltValue="VVeunEAP4e4V3+C5/hTB2A==" spinCount="100000" sheet="1" objects="1" scenarios="1"/>
  <mergeCells count="9">
    <mergeCell ref="E19:F19"/>
    <mergeCell ref="G19:H19"/>
    <mergeCell ref="I19:M19"/>
    <mergeCell ref="F18:H18"/>
    <mergeCell ref="B1:E1"/>
    <mergeCell ref="B9:B10"/>
    <mergeCell ref="D9:K10"/>
    <mergeCell ref="D12:M12"/>
    <mergeCell ref="D13:N15"/>
  </mergeCells>
  <conditionalFormatting sqref="I18:M18">
    <cfRule type="expression" dxfId="96" priority="29">
      <formula>$E$18="Verklaar gemengd stelsel:"</formula>
    </cfRule>
  </conditionalFormatting>
  <conditionalFormatting sqref="S21:S364">
    <cfRule type="expression" dxfId="95" priority="31">
      <formula>$N21&lt;&gt;$S21</formula>
    </cfRule>
  </conditionalFormatting>
  <conditionalFormatting sqref="P21:R364">
    <cfRule type="expression" dxfId="94" priority="27">
      <formula>K21&lt;&gt;P21</formula>
    </cfRule>
    <cfRule type="expression" dxfId="93" priority="28">
      <formula>K21=P21</formula>
    </cfRule>
  </conditionalFormatting>
  <conditionalFormatting sqref="T21:T364">
    <cfRule type="cellIs" dxfId="92" priority="26" operator="greaterThan">
      <formula>125</formula>
    </cfRule>
  </conditionalFormatting>
  <conditionalFormatting sqref="E18">
    <cfRule type="expression" dxfId="91" priority="16">
      <formula>F17="gemengd"</formula>
    </cfRule>
  </conditionalFormatting>
  <dataValidations count="1">
    <dataValidation type="list" allowBlank="1" showErrorMessage="1" promptTitle="BTW-plichtig" prompt="Geef aan of u al dan niet BTW-plichtig bent." sqref="F17" xr:uid="{00000000-0002-0000-0300-000000000000}">
      <formula1>"&lt;vul aan&gt;,ja,nee,gemengd"</formula1>
    </dataValidation>
  </dataValidations>
  <hyperlinks>
    <hyperlink ref="B1" location="INSTRUCTIES!A1" display="Terug naar INSTRUCTIES" xr:uid="{00000000-0004-0000-0300-000000000000}"/>
  </hyperlinks>
  <pageMargins left="0.7" right="0.7" top="0.75" bottom="0.75" header="0.3" footer="0.3"/>
  <pageSetup paperSize="9" orientation="portrait" r:id="rId1"/>
  <ignoredErrors>
    <ignoredError sqref="D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3" id="{DE49FEBB-B5D5-4979-9371-F3B3A072E85E}">
            <xm:f>kernDataOproepbeheerder!$C$6=""</xm:f>
            <x14:dxf>
              <font>
                <color rgb="FFFFC000"/>
              </font>
              <fill>
                <patternFill>
                  <bgColor rgb="FFFFC000"/>
                </patternFill>
              </fill>
            </x14:dxf>
          </x14:cfRule>
          <x14:cfRule type="expression" priority="4" id="{7E10E69C-A207-4B97-8AC6-36C91DF045F4}">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2" id="{0E2A90CF-EFDD-4756-8B8A-CE8543800042}">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1" id="{5197EEA4-A81D-4F55-B571-21E79A41E576}">
            <xm:f>kernDataOproepbeheerder!$C$8=""</xm:f>
            <x14:dxf>
              <font>
                <color rgb="FFFFC000"/>
              </font>
              <fill>
                <patternFill>
                  <bgColor rgb="FFFFC000"/>
                </patternFill>
              </fill>
            </x14:dxf>
          </x14:cfRule>
          <xm:sqref>B15:C15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AI436"/>
  <sheetViews>
    <sheetView zoomScale="80" zoomScaleNormal="80" workbookViewId="0">
      <selection activeCell="K42" sqref="K42"/>
    </sheetView>
  </sheetViews>
  <sheetFormatPr defaultColWidth="9.109375" defaultRowHeight="14.4" outlineLevelCol="1" x14ac:dyDescent="0.3"/>
  <cols>
    <col min="1" max="1" width="3.109375" style="182" customWidth="1"/>
    <col min="2" max="2" width="22.44140625" style="32" customWidth="1"/>
    <col min="3" max="3" width="1.44140625" style="32" customWidth="1"/>
    <col min="4" max="4" width="5" style="32" customWidth="1"/>
    <col min="5" max="5" width="54.5546875" style="32" customWidth="1"/>
    <col min="6" max="6" width="13.5546875" style="32" customWidth="1"/>
    <col min="7" max="7" width="14.88671875" style="32" customWidth="1"/>
    <col min="8" max="8" width="16.88671875" style="32" customWidth="1"/>
    <col min="9" max="9" width="12.33203125" style="32" customWidth="1"/>
    <col min="10" max="10" width="14.5546875" style="32" customWidth="1"/>
    <col min="11" max="11" width="16.5546875" style="32" customWidth="1"/>
    <col min="12" max="12" width="19.109375" style="32" customWidth="1"/>
    <col min="13" max="13" width="20.44140625" style="32" customWidth="1"/>
    <col min="14" max="14" width="13.44140625" style="35" customWidth="1"/>
    <col min="15" max="15" width="14.21875" style="35" customWidth="1"/>
    <col min="16" max="16" width="24.109375" style="36" hidden="1" customWidth="1"/>
    <col min="17" max="17" width="25.5546875" style="37" hidden="1" customWidth="1"/>
    <col min="18" max="18" width="16.44140625" style="32" customWidth="1"/>
    <col min="19" max="19" width="32.5546875" style="32" customWidth="1"/>
    <col min="20" max="20" width="3.44140625" style="32" hidden="1" customWidth="1" outlineLevel="1"/>
    <col min="21" max="21" width="19.44140625" style="32" hidden="1" customWidth="1" outlineLevel="1"/>
    <col min="22" max="22" width="3.109375" style="32" hidden="1" customWidth="1" outlineLevel="1"/>
    <col min="23" max="23" width="19.109375" style="32" hidden="1" customWidth="1" outlineLevel="1"/>
    <col min="24" max="24" width="18.88671875" style="32" hidden="1" customWidth="1" outlineLevel="1"/>
    <col min="25" max="25" width="4.44140625" style="32" hidden="1" customWidth="1" outlineLevel="1"/>
    <col min="26" max="26" width="18.88671875" style="32" hidden="1" customWidth="1" outlineLevel="1"/>
    <col min="27" max="27" width="9.109375" style="32" collapsed="1"/>
    <col min="28" max="30" width="9.109375" style="32"/>
    <col min="31" max="31" width="8.5546875" style="32" customWidth="1"/>
    <col min="32" max="16384" width="9.109375" style="32"/>
  </cols>
  <sheetData>
    <row r="1" spans="2:35" x14ac:dyDescent="0.3">
      <c r="B1" s="542" t="s">
        <v>32</v>
      </c>
      <c r="C1" s="542"/>
      <c r="D1" s="543"/>
      <c r="E1" s="543"/>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row>
    <row r="2" spans="2:35" x14ac:dyDescent="0.3">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row>
    <row r="3" spans="2:35" x14ac:dyDescent="0.3">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row>
    <row r="4" spans="2:35"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row>
    <row r="5" spans="2:35" x14ac:dyDescent="0.3">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row>
    <row r="6" spans="2:35" x14ac:dyDescent="0.3">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row>
    <row r="7" spans="2:35" x14ac:dyDescent="0.3">
      <c r="B7" s="128"/>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row>
    <row r="8" spans="2:35" x14ac:dyDescent="0.3">
      <c r="B8" s="128"/>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row>
    <row r="9" spans="2:35" ht="18" customHeight="1" x14ac:dyDescent="0.3">
      <c r="B9" s="544">
        <f>'Invoeren in ESF APPLICATIE'!E45</f>
        <v>0</v>
      </c>
      <c r="C9" s="188"/>
      <c r="D9" s="546" t="str">
        <f>INSTRUCTIES!C26</f>
        <v>&lt;naam project&gt;</v>
      </c>
      <c r="E9" s="547"/>
      <c r="F9" s="547"/>
      <c r="G9" s="547"/>
      <c r="H9" s="547"/>
      <c r="I9" s="547"/>
      <c r="J9" s="547"/>
      <c r="K9" s="547"/>
      <c r="L9" s="547"/>
      <c r="M9" s="547"/>
      <c r="N9" s="181"/>
      <c r="O9" s="181"/>
      <c r="P9" s="181"/>
      <c r="Q9" s="181"/>
      <c r="R9" s="181"/>
      <c r="S9" s="181"/>
      <c r="T9" s="181"/>
      <c r="U9" s="181"/>
      <c r="V9" s="181"/>
      <c r="W9" s="181"/>
      <c r="X9" s="181"/>
      <c r="Y9" s="181"/>
      <c r="Z9" s="181"/>
      <c r="AA9" s="181"/>
      <c r="AB9" s="51"/>
      <c r="AC9" s="51"/>
      <c r="AD9" s="51"/>
      <c r="AE9" s="51"/>
      <c r="AF9" s="51"/>
      <c r="AG9" s="51"/>
      <c r="AH9" s="51"/>
      <c r="AI9" s="51"/>
    </row>
    <row r="10" spans="2:35" ht="20.399999999999999" customHeight="1" x14ac:dyDescent="0.3">
      <c r="B10" s="545"/>
      <c r="C10" s="232"/>
      <c r="D10" s="548"/>
      <c r="E10" s="547"/>
      <c r="F10" s="547"/>
      <c r="G10" s="547"/>
      <c r="H10" s="547"/>
      <c r="I10" s="547"/>
      <c r="J10" s="547"/>
      <c r="K10" s="547"/>
      <c r="L10" s="547"/>
      <c r="M10" s="547"/>
      <c r="N10" s="181"/>
      <c r="O10" s="181"/>
      <c r="P10" s="181"/>
      <c r="Q10" s="181"/>
      <c r="R10" s="181"/>
      <c r="S10" s="181"/>
      <c r="T10" s="181"/>
      <c r="U10" s="181"/>
      <c r="V10" s="181"/>
      <c r="W10" s="181"/>
      <c r="X10" s="181"/>
      <c r="Y10" s="181"/>
      <c r="Z10" s="181"/>
      <c r="AA10" s="181"/>
      <c r="AB10" s="51"/>
      <c r="AC10" s="51"/>
      <c r="AD10" s="51"/>
      <c r="AE10" s="51"/>
      <c r="AF10" s="51"/>
      <c r="AG10" s="51"/>
      <c r="AH10" s="51"/>
      <c r="AI10" s="51"/>
    </row>
    <row r="11" spans="2:35" ht="18" customHeight="1" x14ac:dyDescent="0.3">
      <c r="B11" s="233"/>
      <c r="C11" s="234"/>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row>
    <row r="12" spans="2:35" ht="34.35" customHeight="1" x14ac:dyDescent="0.4">
      <c r="B12" s="235">
        <f>R17</f>
        <v>0</v>
      </c>
      <c r="C12" s="236"/>
      <c r="D12" s="549" t="str">
        <f>kernDataOproepbeheerder!C118</f>
        <v>Opleidingen</v>
      </c>
      <c r="E12" s="550"/>
      <c r="F12" s="550"/>
      <c r="G12" s="550"/>
      <c r="H12" s="550"/>
      <c r="I12" s="550"/>
      <c r="J12" s="550"/>
      <c r="K12" s="550"/>
      <c r="L12" s="550"/>
      <c r="M12" s="550"/>
      <c r="N12" s="550"/>
      <c r="O12" s="550"/>
      <c r="P12" s="177"/>
      <c r="Q12" s="177"/>
      <c r="R12" s="177"/>
      <c r="S12" s="177"/>
      <c r="T12" s="177"/>
      <c r="U12" s="177"/>
      <c r="V12" s="177"/>
      <c r="W12" s="177"/>
      <c r="X12" s="177"/>
      <c r="Y12" s="177"/>
      <c r="Z12" s="177"/>
      <c r="AA12" s="177"/>
      <c r="AB12" s="52"/>
      <c r="AC12" s="52"/>
      <c r="AD12" s="52"/>
      <c r="AE12" s="52"/>
      <c r="AF12" s="52"/>
      <c r="AG12" s="52"/>
      <c r="AH12" s="52"/>
      <c r="AI12" s="52"/>
    </row>
    <row r="13" spans="2:35" ht="56.4" customHeight="1" x14ac:dyDescent="0.3">
      <c r="B13" s="185"/>
      <c r="C13" s="184"/>
      <c r="D13" s="551" t="str">
        <f>kernDataOproepbeheerder!C119</f>
        <v xml:space="preserve">Volgende kostenstructuur is van toepassing: 
- voor interne opleidingen is €14 per deelnemersuur (lesgeverskost) alsook €14 per deelnemersuur (loonkost van de deelnemer) voorzien.
- voor externe opleidingen is een maximum van €125 per lesgeversuur (lesgeverskost) alsook €14 per deelnemersuur (loonkst van de deelnemer) voorzien.
- Vul per opleiding aan of het om een interne (gegeven door een interne lesgever die als personeelslid verbonden is aan de promotor- of partnerorganisatie) dan wel om een externe opleiding (gegeven door een externe lesgever die niet als personeelslid verbonden is aan de promotor- of partnerorganisatie) gaat.
- In de volgende kolommen vult u het totaal aantal lesgeversuren (totaal aantal uren dat de lesgever zal geven) per opleiding, het totaal aantal deelnemersuren (de som van alle per deelnemer gevolgde lesuren) en het totaal aantal deelnemers (met een uitsplitsing naar vrouwen, ouderen en migranten) aan.
- Geef aan of de opleiding on-the-job zal plaatsvinden. Indien dit het geval is, gelieve bij de opmerkingen aan te geven voor hoeveel uren deze opleiding on-the-job plaatsvindt.
- In kolom ‘Uurtarief externe opleider’ ten slotte geeft u, enkel indien het gaat om een opleiding gegeven door een externe opleider, het uurtarief van de externe opleider aan.
</v>
      </c>
      <c r="E13" s="552"/>
      <c r="F13" s="552"/>
      <c r="G13" s="552"/>
      <c r="H13" s="552"/>
      <c r="I13" s="552"/>
      <c r="J13" s="552"/>
      <c r="K13" s="552"/>
      <c r="L13" s="552"/>
      <c r="M13" s="552"/>
      <c r="N13" s="552"/>
      <c r="O13" s="552"/>
      <c r="P13" s="552"/>
      <c r="Q13" s="177"/>
      <c r="R13" s="177"/>
      <c r="S13" s="177"/>
      <c r="T13" s="177"/>
      <c r="U13" s="177"/>
      <c r="V13" s="177"/>
      <c r="W13" s="177"/>
      <c r="X13" s="177"/>
      <c r="Y13" s="177"/>
      <c r="Z13" s="177"/>
      <c r="AA13" s="177"/>
      <c r="AB13" s="52"/>
      <c r="AC13" s="52"/>
      <c r="AD13" s="52"/>
      <c r="AE13" s="52"/>
      <c r="AF13" s="52"/>
      <c r="AG13" s="52"/>
      <c r="AH13" s="52"/>
      <c r="AI13" s="52"/>
    </row>
    <row r="14" spans="2:35" ht="38.4" customHeight="1" x14ac:dyDescent="0.3">
      <c r="B14" s="130"/>
      <c r="C14" s="184"/>
      <c r="D14" s="552"/>
      <c r="E14" s="552"/>
      <c r="F14" s="552"/>
      <c r="G14" s="552"/>
      <c r="H14" s="552"/>
      <c r="I14" s="552"/>
      <c r="J14" s="552"/>
      <c r="K14" s="552"/>
      <c r="L14" s="552"/>
      <c r="M14" s="552"/>
      <c r="N14" s="552"/>
      <c r="O14" s="552"/>
      <c r="P14" s="552"/>
      <c r="Q14" s="177"/>
      <c r="R14" s="177"/>
      <c r="S14" s="177"/>
      <c r="T14" s="177"/>
      <c r="U14" s="177"/>
      <c r="V14" s="177"/>
      <c r="W14" s="177"/>
      <c r="X14" s="177"/>
      <c r="Y14" s="177"/>
      <c r="Z14" s="177"/>
      <c r="AA14" s="177"/>
      <c r="AB14" s="52"/>
      <c r="AC14" s="52"/>
      <c r="AD14" s="52"/>
      <c r="AE14" s="52"/>
      <c r="AF14" s="52"/>
      <c r="AG14" s="52"/>
      <c r="AH14" s="52"/>
      <c r="AI14" s="52"/>
    </row>
    <row r="15" spans="2:35" ht="45.6" customHeight="1" x14ac:dyDescent="0.3">
      <c r="B15" s="130"/>
      <c r="C15" s="184"/>
      <c r="D15" s="552"/>
      <c r="E15" s="552"/>
      <c r="F15" s="552"/>
      <c r="G15" s="552"/>
      <c r="H15" s="552"/>
      <c r="I15" s="552"/>
      <c r="J15" s="552"/>
      <c r="K15" s="552"/>
      <c r="L15" s="552"/>
      <c r="M15" s="552"/>
      <c r="N15" s="552"/>
      <c r="O15" s="552"/>
      <c r="P15" s="552"/>
      <c r="Q15" s="177"/>
      <c r="R15" s="177"/>
      <c r="S15" s="177"/>
      <c r="T15" s="177"/>
      <c r="U15" s="177"/>
      <c r="V15" s="177"/>
      <c r="W15" s="177"/>
      <c r="X15" s="177"/>
      <c r="Y15" s="177"/>
      <c r="Z15" s="177"/>
      <c r="AA15" s="177"/>
      <c r="AB15" s="51"/>
      <c r="AC15" s="51"/>
      <c r="AD15" s="51"/>
      <c r="AE15" s="51"/>
      <c r="AF15" s="51"/>
      <c r="AG15" s="51"/>
      <c r="AH15" s="51"/>
      <c r="AI15" s="51"/>
    </row>
    <row r="16" spans="2:35" x14ac:dyDescent="0.3">
      <c r="B16" s="178"/>
      <c r="C16" s="177"/>
      <c r="D16" s="59"/>
      <c r="E16" s="77"/>
      <c r="F16" s="177"/>
      <c r="G16" s="177"/>
      <c r="H16" s="177"/>
      <c r="I16" s="177"/>
      <c r="J16" s="177"/>
      <c r="K16" s="177"/>
      <c r="L16" s="177"/>
      <c r="M16" s="177"/>
      <c r="N16" s="177"/>
      <c r="O16" s="177"/>
      <c r="P16" s="177"/>
      <c r="Q16" s="177"/>
      <c r="R16" s="177"/>
      <c r="S16" s="177"/>
      <c r="T16" s="177"/>
      <c r="U16" s="177"/>
      <c r="V16" s="177"/>
      <c r="W16" s="177"/>
      <c r="X16" s="177"/>
      <c r="Y16" s="177"/>
      <c r="Z16" s="177"/>
      <c r="AA16" s="177"/>
      <c r="AB16" s="51"/>
      <c r="AC16" s="51"/>
      <c r="AD16" s="51"/>
      <c r="AE16" s="51"/>
      <c r="AF16" s="51"/>
      <c r="AG16" s="51"/>
      <c r="AH16" s="51"/>
      <c r="AI16" s="51"/>
    </row>
    <row r="17" spans="1:35" ht="15" customHeight="1" thickBot="1" x14ac:dyDescent="0.35">
      <c r="B17" s="178"/>
      <c r="C17" s="177"/>
      <c r="D17" s="214"/>
      <c r="E17" s="214"/>
      <c r="F17" s="214"/>
      <c r="G17" s="215"/>
      <c r="H17" s="215"/>
      <c r="I17" s="215"/>
      <c r="J17" s="215"/>
      <c r="K17" s="215"/>
      <c r="L17" s="215"/>
      <c r="M17" s="215"/>
      <c r="N17" s="215"/>
      <c r="O17" s="215"/>
      <c r="P17" s="429">
        <f>SUM(P19:P33)</f>
        <v>0</v>
      </c>
      <c r="Q17" s="165"/>
      <c r="R17" s="430">
        <f>SUM(R19:R33)</f>
        <v>0</v>
      </c>
      <c r="S17" s="214"/>
      <c r="T17" s="214"/>
      <c r="U17" s="214"/>
      <c r="V17" s="214"/>
      <c r="W17" s="214"/>
      <c r="X17" s="214"/>
      <c r="Y17" s="214"/>
      <c r="Z17" s="214"/>
      <c r="AA17" s="59"/>
      <c r="AB17" s="51"/>
      <c r="AC17" s="51"/>
      <c r="AD17" s="51"/>
      <c r="AE17" s="51"/>
      <c r="AF17" s="51"/>
      <c r="AG17" s="51"/>
      <c r="AH17" s="51"/>
      <c r="AI17" s="51"/>
    </row>
    <row r="18" spans="1:35" s="38" customFormat="1" ht="71.400000000000006" customHeight="1" x14ac:dyDescent="0.3">
      <c r="A18" s="183"/>
      <c r="B18" s="178"/>
      <c r="C18" s="177"/>
      <c r="D18" s="216" t="s">
        <v>1</v>
      </c>
      <c r="E18" s="217" t="s">
        <v>159</v>
      </c>
      <c r="F18" s="218" t="s">
        <v>329</v>
      </c>
      <c r="G18" s="218" t="s">
        <v>187</v>
      </c>
      <c r="H18" s="218" t="s">
        <v>186</v>
      </c>
      <c r="I18" s="218" t="s">
        <v>188</v>
      </c>
      <c r="J18" s="423" t="s">
        <v>332</v>
      </c>
      <c r="K18" s="218" t="s">
        <v>160</v>
      </c>
      <c r="L18" s="218" t="s">
        <v>161</v>
      </c>
      <c r="M18" s="218" t="s">
        <v>162</v>
      </c>
      <c r="N18" s="218" t="s">
        <v>184</v>
      </c>
      <c r="O18" s="218" t="s">
        <v>333</v>
      </c>
      <c r="P18" s="219" t="s">
        <v>178</v>
      </c>
      <c r="Q18" s="220" t="s">
        <v>177</v>
      </c>
      <c r="R18" s="220" t="s">
        <v>0</v>
      </c>
      <c r="S18" s="218" t="s">
        <v>163</v>
      </c>
      <c r="T18" s="230" t="s">
        <v>175</v>
      </c>
      <c r="U18" s="239" t="s">
        <v>164</v>
      </c>
      <c r="V18" s="231" t="s">
        <v>176</v>
      </c>
      <c r="W18" s="240" t="s">
        <v>165</v>
      </c>
      <c r="X18" s="240" t="s">
        <v>166</v>
      </c>
      <c r="Y18" s="240" t="s">
        <v>330</v>
      </c>
      <c r="Z18" s="240" t="s">
        <v>331</v>
      </c>
      <c r="AA18" s="179"/>
      <c r="AB18" s="51"/>
      <c r="AC18" s="51"/>
      <c r="AD18" s="51"/>
      <c r="AE18" s="51"/>
      <c r="AF18" s="51"/>
      <c r="AG18" s="51"/>
      <c r="AH18" s="51"/>
      <c r="AI18" s="51"/>
    </row>
    <row r="19" spans="1:35" x14ac:dyDescent="0.3">
      <c r="B19" s="178"/>
      <c r="C19" s="177"/>
      <c r="D19" s="221">
        <v>1</v>
      </c>
      <c r="E19" s="222"/>
      <c r="F19" s="223"/>
      <c r="G19" s="223"/>
      <c r="H19" s="261"/>
      <c r="I19" s="223"/>
      <c r="J19" s="426"/>
      <c r="K19" s="223"/>
      <c r="L19" s="223"/>
      <c r="M19" s="223"/>
      <c r="N19" s="223"/>
      <c r="O19" s="425"/>
      <c r="P19" s="427">
        <f>IF(F19="intern",H19*14+H19*14,IF(F19="E-learning",H19*14+I19*J19,G19*O19+H19*14))</f>
        <v>0</v>
      </c>
      <c r="Q19" s="224">
        <f>IF(N19="ja",H19*14,0)</f>
        <v>0</v>
      </c>
      <c r="R19" s="427">
        <f>P19-Q19</f>
        <v>0</v>
      </c>
      <c r="S19" s="225"/>
      <c r="T19" s="240">
        <f>IF(F19="extern",1,0)</f>
        <v>0</v>
      </c>
      <c r="U19" s="431">
        <f>IF(F19="intern",0,G19*O19)</f>
        <v>0</v>
      </c>
      <c r="V19" s="240">
        <f>IF(F19="intern",1,0)</f>
        <v>0</v>
      </c>
      <c r="W19" s="240">
        <f>V19*H19*14</f>
        <v>0</v>
      </c>
      <c r="X19" s="431">
        <f>H19*14-Q19</f>
        <v>0</v>
      </c>
      <c r="Y19" s="424">
        <f>IF(F19="E-learning",1,0)</f>
        <v>0</v>
      </c>
      <c r="Z19" s="431">
        <f>I19*J19</f>
        <v>0</v>
      </c>
      <c r="AA19" s="59"/>
      <c r="AB19" s="51"/>
      <c r="AC19" s="51"/>
      <c r="AD19" s="51"/>
      <c r="AE19" s="51"/>
      <c r="AF19" s="51"/>
      <c r="AG19" s="51"/>
      <c r="AH19" s="51"/>
      <c r="AI19" s="51"/>
    </row>
    <row r="20" spans="1:35" x14ac:dyDescent="0.3">
      <c r="B20" s="178"/>
      <c r="C20" s="177"/>
      <c r="D20" s="221">
        <v>2</v>
      </c>
      <c r="E20" s="222"/>
      <c r="F20" s="223"/>
      <c r="G20" s="223"/>
      <c r="H20" s="261"/>
      <c r="I20" s="223"/>
      <c r="J20" s="426"/>
      <c r="K20" s="223"/>
      <c r="L20" s="223"/>
      <c r="M20" s="223"/>
      <c r="N20" s="223"/>
      <c r="O20" s="425"/>
      <c r="P20" s="427">
        <f t="shared" ref="P20:P33" si="0">IF(F20="intern",H20*14+H20*14,IF(F20="E-learning",H20*14+I20*J20,G20*O20+H20*14))</f>
        <v>0</v>
      </c>
      <c r="Q20" s="224">
        <f t="shared" ref="Q20:Q33" si="1">IF(N20="ja",H20*14,0)</f>
        <v>0</v>
      </c>
      <c r="R20" s="427">
        <f t="shared" ref="R20:R33" si="2">P20-Q20</f>
        <v>0</v>
      </c>
      <c r="S20" s="225"/>
      <c r="T20" s="240">
        <f t="shared" ref="T20:T33" si="3">IF(F20="extern",1,0)</f>
        <v>0</v>
      </c>
      <c r="U20" s="431">
        <f>IF(F20="intern",0,G20*O20)</f>
        <v>0</v>
      </c>
      <c r="V20" s="240">
        <f t="shared" ref="V20:V33" si="4">IF(F20="intern",1,0)</f>
        <v>0</v>
      </c>
      <c r="W20" s="240">
        <f t="shared" ref="W20:W33" si="5">V20*H20*14</f>
        <v>0</v>
      </c>
      <c r="X20" s="431">
        <f t="shared" ref="X20:X33" si="6">H20*14-Q20</f>
        <v>0</v>
      </c>
      <c r="Y20" s="424">
        <f t="shared" ref="Y20:Y33" si="7">IF(F20="E-learning",1,0)</f>
        <v>0</v>
      </c>
      <c r="Z20" s="431">
        <f t="shared" ref="Z20:Z33" si="8">I20*J20</f>
        <v>0</v>
      </c>
      <c r="AA20" s="59"/>
      <c r="AB20" s="51"/>
      <c r="AC20" s="51"/>
      <c r="AD20" s="51"/>
      <c r="AE20" s="51"/>
      <c r="AF20" s="51"/>
      <c r="AG20" s="51"/>
      <c r="AH20" s="51"/>
      <c r="AI20" s="51"/>
    </row>
    <row r="21" spans="1:35" x14ac:dyDescent="0.3">
      <c r="B21" s="178"/>
      <c r="C21" s="177"/>
      <c r="D21" s="221">
        <v>3</v>
      </c>
      <c r="E21" s="222"/>
      <c r="F21" s="223"/>
      <c r="G21" s="223"/>
      <c r="H21" s="261"/>
      <c r="I21" s="223"/>
      <c r="J21" s="426"/>
      <c r="K21" s="223"/>
      <c r="L21" s="223"/>
      <c r="M21" s="223"/>
      <c r="N21" s="223"/>
      <c r="O21" s="425"/>
      <c r="P21" s="427">
        <f t="shared" si="0"/>
        <v>0</v>
      </c>
      <c r="Q21" s="224">
        <f t="shared" si="1"/>
        <v>0</v>
      </c>
      <c r="R21" s="427">
        <f t="shared" si="2"/>
        <v>0</v>
      </c>
      <c r="S21" s="225"/>
      <c r="T21" s="240">
        <f t="shared" si="3"/>
        <v>0</v>
      </c>
      <c r="U21" s="431">
        <f t="shared" ref="U21:U33" si="9">IF(F21="intern",0,G21*O21)</f>
        <v>0</v>
      </c>
      <c r="V21" s="240">
        <f t="shared" si="4"/>
        <v>0</v>
      </c>
      <c r="W21" s="240">
        <f t="shared" si="5"/>
        <v>0</v>
      </c>
      <c r="X21" s="431">
        <f t="shared" si="6"/>
        <v>0</v>
      </c>
      <c r="Y21" s="424">
        <f t="shared" si="7"/>
        <v>0</v>
      </c>
      <c r="Z21" s="431">
        <f t="shared" si="8"/>
        <v>0</v>
      </c>
      <c r="AA21" s="59"/>
      <c r="AB21" s="51"/>
      <c r="AC21" s="51"/>
      <c r="AD21" s="51"/>
      <c r="AE21" s="51"/>
      <c r="AF21" s="51"/>
      <c r="AG21" s="51"/>
      <c r="AH21" s="51"/>
      <c r="AI21" s="51"/>
    </row>
    <row r="22" spans="1:35" x14ac:dyDescent="0.3">
      <c r="B22" s="178"/>
      <c r="C22" s="177"/>
      <c r="D22" s="221">
        <v>4</v>
      </c>
      <c r="E22" s="222"/>
      <c r="F22" s="223"/>
      <c r="G22" s="223"/>
      <c r="H22" s="261"/>
      <c r="I22" s="223"/>
      <c r="J22" s="426"/>
      <c r="K22" s="223"/>
      <c r="L22" s="223"/>
      <c r="M22" s="223"/>
      <c r="N22" s="223"/>
      <c r="O22" s="425"/>
      <c r="P22" s="427">
        <f t="shared" si="0"/>
        <v>0</v>
      </c>
      <c r="Q22" s="224">
        <f t="shared" si="1"/>
        <v>0</v>
      </c>
      <c r="R22" s="427">
        <f t="shared" si="2"/>
        <v>0</v>
      </c>
      <c r="S22" s="225"/>
      <c r="T22" s="240">
        <f t="shared" si="3"/>
        <v>0</v>
      </c>
      <c r="U22" s="431">
        <f t="shared" si="9"/>
        <v>0</v>
      </c>
      <c r="V22" s="240">
        <f t="shared" si="4"/>
        <v>0</v>
      </c>
      <c r="W22" s="240">
        <f t="shared" si="5"/>
        <v>0</v>
      </c>
      <c r="X22" s="431">
        <f t="shared" si="6"/>
        <v>0</v>
      </c>
      <c r="Y22" s="424">
        <f t="shared" si="7"/>
        <v>0</v>
      </c>
      <c r="Z22" s="431">
        <f t="shared" si="8"/>
        <v>0</v>
      </c>
      <c r="AA22" s="59"/>
      <c r="AB22" s="51"/>
      <c r="AC22" s="51"/>
      <c r="AD22" s="51"/>
      <c r="AE22" s="51"/>
      <c r="AF22" s="51"/>
      <c r="AG22" s="51"/>
      <c r="AH22" s="51"/>
      <c r="AI22" s="51"/>
    </row>
    <row r="23" spans="1:35" x14ac:dyDescent="0.3">
      <c r="B23" s="178"/>
      <c r="C23" s="177"/>
      <c r="D23" s="221">
        <v>5</v>
      </c>
      <c r="E23" s="222"/>
      <c r="F23" s="223"/>
      <c r="G23" s="223"/>
      <c r="H23" s="261"/>
      <c r="I23" s="223"/>
      <c r="J23" s="426"/>
      <c r="K23" s="223"/>
      <c r="L23" s="223"/>
      <c r="M23" s="223"/>
      <c r="N23" s="223"/>
      <c r="O23" s="425"/>
      <c r="P23" s="427">
        <f t="shared" si="0"/>
        <v>0</v>
      </c>
      <c r="Q23" s="224">
        <f t="shared" si="1"/>
        <v>0</v>
      </c>
      <c r="R23" s="427">
        <f t="shared" si="2"/>
        <v>0</v>
      </c>
      <c r="S23" s="225"/>
      <c r="T23" s="240">
        <f t="shared" si="3"/>
        <v>0</v>
      </c>
      <c r="U23" s="431">
        <f t="shared" si="9"/>
        <v>0</v>
      </c>
      <c r="V23" s="240">
        <f t="shared" si="4"/>
        <v>0</v>
      </c>
      <c r="W23" s="240">
        <f t="shared" si="5"/>
        <v>0</v>
      </c>
      <c r="X23" s="431">
        <f t="shared" si="6"/>
        <v>0</v>
      </c>
      <c r="Y23" s="424">
        <f t="shared" si="7"/>
        <v>0</v>
      </c>
      <c r="Z23" s="431">
        <f t="shared" si="8"/>
        <v>0</v>
      </c>
      <c r="AA23" s="59"/>
      <c r="AB23" s="51"/>
      <c r="AC23" s="51"/>
      <c r="AD23" s="51"/>
      <c r="AE23" s="51"/>
      <c r="AF23" s="51"/>
      <c r="AG23" s="51"/>
      <c r="AH23" s="51"/>
      <c r="AI23" s="51"/>
    </row>
    <row r="24" spans="1:35" x14ac:dyDescent="0.3">
      <c r="B24" s="178"/>
      <c r="C24" s="177"/>
      <c r="D24" s="221">
        <v>6</v>
      </c>
      <c r="E24" s="222"/>
      <c r="F24" s="223"/>
      <c r="G24" s="223"/>
      <c r="H24" s="261"/>
      <c r="I24" s="223"/>
      <c r="J24" s="426"/>
      <c r="K24" s="223"/>
      <c r="L24" s="223"/>
      <c r="M24" s="223"/>
      <c r="N24" s="223"/>
      <c r="O24" s="425"/>
      <c r="P24" s="427">
        <f t="shared" si="0"/>
        <v>0</v>
      </c>
      <c r="Q24" s="224">
        <f t="shared" si="1"/>
        <v>0</v>
      </c>
      <c r="R24" s="427">
        <f t="shared" si="2"/>
        <v>0</v>
      </c>
      <c r="S24" s="225"/>
      <c r="T24" s="240">
        <f t="shared" si="3"/>
        <v>0</v>
      </c>
      <c r="U24" s="431">
        <f t="shared" si="9"/>
        <v>0</v>
      </c>
      <c r="V24" s="240">
        <f t="shared" si="4"/>
        <v>0</v>
      </c>
      <c r="W24" s="240">
        <f t="shared" si="5"/>
        <v>0</v>
      </c>
      <c r="X24" s="431">
        <f t="shared" si="6"/>
        <v>0</v>
      </c>
      <c r="Y24" s="424">
        <f t="shared" si="7"/>
        <v>0</v>
      </c>
      <c r="Z24" s="431">
        <f t="shared" si="8"/>
        <v>0</v>
      </c>
      <c r="AA24" s="59"/>
      <c r="AB24" s="51"/>
      <c r="AC24" s="51"/>
      <c r="AD24" s="51"/>
      <c r="AE24" s="51"/>
      <c r="AF24" s="51"/>
      <c r="AG24" s="51"/>
      <c r="AH24" s="51"/>
      <c r="AI24" s="51"/>
    </row>
    <row r="25" spans="1:35" x14ac:dyDescent="0.3">
      <c r="B25" s="178"/>
      <c r="C25" s="177"/>
      <c r="D25" s="221">
        <v>7</v>
      </c>
      <c r="E25" s="222"/>
      <c r="F25" s="223"/>
      <c r="G25" s="223"/>
      <c r="H25" s="261"/>
      <c r="I25" s="223"/>
      <c r="J25" s="426"/>
      <c r="K25" s="223"/>
      <c r="L25" s="223"/>
      <c r="M25" s="223"/>
      <c r="N25" s="223"/>
      <c r="O25" s="425"/>
      <c r="P25" s="427">
        <f t="shared" si="0"/>
        <v>0</v>
      </c>
      <c r="Q25" s="224">
        <f t="shared" si="1"/>
        <v>0</v>
      </c>
      <c r="R25" s="427">
        <f t="shared" si="2"/>
        <v>0</v>
      </c>
      <c r="S25" s="225"/>
      <c r="T25" s="240">
        <f t="shared" si="3"/>
        <v>0</v>
      </c>
      <c r="U25" s="431">
        <f t="shared" si="9"/>
        <v>0</v>
      </c>
      <c r="V25" s="240">
        <f t="shared" si="4"/>
        <v>0</v>
      </c>
      <c r="W25" s="240">
        <f t="shared" si="5"/>
        <v>0</v>
      </c>
      <c r="X25" s="431">
        <f t="shared" si="6"/>
        <v>0</v>
      </c>
      <c r="Y25" s="424">
        <f t="shared" si="7"/>
        <v>0</v>
      </c>
      <c r="Z25" s="431">
        <f t="shared" si="8"/>
        <v>0</v>
      </c>
      <c r="AA25" s="59"/>
      <c r="AB25" s="51"/>
      <c r="AC25" s="51"/>
      <c r="AD25" s="51"/>
      <c r="AE25" s="51"/>
      <c r="AF25" s="51"/>
      <c r="AG25" s="51"/>
      <c r="AH25" s="51"/>
      <c r="AI25" s="51"/>
    </row>
    <row r="26" spans="1:35" x14ac:dyDescent="0.3">
      <c r="B26" s="178"/>
      <c r="C26" s="177"/>
      <c r="D26" s="221">
        <v>8</v>
      </c>
      <c r="E26" s="222"/>
      <c r="F26" s="223"/>
      <c r="G26" s="223"/>
      <c r="H26" s="261"/>
      <c r="I26" s="223"/>
      <c r="J26" s="426"/>
      <c r="K26" s="223"/>
      <c r="L26" s="223"/>
      <c r="M26" s="223"/>
      <c r="N26" s="223"/>
      <c r="O26" s="425"/>
      <c r="P26" s="427">
        <f t="shared" si="0"/>
        <v>0</v>
      </c>
      <c r="Q26" s="224">
        <f t="shared" si="1"/>
        <v>0</v>
      </c>
      <c r="R26" s="427">
        <f t="shared" si="2"/>
        <v>0</v>
      </c>
      <c r="S26" s="225"/>
      <c r="T26" s="240">
        <f t="shared" si="3"/>
        <v>0</v>
      </c>
      <c r="U26" s="431">
        <f t="shared" si="9"/>
        <v>0</v>
      </c>
      <c r="V26" s="240">
        <f t="shared" si="4"/>
        <v>0</v>
      </c>
      <c r="W26" s="240">
        <f t="shared" si="5"/>
        <v>0</v>
      </c>
      <c r="X26" s="431">
        <f t="shared" si="6"/>
        <v>0</v>
      </c>
      <c r="Y26" s="424">
        <f t="shared" si="7"/>
        <v>0</v>
      </c>
      <c r="Z26" s="431">
        <f t="shared" si="8"/>
        <v>0</v>
      </c>
      <c r="AA26" s="59"/>
      <c r="AB26" s="51"/>
      <c r="AC26" s="51"/>
      <c r="AD26" s="51"/>
      <c r="AE26" s="51"/>
      <c r="AF26" s="51"/>
      <c r="AG26" s="51"/>
      <c r="AH26" s="51"/>
      <c r="AI26" s="51"/>
    </row>
    <row r="27" spans="1:35" x14ac:dyDescent="0.3">
      <c r="B27" s="178"/>
      <c r="C27" s="177"/>
      <c r="D27" s="221">
        <v>9</v>
      </c>
      <c r="E27" s="222"/>
      <c r="F27" s="223"/>
      <c r="G27" s="223"/>
      <c r="H27" s="261"/>
      <c r="I27" s="223"/>
      <c r="J27" s="426"/>
      <c r="K27" s="223"/>
      <c r="L27" s="223"/>
      <c r="M27" s="223"/>
      <c r="N27" s="223"/>
      <c r="O27" s="425"/>
      <c r="P27" s="427">
        <f t="shared" si="0"/>
        <v>0</v>
      </c>
      <c r="Q27" s="224">
        <f t="shared" si="1"/>
        <v>0</v>
      </c>
      <c r="R27" s="427">
        <f t="shared" si="2"/>
        <v>0</v>
      </c>
      <c r="S27" s="225"/>
      <c r="T27" s="240">
        <f t="shared" si="3"/>
        <v>0</v>
      </c>
      <c r="U27" s="431">
        <f t="shared" si="9"/>
        <v>0</v>
      </c>
      <c r="V27" s="240">
        <f t="shared" si="4"/>
        <v>0</v>
      </c>
      <c r="W27" s="240">
        <f t="shared" si="5"/>
        <v>0</v>
      </c>
      <c r="X27" s="431">
        <f t="shared" si="6"/>
        <v>0</v>
      </c>
      <c r="Y27" s="424">
        <f t="shared" si="7"/>
        <v>0</v>
      </c>
      <c r="Z27" s="431">
        <f t="shared" si="8"/>
        <v>0</v>
      </c>
      <c r="AA27" s="59"/>
      <c r="AB27" s="51"/>
      <c r="AC27" s="51"/>
      <c r="AD27" s="51"/>
      <c r="AE27" s="51"/>
      <c r="AF27" s="51"/>
      <c r="AG27" s="51"/>
      <c r="AH27" s="51"/>
      <c r="AI27" s="51"/>
    </row>
    <row r="28" spans="1:35" x14ac:dyDescent="0.3">
      <c r="B28" s="178"/>
      <c r="C28" s="177"/>
      <c r="D28" s="221">
        <v>10</v>
      </c>
      <c r="E28" s="222"/>
      <c r="F28" s="223"/>
      <c r="G28" s="223"/>
      <c r="H28" s="261"/>
      <c r="I28" s="223"/>
      <c r="J28" s="426"/>
      <c r="K28" s="223"/>
      <c r="L28" s="223"/>
      <c r="M28" s="223"/>
      <c r="N28" s="223"/>
      <c r="O28" s="425"/>
      <c r="P28" s="427">
        <f t="shared" si="0"/>
        <v>0</v>
      </c>
      <c r="Q28" s="224">
        <f t="shared" si="1"/>
        <v>0</v>
      </c>
      <c r="R28" s="427">
        <f t="shared" si="2"/>
        <v>0</v>
      </c>
      <c r="S28" s="225"/>
      <c r="T28" s="240">
        <f t="shared" si="3"/>
        <v>0</v>
      </c>
      <c r="U28" s="431">
        <f t="shared" si="9"/>
        <v>0</v>
      </c>
      <c r="V28" s="240">
        <f t="shared" si="4"/>
        <v>0</v>
      </c>
      <c r="W28" s="240">
        <f t="shared" si="5"/>
        <v>0</v>
      </c>
      <c r="X28" s="431">
        <f t="shared" si="6"/>
        <v>0</v>
      </c>
      <c r="Y28" s="424">
        <f t="shared" si="7"/>
        <v>0</v>
      </c>
      <c r="Z28" s="431">
        <f t="shared" si="8"/>
        <v>0</v>
      </c>
      <c r="AA28" s="59"/>
      <c r="AB28" s="51"/>
      <c r="AC28" s="51"/>
      <c r="AD28" s="51"/>
      <c r="AE28" s="51"/>
      <c r="AF28" s="51"/>
      <c r="AG28" s="51"/>
      <c r="AH28" s="51"/>
      <c r="AI28" s="51"/>
    </row>
    <row r="29" spans="1:35" x14ac:dyDescent="0.3">
      <c r="B29" s="178"/>
      <c r="C29" s="177"/>
      <c r="D29" s="221">
        <v>11</v>
      </c>
      <c r="E29" s="222"/>
      <c r="F29" s="223"/>
      <c r="G29" s="223"/>
      <c r="H29" s="261"/>
      <c r="I29" s="223"/>
      <c r="J29" s="426"/>
      <c r="K29" s="223"/>
      <c r="L29" s="223"/>
      <c r="M29" s="223"/>
      <c r="N29" s="223"/>
      <c r="O29" s="425"/>
      <c r="P29" s="427">
        <f t="shared" si="0"/>
        <v>0</v>
      </c>
      <c r="Q29" s="224">
        <f t="shared" si="1"/>
        <v>0</v>
      </c>
      <c r="R29" s="427">
        <f t="shared" si="2"/>
        <v>0</v>
      </c>
      <c r="S29" s="225"/>
      <c r="T29" s="240">
        <f t="shared" si="3"/>
        <v>0</v>
      </c>
      <c r="U29" s="431">
        <f t="shared" si="9"/>
        <v>0</v>
      </c>
      <c r="V29" s="240">
        <f t="shared" si="4"/>
        <v>0</v>
      </c>
      <c r="W29" s="240">
        <f t="shared" si="5"/>
        <v>0</v>
      </c>
      <c r="X29" s="431">
        <f t="shared" si="6"/>
        <v>0</v>
      </c>
      <c r="Y29" s="424">
        <f t="shared" si="7"/>
        <v>0</v>
      </c>
      <c r="Z29" s="431">
        <f t="shared" si="8"/>
        <v>0</v>
      </c>
      <c r="AA29" s="59"/>
      <c r="AB29" s="51"/>
      <c r="AC29" s="51"/>
      <c r="AD29" s="51"/>
      <c r="AE29" s="51"/>
      <c r="AF29" s="51"/>
      <c r="AG29" s="51"/>
      <c r="AH29" s="51"/>
      <c r="AI29" s="51"/>
    </row>
    <row r="30" spans="1:35" x14ac:dyDescent="0.3">
      <c r="B30" s="178"/>
      <c r="C30" s="177"/>
      <c r="D30" s="221">
        <v>12</v>
      </c>
      <c r="E30" s="222"/>
      <c r="F30" s="223"/>
      <c r="G30" s="223"/>
      <c r="H30" s="261"/>
      <c r="I30" s="223"/>
      <c r="J30" s="426"/>
      <c r="K30" s="223"/>
      <c r="L30" s="223"/>
      <c r="M30" s="223"/>
      <c r="N30" s="223"/>
      <c r="O30" s="425"/>
      <c r="P30" s="427">
        <f t="shared" si="0"/>
        <v>0</v>
      </c>
      <c r="Q30" s="224">
        <f t="shared" si="1"/>
        <v>0</v>
      </c>
      <c r="R30" s="427">
        <f t="shared" si="2"/>
        <v>0</v>
      </c>
      <c r="S30" s="225"/>
      <c r="T30" s="240">
        <f t="shared" si="3"/>
        <v>0</v>
      </c>
      <c r="U30" s="431">
        <f t="shared" si="9"/>
        <v>0</v>
      </c>
      <c r="V30" s="240">
        <f t="shared" si="4"/>
        <v>0</v>
      </c>
      <c r="W30" s="240">
        <f t="shared" si="5"/>
        <v>0</v>
      </c>
      <c r="X30" s="431">
        <f t="shared" si="6"/>
        <v>0</v>
      </c>
      <c r="Y30" s="424">
        <f t="shared" si="7"/>
        <v>0</v>
      </c>
      <c r="Z30" s="431">
        <f t="shared" si="8"/>
        <v>0</v>
      </c>
      <c r="AA30" s="59"/>
      <c r="AB30" s="51"/>
      <c r="AC30" s="51"/>
      <c r="AD30" s="51"/>
      <c r="AE30" s="51"/>
      <c r="AF30" s="51"/>
      <c r="AG30" s="51"/>
      <c r="AH30" s="51"/>
      <c r="AI30" s="51"/>
    </row>
    <row r="31" spans="1:35" x14ac:dyDescent="0.3">
      <c r="B31" s="178"/>
      <c r="C31" s="177"/>
      <c r="D31" s="221">
        <v>13</v>
      </c>
      <c r="E31" s="222"/>
      <c r="F31" s="223"/>
      <c r="G31" s="223"/>
      <c r="H31" s="261"/>
      <c r="I31" s="223"/>
      <c r="J31" s="426"/>
      <c r="K31" s="223"/>
      <c r="L31" s="223"/>
      <c r="M31" s="223"/>
      <c r="N31" s="223"/>
      <c r="O31" s="425"/>
      <c r="P31" s="427">
        <f t="shared" si="0"/>
        <v>0</v>
      </c>
      <c r="Q31" s="224">
        <f t="shared" si="1"/>
        <v>0</v>
      </c>
      <c r="R31" s="427">
        <f t="shared" si="2"/>
        <v>0</v>
      </c>
      <c r="S31" s="225"/>
      <c r="T31" s="240">
        <f t="shared" si="3"/>
        <v>0</v>
      </c>
      <c r="U31" s="431">
        <f t="shared" si="9"/>
        <v>0</v>
      </c>
      <c r="V31" s="240">
        <f t="shared" si="4"/>
        <v>0</v>
      </c>
      <c r="W31" s="240">
        <f t="shared" si="5"/>
        <v>0</v>
      </c>
      <c r="X31" s="431">
        <f t="shared" si="6"/>
        <v>0</v>
      </c>
      <c r="Y31" s="424">
        <f t="shared" si="7"/>
        <v>0</v>
      </c>
      <c r="Z31" s="431">
        <f t="shared" si="8"/>
        <v>0</v>
      </c>
      <c r="AA31" s="59"/>
      <c r="AB31" s="51"/>
      <c r="AC31" s="51"/>
      <c r="AD31" s="51"/>
      <c r="AE31" s="51"/>
      <c r="AF31" s="51"/>
      <c r="AG31" s="51"/>
      <c r="AH31" s="51"/>
      <c r="AI31" s="51"/>
    </row>
    <row r="32" spans="1:35" x14ac:dyDescent="0.3">
      <c r="B32" s="178"/>
      <c r="C32" s="177"/>
      <c r="D32" s="221">
        <v>14</v>
      </c>
      <c r="E32" s="222"/>
      <c r="F32" s="223"/>
      <c r="G32" s="223"/>
      <c r="H32" s="261"/>
      <c r="I32" s="223"/>
      <c r="J32" s="426"/>
      <c r="K32" s="223"/>
      <c r="L32" s="223"/>
      <c r="M32" s="223"/>
      <c r="N32" s="223"/>
      <c r="O32" s="425"/>
      <c r="P32" s="427">
        <f t="shared" si="0"/>
        <v>0</v>
      </c>
      <c r="Q32" s="224">
        <f t="shared" si="1"/>
        <v>0</v>
      </c>
      <c r="R32" s="427">
        <f t="shared" si="2"/>
        <v>0</v>
      </c>
      <c r="S32" s="225"/>
      <c r="T32" s="240">
        <f t="shared" si="3"/>
        <v>0</v>
      </c>
      <c r="U32" s="431">
        <f t="shared" si="9"/>
        <v>0</v>
      </c>
      <c r="V32" s="240">
        <f t="shared" si="4"/>
        <v>0</v>
      </c>
      <c r="W32" s="240">
        <f t="shared" si="5"/>
        <v>0</v>
      </c>
      <c r="X32" s="431">
        <f t="shared" si="6"/>
        <v>0</v>
      </c>
      <c r="Y32" s="424">
        <f t="shared" si="7"/>
        <v>0</v>
      </c>
      <c r="Z32" s="431">
        <f t="shared" si="8"/>
        <v>0</v>
      </c>
      <c r="AA32" s="59"/>
      <c r="AB32" s="51"/>
      <c r="AC32" s="51"/>
      <c r="AD32" s="51"/>
      <c r="AE32" s="51"/>
      <c r="AF32" s="51"/>
      <c r="AG32" s="51"/>
      <c r="AH32" s="51"/>
      <c r="AI32" s="51"/>
    </row>
    <row r="33" spans="2:35" x14ac:dyDescent="0.3">
      <c r="B33" s="178"/>
      <c r="C33" s="177"/>
      <c r="D33" s="226">
        <v>15</v>
      </c>
      <c r="E33" s="227"/>
      <c r="F33" s="223"/>
      <c r="G33" s="228"/>
      <c r="H33" s="261"/>
      <c r="I33" s="228"/>
      <c r="J33" s="426"/>
      <c r="K33" s="228"/>
      <c r="L33" s="228"/>
      <c r="M33" s="228"/>
      <c r="N33" s="223"/>
      <c r="O33" s="425"/>
      <c r="P33" s="427">
        <f t="shared" si="0"/>
        <v>0</v>
      </c>
      <c r="Q33" s="224">
        <f t="shared" si="1"/>
        <v>0</v>
      </c>
      <c r="R33" s="428">
        <f t="shared" si="2"/>
        <v>0</v>
      </c>
      <c r="S33" s="229"/>
      <c r="T33" s="240">
        <f t="shared" si="3"/>
        <v>0</v>
      </c>
      <c r="U33" s="431">
        <f t="shared" si="9"/>
        <v>0</v>
      </c>
      <c r="V33" s="240">
        <f t="shared" si="4"/>
        <v>0</v>
      </c>
      <c r="W33" s="240">
        <f t="shared" si="5"/>
        <v>0</v>
      </c>
      <c r="X33" s="431">
        <f t="shared" si="6"/>
        <v>0</v>
      </c>
      <c r="Y33" s="424">
        <f t="shared" si="7"/>
        <v>0</v>
      </c>
      <c r="Z33" s="431">
        <f t="shared" si="8"/>
        <v>0</v>
      </c>
      <c r="AA33" s="59"/>
      <c r="AB33" s="51"/>
      <c r="AC33" s="51"/>
      <c r="AD33" s="51"/>
      <c r="AE33" s="51"/>
      <c r="AF33" s="51"/>
      <c r="AG33" s="51"/>
      <c r="AH33" s="51"/>
      <c r="AI33" s="51"/>
    </row>
    <row r="34" spans="2:35" x14ac:dyDescent="0.3">
      <c r="B34" s="178"/>
      <c r="C34" s="177"/>
      <c r="D34" s="241"/>
      <c r="E34" s="241"/>
      <c r="F34" s="241"/>
      <c r="G34" s="241"/>
      <c r="H34" s="241"/>
      <c r="I34" s="241"/>
      <c r="J34" s="241"/>
      <c r="K34" s="241"/>
      <c r="L34" s="241"/>
      <c r="M34" s="241"/>
      <c r="N34" s="241"/>
      <c r="O34" s="241"/>
      <c r="P34" s="242"/>
      <c r="Q34" s="242"/>
      <c r="R34" s="242"/>
      <c r="S34" s="241"/>
      <c r="T34" s="243"/>
      <c r="U34" s="432">
        <f>SUM(U19:U33)</f>
        <v>0</v>
      </c>
      <c r="V34" s="244"/>
      <c r="W34" s="60">
        <f>SUM(W19:W33)</f>
        <v>0</v>
      </c>
      <c r="X34" s="432">
        <f>SUM(X19:X33)</f>
        <v>0</v>
      </c>
      <c r="Y34" s="245"/>
      <c r="Z34" s="432">
        <f>SUM(Z19:Z33)</f>
        <v>0</v>
      </c>
      <c r="AA34" s="59"/>
      <c r="AB34" s="51"/>
      <c r="AC34" s="51"/>
      <c r="AD34" s="51"/>
      <c r="AE34" s="51"/>
      <c r="AF34" s="51"/>
      <c r="AG34" s="51"/>
      <c r="AH34" s="51"/>
      <c r="AI34" s="51"/>
    </row>
    <row r="35" spans="2:35" x14ac:dyDescent="0.3">
      <c r="B35" s="178"/>
      <c r="C35" s="177"/>
      <c r="D35" s="203"/>
      <c r="E35" s="195"/>
      <c r="F35" s="246"/>
      <c r="G35" s="247"/>
      <c r="H35" s="247"/>
      <c r="I35" s="246"/>
      <c r="J35" s="246"/>
      <c r="K35" s="246"/>
      <c r="L35" s="247"/>
      <c r="M35" s="246"/>
      <c r="N35" s="204"/>
      <c r="O35" s="204"/>
      <c r="P35" s="204"/>
      <c r="Q35" s="205"/>
      <c r="R35" s="248"/>
      <c r="S35" s="206"/>
      <c r="T35" s="206"/>
      <c r="U35" s="206"/>
      <c r="V35" s="207"/>
      <c r="W35" s="207"/>
      <c r="X35" s="206"/>
      <c r="Y35" s="206"/>
      <c r="Z35" s="206"/>
      <c r="AA35" s="59"/>
      <c r="AB35" s="51"/>
      <c r="AC35" s="51"/>
      <c r="AD35" s="51"/>
      <c r="AE35" s="51"/>
      <c r="AF35" s="51"/>
      <c r="AG35" s="51"/>
      <c r="AH35" s="51"/>
      <c r="AI35" s="51"/>
    </row>
    <row r="36" spans="2:35" x14ac:dyDescent="0.3">
      <c r="B36" s="208"/>
      <c r="C36" s="51"/>
      <c r="D36" s="209"/>
      <c r="E36" s="249"/>
      <c r="F36" s="250"/>
      <c r="G36" s="251"/>
      <c r="H36" s="251"/>
      <c r="I36" s="250"/>
      <c r="J36" s="250"/>
      <c r="K36" s="250"/>
      <c r="L36" s="251"/>
      <c r="M36" s="250"/>
      <c r="N36" s="210"/>
      <c r="O36" s="210"/>
      <c r="P36" s="210"/>
      <c r="Q36" s="211"/>
      <c r="R36" s="252"/>
      <c r="S36" s="212"/>
      <c r="T36" s="212"/>
      <c r="U36" s="212"/>
      <c r="V36" s="213"/>
      <c r="W36" s="213"/>
      <c r="X36" s="212"/>
      <c r="Y36" s="212"/>
      <c r="Z36" s="212"/>
      <c r="AA36" s="182"/>
      <c r="AB36" s="51"/>
      <c r="AC36" s="51"/>
      <c r="AD36" s="51"/>
      <c r="AE36" s="51"/>
      <c r="AF36" s="51"/>
      <c r="AG36" s="51"/>
      <c r="AH36" s="51"/>
      <c r="AI36" s="51"/>
    </row>
    <row r="37" spans="2:35" x14ac:dyDescent="0.3">
      <c r="B37" s="208"/>
      <c r="C37" s="51"/>
      <c r="D37" s="209"/>
      <c r="E37" s="249"/>
      <c r="F37" s="250"/>
      <c r="G37" s="251"/>
      <c r="H37" s="251"/>
      <c r="I37" s="250"/>
      <c r="J37" s="250"/>
      <c r="K37" s="250"/>
      <c r="L37" s="251"/>
      <c r="M37" s="250"/>
      <c r="N37" s="210"/>
      <c r="O37" s="210"/>
      <c r="P37" s="210"/>
      <c r="Q37" s="211"/>
      <c r="R37" s="252"/>
      <c r="S37" s="212"/>
      <c r="T37" s="212"/>
      <c r="U37" s="212"/>
      <c r="V37" s="213"/>
      <c r="W37" s="213"/>
      <c r="X37" s="212"/>
      <c r="Y37" s="212"/>
      <c r="Z37" s="212"/>
      <c r="AA37" s="182"/>
      <c r="AB37" s="51"/>
      <c r="AC37" s="51"/>
      <c r="AD37" s="51"/>
      <c r="AE37" s="51"/>
      <c r="AF37" s="51"/>
      <c r="AG37" s="51"/>
      <c r="AH37" s="51"/>
      <c r="AI37" s="51"/>
    </row>
    <row r="38" spans="2:35" x14ac:dyDescent="0.3">
      <c r="B38" s="51"/>
      <c r="C38" s="51"/>
      <c r="D38" s="209"/>
      <c r="E38" s="249"/>
      <c r="F38" s="250"/>
      <c r="G38" s="251"/>
      <c r="H38" s="251"/>
      <c r="I38" s="250"/>
      <c r="J38" s="250"/>
      <c r="K38" s="250"/>
      <c r="L38" s="251"/>
      <c r="M38" s="250"/>
      <c r="N38" s="210"/>
      <c r="O38" s="210"/>
      <c r="P38" s="210"/>
      <c r="Q38" s="211"/>
      <c r="R38" s="252"/>
      <c r="S38" s="212"/>
      <c r="T38" s="212"/>
      <c r="U38" s="212"/>
      <c r="V38" s="213"/>
      <c r="W38" s="213"/>
      <c r="X38" s="212"/>
      <c r="Y38" s="212"/>
      <c r="Z38" s="212"/>
      <c r="AA38" s="182"/>
      <c r="AB38" s="51"/>
      <c r="AC38" s="51"/>
      <c r="AD38" s="51"/>
      <c r="AE38" s="51"/>
      <c r="AF38" s="51"/>
      <c r="AG38" s="51"/>
      <c r="AH38" s="51"/>
      <c r="AI38" s="51"/>
    </row>
    <row r="39" spans="2:35" x14ac:dyDescent="0.3">
      <c r="B39" s="51"/>
      <c r="C39" s="51"/>
      <c r="D39" s="209"/>
      <c r="E39" s="249"/>
      <c r="F39" s="250"/>
      <c r="G39" s="251"/>
      <c r="H39" s="251"/>
      <c r="I39" s="250"/>
      <c r="J39" s="250"/>
      <c r="K39" s="250"/>
      <c r="L39" s="251"/>
      <c r="M39" s="250"/>
      <c r="N39" s="210"/>
      <c r="O39" s="210"/>
      <c r="P39" s="210"/>
      <c r="Q39" s="211"/>
      <c r="R39" s="252"/>
      <c r="S39" s="212"/>
      <c r="T39" s="212"/>
      <c r="U39" s="212"/>
      <c r="V39" s="213"/>
      <c r="W39" s="213"/>
      <c r="X39" s="212"/>
      <c r="Y39" s="212"/>
      <c r="Z39" s="212"/>
      <c r="AA39" s="182"/>
      <c r="AB39" s="51"/>
      <c r="AC39" s="51"/>
      <c r="AD39" s="51"/>
      <c r="AE39" s="51"/>
      <c r="AF39" s="51"/>
      <c r="AG39" s="51"/>
      <c r="AH39" s="51"/>
      <c r="AI39" s="51"/>
    </row>
    <row r="40" spans="2:35" x14ac:dyDescent="0.3">
      <c r="B40" s="51"/>
      <c r="C40" s="51"/>
      <c r="D40" s="209"/>
      <c r="E40" s="249"/>
      <c r="F40" s="250"/>
      <c r="G40" s="251"/>
      <c r="H40" s="251"/>
      <c r="I40" s="250"/>
      <c r="J40" s="250"/>
      <c r="K40" s="250"/>
      <c r="L40" s="251"/>
      <c r="M40" s="250"/>
      <c r="N40" s="210"/>
      <c r="O40" s="210"/>
      <c r="P40" s="210"/>
      <c r="Q40" s="211"/>
      <c r="R40" s="252"/>
      <c r="S40" s="212"/>
      <c r="T40" s="212"/>
      <c r="U40" s="212"/>
      <c r="V40" s="213"/>
      <c r="W40" s="213"/>
      <c r="X40" s="212"/>
      <c r="Y40" s="212"/>
      <c r="Z40" s="212"/>
      <c r="AA40" s="182"/>
      <c r="AB40" s="51"/>
      <c r="AC40" s="51"/>
      <c r="AD40" s="51"/>
      <c r="AE40" s="51"/>
      <c r="AF40" s="51"/>
      <c r="AG40" s="51"/>
      <c r="AH40" s="51"/>
      <c r="AI40" s="51"/>
    </row>
    <row r="41" spans="2:35" x14ac:dyDescent="0.3">
      <c r="B41" s="51"/>
      <c r="C41" s="51"/>
      <c r="D41" s="209"/>
      <c r="E41" s="249"/>
      <c r="F41" s="250"/>
      <c r="G41" s="251"/>
      <c r="H41" s="251"/>
      <c r="I41" s="250"/>
      <c r="J41" s="250"/>
      <c r="K41" s="250"/>
      <c r="L41" s="251"/>
      <c r="M41" s="250"/>
      <c r="N41" s="210"/>
      <c r="O41" s="210"/>
      <c r="P41" s="210"/>
      <c r="Q41" s="211"/>
      <c r="R41" s="252"/>
      <c r="S41" s="212"/>
      <c r="T41" s="212"/>
      <c r="U41" s="212"/>
      <c r="V41" s="213"/>
      <c r="W41" s="213"/>
      <c r="X41" s="212"/>
      <c r="Y41" s="212"/>
      <c r="Z41" s="212"/>
      <c r="AA41" s="182"/>
      <c r="AB41" s="51"/>
      <c r="AC41" s="51"/>
      <c r="AD41" s="51"/>
      <c r="AE41" s="51"/>
      <c r="AF41" s="51"/>
      <c r="AG41" s="51"/>
      <c r="AH41" s="51"/>
      <c r="AI41" s="51"/>
    </row>
    <row r="42" spans="2:35" x14ac:dyDescent="0.3">
      <c r="B42" s="51"/>
      <c r="C42" s="51"/>
      <c r="D42" s="209"/>
      <c r="E42" s="249"/>
      <c r="F42" s="250"/>
      <c r="G42" s="251"/>
      <c r="H42" s="251"/>
      <c r="I42" s="250"/>
      <c r="J42" s="250"/>
      <c r="K42" s="250"/>
      <c r="L42" s="251"/>
      <c r="M42" s="250"/>
      <c r="N42" s="210"/>
      <c r="O42" s="210"/>
      <c r="P42" s="210"/>
      <c r="Q42" s="211"/>
      <c r="R42" s="252"/>
      <c r="S42" s="212"/>
      <c r="T42" s="212"/>
      <c r="U42" s="212"/>
      <c r="V42" s="213"/>
      <c r="W42" s="213"/>
      <c r="X42" s="212"/>
      <c r="Y42" s="212"/>
      <c r="Z42" s="212"/>
      <c r="AA42" s="182"/>
      <c r="AB42" s="51"/>
      <c r="AC42" s="51"/>
      <c r="AD42" s="51"/>
      <c r="AE42" s="51"/>
      <c r="AF42" s="51"/>
      <c r="AG42" s="51"/>
      <c r="AH42" s="51"/>
      <c r="AI42" s="51"/>
    </row>
    <row r="43" spans="2:35" x14ac:dyDescent="0.3">
      <c r="B43" s="51"/>
      <c r="C43" s="51"/>
      <c r="D43" s="209"/>
      <c r="E43" s="249"/>
      <c r="F43" s="250"/>
      <c r="G43" s="251"/>
      <c r="H43" s="251"/>
      <c r="I43" s="250"/>
      <c r="J43" s="250"/>
      <c r="K43" s="250"/>
      <c r="L43" s="251"/>
      <c r="M43" s="250"/>
      <c r="N43" s="210"/>
      <c r="O43" s="210"/>
      <c r="P43" s="210"/>
      <c r="Q43" s="211"/>
      <c r="R43" s="252"/>
      <c r="S43" s="212"/>
      <c r="T43" s="212"/>
      <c r="U43" s="212"/>
      <c r="V43" s="213"/>
      <c r="W43" s="213"/>
      <c r="X43" s="212"/>
      <c r="Y43" s="212"/>
      <c r="Z43" s="212"/>
      <c r="AA43" s="182"/>
      <c r="AB43" s="51"/>
      <c r="AC43" s="51"/>
      <c r="AD43" s="51"/>
      <c r="AE43" s="51"/>
      <c r="AF43" s="51"/>
      <c r="AG43" s="51"/>
      <c r="AH43" s="51"/>
      <c r="AI43" s="51"/>
    </row>
    <row r="44" spans="2:35" x14ac:dyDescent="0.3">
      <c r="B44" s="51"/>
      <c r="C44" s="51"/>
      <c r="D44" s="209"/>
      <c r="E44" s="249"/>
      <c r="F44" s="250"/>
      <c r="G44" s="251"/>
      <c r="H44" s="251"/>
      <c r="I44" s="250"/>
      <c r="J44" s="250"/>
      <c r="K44" s="250"/>
      <c r="L44" s="251"/>
      <c r="M44" s="250"/>
      <c r="N44" s="210"/>
      <c r="O44" s="210"/>
      <c r="P44" s="210"/>
      <c r="Q44" s="211"/>
      <c r="R44" s="252"/>
      <c r="S44" s="212"/>
      <c r="T44" s="212"/>
      <c r="U44" s="212"/>
      <c r="V44" s="213"/>
      <c r="W44" s="213"/>
      <c r="X44" s="212"/>
      <c r="Y44" s="212"/>
      <c r="Z44" s="212"/>
      <c r="AA44" s="182"/>
      <c r="AB44" s="51"/>
      <c r="AC44" s="51"/>
      <c r="AD44" s="51"/>
      <c r="AE44" s="51"/>
      <c r="AF44" s="51"/>
      <c r="AG44" s="51"/>
      <c r="AH44" s="51"/>
      <c r="AI44" s="51"/>
    </row>
    <row r="45" spans="2:35" x14ac:dyDescent="0.3">
      <c r="B45" s="51"/>
      <c r="C45" s="51"/>
      <c r="D45" s="209"/>
      <c r="E45" s="249"/>
      <c r="F45" s="250"/>
      <c r="G45" s="251"/>
      <c r="H45" s="251"/>
      <c r="I45" s="250"/>
      <c r="J45" s="250"/>
      <c r="K45" s="250"/>
      <c r="L45" s="251"/>
      <c r="M45" s="250"/>
      <c r="N45" s="210"/>
      <c r="O45" s="210"/>
      <c r="P45" s="210"/>
      <c r="Q45" s="211"/>
      <c r="R45" s="252"/>
      <c r="S45" s="212"/>
      <c r="T45" s="212"/>
      <c r="U45" s="212"/>
      <c r="V45" s="213"/>
      <c r="W45" s="213"/>
      <c r="X45" s="212"/>
      <c r="Y45" s="212"/>
      <c r="Z45" s="212"/>
      <c r="AA45" s="182"/>
      <c r="AB45" s="51"/>
      <c r="AC45" s="51"/>
      <c r="AD45" s="51"/>
      <c r="AE45" s="51"/>
      <c r="AF45" s="51"/>
      <c r="AG45" s="51"/>
      <c r="AH45" s="51"/>
      <c r="AI45" s="51"/>
    </row>
    <row r="46" spans="2:35" x14ac:dyDescent="0.3">
      <c r="B46" s="51"/>
      <c r="C46" s="51"/>
      <c r="D46" s="209"/>
      <c r="E46" s="249"/>
      <c r="F46" s="250"/>
      <c r="G46" s="251"/>
      <c r="H46" s="251"/>
      <c r="I46" s="250"/>
      <c r="J46" s="250"/>
      <c r="K46" s="250"/>
      <c r="L46" s="251"/>
      <c r="M46" s="250"/>
      <c r="N46" s="210"/>
      <c r="O46" s="210"/>
      <c r="P46" s="210"/>
      <c r="Q46" s="211"/>
      <c r="R46" s="252"/>
      <c r="S46" s="212"/>
      <c r="T46" s="212"/>
      <c r="U46" s="212"/>
      <c r="V46" s="213"/>
      <c r="W46" s="213"/>
      <c r="X46" s="212"/>
      <c r="Y46" s="212"/>
      <c r="Z46" s="212"/>
      <c r="AA46" s="182"/>
      <c r="AB46" s="51"/>
      <c r="AC46" s="51"/>
      <c r="AD46" s="51"/>
      <c r="AE46" s="51"/>
      <c r="AF46" s="51"/>
      <c r="AG46" s="51"/>
      <c r="AH46" s="51"/>
      <c r="AI46" s="51"/>
    </row>
    <row r="47" spans="2:35" x14ac:dyDescent="0.3">
      <c r="B47" s="51"/>
      <c r="C47" s="51"/>
      <c r="D47" s="209"/>
      <c r="E47" s="249"/>
      <c r="F47" s="250"/>
      <c r="G47" s="251"/>
      <c r="H47" s="251"/>
      <c r="I47" s="250"/>
      <c r="J47" s="250"/>
      <c r="K47" s="250"/>
      <c r="L47" s="251"/>
      <c r="M47" s="250"/>
      <c r="N47" s="210"/>
      <c r="O47" s="210"/>
      <c r="P47" s="210"/>
      <c r="Q47" s="211"/>
      <c r="R47" s="252"/>
      <c r="S47" s="212"/>
      <c r="T47" s="212"/>
      <c r="U47" s="212"/>
      <c r="V47" s="213"/>
      <c r="W47" s="213"/>
      <c r="X47" s="212"/>
      <c r="Y47" s="212"/>
      <c r="Z47" s="212"/>
      <c r="AA47" s="182"/>
      <c r="AB47" s="51"/>
      <c r="AC47" s="51"/>
      <c r="AD47" s="51"/>
      <c r="AE47" s="51"/>
      <c r="AF47" s="51"/>
      <c r="AG47" s="51"/>
      <c r="AH47" s="51"/>
      <c r="AI47" s="51"/>
    </row>
    <row r="48" spans="2:35" x14ac:dyDescent="0.3">
      <c r="B48" s="51"/>
      <c r="C48" s="51"/>
      <c r="D48" s="209"/>
      <c r="E48" s="249"/>
      <c r="F48" s="250"/>
      <c r="G48" s="251"/>
      <c r="H48" s="251"/>
      <c r="I48" s="250"/>
      <c r="J48" s="250"/>
      <c r="K48" s="250"/>
      <c r="L48" s="251"/>
      <c r="M48" s="250"/>
      <c r="N48" s="210"/>
      <c r="O48" s="210"/>
      <c r="P48" s="210"/>
      <c r="Q48" s="211"/>
      <c r="R48" s="252"/>
      <c r="S48" s="212"/>
      <c r="T48" s="212"/>
      <c r="U48" s="212"/>
      <c r="V48" s="213"/>
      <c r="W48" s="213"/>
      <c r="X48" s="212"/>
      <c r="Y48" s="212"/>
      <c r="Z48" s="212"/>
      <c r="AA48" s="182"/>
      <c r="AB48" s="51"/>
      <c r="AC48" s="51"/>
      <c r="AD48" s="51"/>
      <c r="AE48" s="51"/>
      <c r="AF48" s="51"/>
      <c r="AG48" s="51"/>
      <c r="AH48" s="51"/>
      <c r="AI48" s="51"/>
    </row>
    <row r="49" spans="2:35" x14ac:dyDescent="0.3">
      <c r="B49" s="51"/>
      <c r="C49" s="51"/>
      <c r="D49" s="209"/>
      <c r="E49" s="249"/>
      <c r="F49" s="250"/>
      <c r="G49" s="251"/>
      <c r="H49" s="251"/>
      <c r="I49" s="250"/>
      <c r="J49" s="250"/>
      <c r="K49" s="250"/>
      <c r="L49" s="251"/>
      <c r="M49" s="250"/>
      <c r="N49" s="210"/>
      <c r="O49" s="210"/>
      <c r="P49" s="210"/>
      <c r="Q49" s="211"/>
      <c r="R49" s="252"/>
      <c r="S49" s="212"/>
      <c r="T49" s="212"/>
      <c r="U49" s="212"/>
      <c r="V49" s="213"/>
      <c r="W49" s="213"/>
      <c r="X49" s="212"/>
      <c r="Y49" s="212"/>
      <c r="Z49" s="212"/>
      <c r="AA49" s="182"/>
      <c r="AB49" s="51"/>
      <c r="AC49" s="51"/>
      <c r="AD49" s="51"/>
      <c r="AE49" s="51"/>
      <c r="AF49" s="51"/>
      <c r="AG49" s="51"/>
      <c r="AH49" s="51"/>
      <c r="AI49" s="51"/>
    </row>
    <row r="50" spans="2:35" x14ac:dyDescent="0.3">
      <c r="B50" s="51"/>
      <c r="C50" s="51"/>
      <c r="D50" s="209"/>
      <c r="E50" s="249"/>
      <c r="F50" s="250"/>
      <c r="G50" s="251"/>
      <c r="H50" s="251"/>
      <c r="I50" s="250"/>
      <c r="J50" s="250"/>
      <c r="K50" s="250"/>
      <c r="L50" s="251"/>
      <c r="M50" s="250"/>
      <c r="N50" s="210"/>
      <c r="O50" s="210"/>
      <c r="P50" s="210"/>
      <c r="Q50" s="211"/>
      <c r="R50" s="252"/>
      <c r="S50" s="212"/>
      <c r="T50" s="212"/>
      <c r="U50" s="212"/>
      <c r="V50" s="213"/>
      <c r="W50" s="213"/>
      <c r="X50" s="212"/>
      <c r="Y50" s="212"/>
      <c r="Z50" s="212"/>
      <c r="AA50" s="182"/>
      <c r="AB50" s="51"/>
      <c r="AC50" s="51"/>
      <c r="AD50" s="51"/>
      <c r="AE50" s="51"/>
      <c r="AF50" s="51"/>
      <c r="AG50" s="51"/>
      <c r="AH50" s="51"/>
      <c r="AI50" s="51"/>
    </row>
    <row r="51" spans="2:35" x14ac:dyDescent="0.3">
      <c r="B51" s="51"/>
      <c r="C51" s="51"/>
      <c r="D51" s="209"/>
      <c r="E51" s="249"/>
      <c r="F51" s="250"/>
      <c r="G51" s="251"/>
      <c r="H51" s="251"/>
      <c r="I51" s="250"/>
      <c r="J51" s="250"/>
      <c r="K51" s="250"/>
      <c r="L51" s="251"/>
      <c r="M51" s="250"/>
      <c r="N51" s="210"/>
      <c r="O51" s="210"/>
      <c r="P51" s="210"/>
      <c r="Q51" s="211"/>
      <c r="R51" s="252"/>
      <c r="S51" s="212"/>
      <c r="T51" s="212"/>
      <c r="U51" s="212"/>
      <c r="V51" s="213"/>
      <c r="W51" s="213"/>
      <c r="X51" s="212"/>
      <c r="Y51" s="212"/>
      <c r="Z51" s="212"/>
      <c r="AA51" s="182"/>
      <c r="AB51" s="51"/>
      <c r="AC51" s="51"/>
      <c r="AD51" s="51"/>
      <c r="AE51" s="51"/>
      <c r="AF51" s="51"/>
      <c r="AG51" s="51"/>
      <c r="AH51" s="51"/>
      <c r="AI51" s="51"/>
    </row>
    <row r="52" spans="2:35" x14ac:dyDescent="0.3">
      <c r="B52" s="51"/>
      <c r="C52" s="51"/>
      <c r="D52" s="209"/>
      <c r="E52" s="249"/>
      <c r="F52" s="250"/>
      <c r="G52" s="251"/>
      <c r="H52" s="251"/>
      <c r="I52" s="250"/>
      <c r="J52" s="250"/>
      <c r="K52" s="250"/>
      <c r="L52" s="251"/>
      <c r="M52" s="250"/>
      <c r="N52" s="210"/>
      <c r="O52" s="210"/>
      <c r="P52" s="210"/>
      <c r="Q52" s="211"/>
      <c r="R52" s="252"/>
      <c r="S52" s="212"/>
      <c r="T52" s="212"/>
      <c r="U52" s="212"/>
      <c r="V52" s="213"/>
      <c r="W52" s="213"/>
      <c r="X52" s="212"/>
      <c r="Y52" s="212"/>
      <c r="Z52" s="212"/>
      <c r="AA52" s="182"/>
      <c r="AB52" s="51"/>
      <c r="AC52" s="51"/>
      <c r="AD52" s="51"/>
      <c r="AE52" s="51"/>
      <c r="AF52" s="51"/>
      <c r="AG52" s="51"/>
      <c r="AH52" s="51"/>
      <c r="AI52" s="51"/>
    </row>
    <row r="53" spans="2:35" x14ac:dyDescent="0.3">
      <c r="B53" s="51"/>
      <c r="C53" s="51"/>
      <c r="D53" s="209"/>
      <c r="E53" s="249"/>
      <c r="F53" s="250"/>
      <c r="G53" s="251"/>
      <c r="H53" s="251"/>
      <c r="I53" s="250"/>
      <c r="J53" s="250"/>
      <c r="K53" s="250"/>
      <c r="L53" s="251"/>
      <c r="M53" s="250"/>
      <c r="N53" s="210"/>
      <c r="O53" s="210"/>
      <c r="P53" s="210"/>
      <c r="Q53" s="211"/>
      <c r="R53" s="252"/>
      <c r="S53" s="212"/>
      <c r="T53" s="212"/>
      <c r="U53" s="212"/>
      <c r="V53" s="213"/>
      <c r="W53" s="213"/>
      <c r="X53" s="212"/>
      <c r="Y53" s="212"/>
      <c r="Z53" s="212"/>
      <c r="AA53" s="182"/>
      <c r="AB53" s="51"/>
      <c r="AC53" s="51"/>
      <c r="AD53" s="51"/>
      <c r="AE53" s="51"/>
      <c r="AF53" s="51"/>
      <c r="AG53" s="51"/>
      <c r="AH53" s="51"/>
      <c r="AI53" s="51"/>
    </row>
    <row r="54" spans="2:35" x14ac:dyDescent="0.3">
      <c r="B54" s="51"/>
      <c r="C54" s="51"/>
      <c r="D54" s="209"/>
      <c r="E54" s="249"/>
      <c r="F54" s="250"/>
      <c r="G54" s="251"/>
      <c r="H54" s="251"/>
      <c r="I54" s="250"/>
      <c r="J54" s="250"/>
      <c r="K54" s="250"/>
      <c r="L54" s="251"/>
      <c r="M54" s="250"/>
      <c r="N54" s="210"/>
      <c r="O54" s="210"/>
      <c r="P54" s="210"/>
      <c r="Q54" s="211"/>
      <c r="R54" s="252"/>
      <c r="S54" s="212"/>
      <c r="T54" s="212"/>
      <c r="U54" s="212"/>
      <c r="V54" s="213"/>
      <c r="W54" s="213"/>
      <c r="X54" s="212"/>
      <c r="Y54" s="212"/>
      <c r="Z54" s="212"/>
      <c r="AA54" s="182"/>
      <c r="AB54" s="51"/>
      <c r="AC54" s="51"/>
      <c r="AD54" s="51"/>
      <c r="AE54" s="51"/>
      <c r="AF54" s="51"/>
      <c r="AG54" s="51"/>
      <c r="AH54" s="51"/>
      <c r="AI54" s="51"/>
    </row>
    <row r="55" spans="2:35" x14ac:dyDescent="0.3">
      <c r="B55" s="51"/>
      <c r="C55" s="51"/>
      <c r="D55" s="209"/>
      <c r="E55" s="249"/>
      <c r="F55" s="250"/>
      <c r="G55" s="251"/>
      <c r="H55" s="251"/>
      <c r="I55" s="250"/>
      <c r="J55" s="250"/>
      <c r="K55" s="250"/>
      <c r="L55" s="251"/>
      <c r="M55" s="250"/>
      <c r="N55" s="210"/>
      <c r="O55" s="210"/>
      <c r="P55" s="210"/>
      <c r="Q55" s="211"/>
      <c r="R55" s="252"/>
      <c r="S55" s="212"/>
      <c r="T55" s="212"/>
      <c r="U55" s="212"/>
      <c r="V55" s="213"/>
      <c r="W55" s="213"/>
      <c r="X55" s="212"/>
      <c r="Y55" s="212"/>
      <c r="Z55" s="212"/>
      <c r="AA55" s="182"/>
      <c r="AB55" s="51"/>
      <c r="AC55" s="51"/>
      <c r="AD55" s="51"/>
      <c r="AE55" s="51"/>
      <c r="AF55" s="51"/>
      <c r="AG55" s="51"/>
      <c r="AH55" s="51"/>
      <c r="AI55" s="51"/>
    </row>
    <row r="56" spans="2:35" x14ac:dyDescent="0.3">
      <c r="B56" s="51"/>
      <c r="C56" s="51"/>
      <c r="D56" s="209"/>
      <c r="E56" s="249"/>
      <c r="F56" s="250"/>
      <c r="G56" s="251"/>
      <c r="H56" s="251"/>
      <c r="I56" s="250"/>
      <c r="J56" s="250"/>
      <c r="K56" s="250"/>
      <c r="L56" s="251"/>
      <c r="M56" s="250"/>
      <c r="N56" s="210"/>
      <c r="O56" s="210"/>
      <c r="P56" s="210"/>
      <c r="Q56" s="211"/>
      <c r="R56" s="252"/>
      <c r="S56" s="212"/>
      <c r="T56" s="212"/>
      <c r="U56" s="212"/>
      <c r="V56" s="213"/>
      <c r="W56" s="213"/>
      <c r="X56" s="212"/>
      <c r="Y56" s="212"/>
      <c r="Z56" s="212"/>
      <c r="AA56" s="182"/>
      <c r="AB56" s="51"/>
      <c r="AC56" s="51"/>
      <c r="AD56" s="51"/>
      <c r="AE56" s="51"/>
      <c r="AF56" s="51"/>
      <c r="AG56" s="51"/>
      <c r="AH56" s="51"/>
      <c r="AI56" s="51"/>
    </row>
    <row r="57" spans="2:35" x14ac:dyDescent="0.3">
      <c r="B57" s="51"/>
      <c r="C57" s="51"/>
      <c r="D57" s="209"/>
      <c r="E57" s="249"/>
      <c r="F57" s="250"/>
      <c r="G57" s="251"/>
      <c r="H57" s="251"/>
      <c r="I57" s="250"/>
      <c r="J57" s="250"/>
      <c r="K57" s="250"/>
      <c r="L57" s="251"/>
      <c r="M57" s="250"/>
      <c r="N57" s="210"/>
      <c r="O57" s="210"/>
      <c r="P57" s="210"/>
      <c r="Q57" s="211"/>
      <c r="R57" s="252"/>
      <c r="S57" s="212"/>
      <c r="T57" s="212"/>
      <c r="U57" s="212"/>
      <c r="V57" s="213"/>
      <c r="W57" s="213"/>
      <c r="X57" s="212"/>
      <c r="Y57" s="212"/>
      <c r="Z57" s="212"/>
      <c r="AA57" s="182"/>
      <c r="AB57" s="51"/>
      <c r="AC57" s="51"/>
      <c r="AD57" s="51"/>
      <c r="AE57" s="51"/>
      <c r="AF57" s="51"/>
      <c r="AG57" s="51"/>
      <c r="AH57" s="51"/>
      <c r="AI57" s="51"/>
    </row>
    <row r="58" spans="2:35" x14ac:dyDescent="0.3">
      <c r="B58" s="51"/>
      <c r="C58" s="51"/>
      <c r="D58" s="209"/>
      <c r="E58" s="249"/>
      <c r="F58" s="250"/>
      <c r="G58" s="251"/>
      <c r="H58" s="251"/>
      <c r="I58" s="250"/>
      <c r="J58" s="250"/>
      <c r="K58" s="250"/>
      <c r="L58" s="251"/>
      <c r="M58" s="250"/>
      <c r="N58" s="210"/>
      <c r="O58" s="210"/>
      <c r="P58" s="210"/>
      <c r="Q58" s="211"/>
      <c r="R58" s="252"/>
      <c r="S58" s="212"/>
      <c r="T58" s="212"/>
      <c r="U58" s="212"/>
      <c r="V58" s="213"/>
      <c r="W58" s="213"/>
      <c r="X58" s="212"/>
      <c r="Y58" s="212"/>
      <c r="Z58" s="212"/>
      <c r="AA58" s="182"/>
      <c r="AB58" s="51"/>
      <c r="AC58" s="51"/>
      <c r="AD58" s="51"/>
      <c r="AE58" s="51"/>
      <c r="AF58" s="51"/>
      <c r="AG58" s="51"/>
      <c r="AH58" s="51"/>
      <c r="AI58" s="51"/>
    </row>
    <row r="59" spans="2:35" x14ac:dyDescent="0.3">
      <c r="B59" s="51"/>
      <c r="C59" s="51"/>
      <c r="D59" s="209"/>
      <c r="E59" s="249"/>
      <c r="F59" s="250"/>
      <c r="G59" s="251"/>
      <c r="H59" s="251"/>
      <c r="I59" s="250"/>
      <c r="J59" s="250"/>
      <c r="K59" s="250"/>
      <c r="L59" s="251"/>
      <c r="M59" s="250"/>
      <c r="N59" s="210"/>
      <c r="O59" s="210"/>
      <c r="P59" s="210"/>
      <c r="Q59" s="211"/>
      <c r="R59" s="252"/>
      <c r="S59" s="212"/>
      <c r="T59" s="212"/>
      <c r="U59" s="212"/>
      <c r="V59" s="213"/>
      <c r="W59" s="213"/>
      <c r="X59" s="212"/>
      <c r="Y59" s="212"/>
      <c r="Z59" s="212"/>
      <c r="AA59" s="182"/>
      <c r="AB59" s="51"/>
      <c r="AC59" s="51"/>
      <c r="AD59" s="51"/>
      <c r="AE59" s="51"/>
      <c r="AF59" s="51"/>
      <c r="AG59" s="51"/>
      <c r="AH59" s="51"/>
      <c r="AI59" s="51"/>
    </row>
    <row r="60" spans="2:35" x14ac:dyDescent="0.3">
      <c r="B60" s="51"/>
      <c r="C60" s="51"/>
      <c r="D60" s="209"/>
      <c r="E60" s="249"/>
      <c r="F60" s="250"/>
      <c r="G60" s="251"/>
      <c r="H60" s="251"/>
      <c r="I60" s="250"/>
      <c r="J60" s="250"/>
      <c r="K60" s="250"/>
      <c r="L60" s="251"/>
      <c r="M60" s="250"/>
      <c r="N60" s="210"/>
      <c r="O60" s="210"/>
      <c r="P60" s="210"/>
      <c r="Q60" s="211"/>
      <c r="R60" s="252"/>
      <c r="S60" s="212"/>
      <c r="T60" s="212"/>
      <c r="U60" s="212"/>
      <c r="V60" s="213"/>
      <c r="W60" s="213"/>
      <c r="X60" s="212"/>
      <c r="Y60" s="212"/>
      <c r="Z60" s="212"/>
      <c r="AA60" s="182"/>
      <c r="AB60" s="51"/>
      <c r="AC60" s="51"/>
      <c r="AD60" s="51"/>
      <c r="AE60" s="51"/>
      <c r="AF60" s="51"/>
      <c r="AG60" s="51"/>
      <c r="AH60" s="51"/>
      <c r="AI60" s="51"/>
    </row>
    <row r="61" spans="2:35" x14ac:dyDescent="0.3">
      <c r="B61" s="51"/>
      <c r="C61" s="51"/>
      <c r="D61" s="209"/>
      <c r="E61" s="249"/>
      <c r="F61" s="250"/>
      <c r="G61" s="251"/>
      <c r="H61" s="251"/>
      <c r="I61" s="250"/>
      <c r="J61" s="250"/>
      <c r="K61" s="250"/>
      <c r="L61" s="251"/>
      <c r="M61" s="250"/>
      <c r="N61" s="210"/>
      <c r="O61" s="210"/>
      <c r="P61" s="210"/>
      <c r="Q61" s="211"/>
      <c r="R61" s="252"/>
      <c r="S61" s="212"/>
      <c r="T61" s="212"/>
      <c r="U61" s="212"/>
      <c r="V61" s="213"/>
      <c r="W61" s="213"/>
      <c r="X61" s="212"/>
      <c r="Y61" s="212"/>
      <c r="Z61" s="212"/>
      <c r="AA61" s="182"/>
      <c r="AB61" s="51"/>
      <c r="AC61" s="51"/>
      <c r="AD61" s="51"/>
      <c r="AE61" s="51"/>
      <c r="AF61" s="51"/>
      <c r="AG61" s="51"/>
      <c r="AH61" s="51"/>
      <c r="AI61" s="51"/>
    </row>
    <row r="62" spans="2:35" x14ac:dyDescent="0.3">
      <c r="B62" s="51"/>
      <c r="C62" s="51"/>
      <c r="D62" s="209"/>
      <c r="E62" s="249"/>
      <c r="F62" s="250"/>
      <c r="G62" s="251"/>
      <c r="H62" s="251"/>
      <c r="I62" s="250"/>
      <c r="J62" s="250"/>
      <c r="K62" s="250"/>
      <c r="L62" s="251"/>
      <c r="M62" s="250"/>
      <c r="N62" s="210"/>
      <c r="O62" s="210"/>
      <c r="P62" s="210"/>
      <c r="Q62" s="211"/>
      <c r="R62" s="252"/>
      <c r="S62" s="212"/>
      <c r="T62" s="212"/>
      <c r="U62" s="212"/>
      <c r="V62" s="213"/>
      <c r="W62" s="213"/>
      <c r="X62" s="212"/>
      <c r="Y62" s="212"/>
      <c r="Z62" s="212"/>
      <c r="AA62" s="182"/>
      <c r="AB62" s="51"/>
      <c r="AC62" s="51"/>
      <c r="AD62" s="51"/>
      <c r="AE62" s="51"/>
      <c r="AF62" s="51"/>
      <c r="AG62" s="51"/>
      <c r="AH62" s="51"/>
      <c r="AI62" s="51"/>
    </row>
    <row r="63" spans="2:35" x14ac:dyDescent="0.3">
      <c r="B63" s="51"/>
      <c r="C63" s="51"/>
      <c r="D63" s="209"/>
      <c r="E63" s="249"/>
      <c r="F63" s="250"/>
      <c r="G63" s="251"/>
      <c r="H63" s="251"/>
      <c r="I63" s="250"/>
      <c r="J63" s="250"/>
      <c r="K63" s="250"/>
      <c r="L63" s="251"/>
      <c r="M63" s="250"/>
      <c r="N63" s="210"/>
      <c r="O63" s="210"/>
      <c r="P63" s="210"/>
      <c r="Q63" s="211"/>
      <c r="R63" s="252"/>
      <c r="S63" s="212"/>
      <c r="T63" s="212"/>
      <c r="U63" s="212"/>
      <c r="V63" s="213"/>
      <c r="W63" s="213"/>
      <c r="X63" s="212"/>
      <c r="Y63" s="212"/>
      <c r="Z63" s="212"/>
      <c r="AA63" s="182"/>
      <c r="AB63" s="51"/>
      <c r="AC63" s="51"/>
      <c r="AD63" s="51"/>
      <c r="AE63" s="51"/>
      <c r="AF63" s="51"/>
      <c r="AG63" s="51"/>
      <c r="AH63" s="51"/>
      <c r="AI63" s="51"/>
    </row>
    <row r="64" spans="2:35" x14ac:dyDescent="0.3">
      <c r="B64" s="51"/>
      <c r="C64" s="51"/>
      <c r="D64" s="209"/>
      <c r="E64" s="249"/>
      <c r="F64" s="250"/>
      <c r="G64" s="251"/>
      <c r="H64" s="251"/>
      <c r="I64" s="250"/>
      <c r="J64" s="250"/>
      <c r="K64" s="250"/>
      <c r="L64" s="251"/>
      <c r="M64" s="250"/>
      <c r="N64" s="210"/>
      <c r="O64" s="210"/>
      <c r="P64" s="210"/>
      <c r="Q64" s="211"/>
      <c r="R64" s="252"/>
      <c r="S64" s="212"/>
      <c r="T64" s="212"/>
      <c r="U64" s="212"/>
      <c r="V64" s="213"/>
      <c r="W64" s="213"/>
      <c r="X64" s="212"/>
      <c r="Y64" s="212"/>
      <c r="Z64" s="212"/>
      <c r="AA64" s="182"/>
      <c r="AB64" s="51"/>
      <c r="AC64" s="51"/>
      <c r="AD64" s="51"/>
      <c r="AE64" s="51"/>
      <c r="AF64" s="51"/>
      <c r="AG64" s="51"/>
      <c r="AH64" s="51"/>
      <c r="AI64" s="51"/>
    </row>
    <row r="65" spans="2:35" x14ac:dyDescent="0.3">
      <c r="B65" s="51"/>
      <c r="C65" s="51"/>
      <c r="D65" s="209"/>
      <c r="E65" s="249"/>
      <c r="F65" s="250"/>
      <c r="G65" s="251"/>
      <c r="H65" s="251"/>
      <c r="I65" s="250"/>
      <c r="J65" s="250"/>
      <c r="K65" s="250"/>
      <c r="L65" s="251"/>
      <c r="M65" s="250"/>
      <c r="N65" s="210"/>
      <c r="O65" s="210"/>
      <c r="P65" s="210"/>
      <c r="Q65" s="211"/>
      <c r="R65" s="252"/>
      <c r="S65" s="212"/>
      <c r="T65" s="212"/>
      <c r="U65" s="212"/>
      <c r="V65" s="213"/>
      <c r="W65" s="213"/>
      <c r="X65" s="212"/>
      <c r="Y65" s="212"/>
      <c r="Z65" s="212"/>
      <c r="AA65" s="182"/>
      <c r="AB65" s="51"/>
      <c r="AC65" s="51"/>
      <c r="AD65" s="51"/>
      <c r="AE65" s="51"/>
      <c r="AF65" s="51"/>
      <c r="AG65" s="51"/>
      <c r="AH65" s="51"/>
      <c r="AI65" s="51"/>
    </row>
    <row r="66" spans="2:35" x14ac:dyDescent="0.3">
      <c r="B66" s="51"/>
      <c r="C66" s="51"/>
      <c r="D66" s="209"/>
      <c r="E66" s="249"/>
      <c r="F66" s="250"/>
      <c r="G66" s="251"/>
      <c r="H66" s="251"/>
      <c r="I66" s="250"/>
      <c r="J66" s="250"/>
      <c r="K66" s="250"/>
      <c r="L66" s="251"/>
      <c r="M66" s="250"/>
      <c r="N66" s="210"/>
      <c r="O66" s="210"/>
      <c r="P66" s="210"/>
      <c r="Q66" s="211"/>
      <c r="R66" s="252"/>
      <c r="S66" s="212"/>
      <c r="T66" s="212"/>
      <c r="U66" s="212"/>
      <c r="V66" s="213"/>
      <c r="W66" s="213"/>
      <c r="X66" s="212"/>
      <c r="Y66" s="212"/>
      <c r="Z66" s="212"/>
      <c r="AA66" s="182"/>
      <c r="AB66" s="51"/>
      <c r="AC66" s="51"/>
      <c r="AD66" s="51"/>
      <c r="AE66" s="51"/>
      <c r="AF66" s="51"/>
      <c r="AG66" s="51"/>
      <c r="AH66" s="51"/>
      <c r="AI66" s="51"/>
    </row>
    <row r="67" spans="2:35" x14ac:dyDescent="0.3">
      <c r="B67" s="51"/>
      <c r="C67" s="51"/>
      <c r="D67" s="209"/>
      <c r="E67" s="249"/>
      <c r="F67" s="250"/>
      <c r="G67" s="251"/>
      <c r="H67" s="251"/>
      <c r="I67" s="250"/>
      <c r="J67" s="250"/>
      <c r="K67" s="250"/>
      <c r="L67" s="251"/>
      <c r="M67" s="250"/>
      <c r="N67" s="210"/>
      <c r="O67" s="210"/>
      <c r="P67" s="210"/>
      <c r="Q67" s="211"/>
      <c r="R67" s="252"/>
      <c r="S67" s="212"/>
      <c r="T67" s="212"/>
      <c r="U67" s="212"/>
      <c r="V67" s="213"/>
      <c r="W67" s="213"/>
      <c r="X67" s="212"/>
      <c r="Y67" s="212"/>
      <c r="Z67" s="212"/>
      <c r="AA67" s="182"/>
      <c r="AB67" s="51"/>
      <c r="AC67" s="51"/>
      <c r="AD67" s="51"/>
      <c r="AE67" s="51"/>
      <c r="AF67" s="51"/>
      <c r="AG67" s="51"/>
      <c r="AH67" s="51"/>
      <c r="AI67" s="51"/>
    </row>
    <row r="68" spans="2:35" x14ac:dyDescent="0.3">
      <c r="B68" s="51"/>
      <c r="C68" s="51"/>
      <c r="D68" s="209"/>
      <c r="E68" s="249"/>
      <c r="F68" s="250"/>
      <c r="G68" s="251"/>
      <c r="H68" s="251"/>
      <c r="I68" s="250"/>
      <c r="J68" s="250"/>
      <c r="K68" s="250"/>
      <c r="L68" s="251"/>
      <c r="M68" s="250"/>
      <c r="N68" s="210"/>
      <c r="O68" s="210"/>
      <c r="P68" s="210"/>
      <c r="Q68" s="211"/>
      <c r="R68" s="252"/>
      <c r="S68" s="212"/>
      <c r="T68" s="212"/>
      <c r="U68" s="212"/>
      <c r="V68" s="213"/>
      <c r="W68" s="213"/>
      <c r="X68" s="212"/>
      <c r="Y68" s="212"/>
      <c r="Z68" s="212"/>
      <c r="AA68" s="182"/>
      <c r="AB68" s="51"/>
      <c r="AC68" s="51"/>
      <c r="AD68" s="51"/>
      <c r="AE68" s="51"/>
      <c r="AF68" s="51"/>
      <c r="AG68" s="51"/>
      <c r="AH68" s="51"/>
      <c r="AI68" s="51"/>
    </row>
    <row r="69" spans="2:35" x14ac:dyDescent="0.3">
      <c r="B69" s="51"/>
      <c r="C69" s="51"/>
      <c r="D69" s="209"/>
      <c r="E69" s="249"/>
      <c r="F69" s="250"/>
      <c r="G69" s="251"/>
      <c r="H69" s="251"/>
      <c r="I69" s="250"/>
      <c r="J69" s="250"/>
      <c r="K69" s="250"/>
      <c r="L69" s="251"/>
      <c r="M69" s="250"/>
      <c r="N69" s="210"/>
      <c r="O69" s="210"/>
      <c r="P69" s="210"/>
      <c r="Q69" s="211"/>
      <c r="R69" s="252"/>
      <c r="S69" s="212"/>
      <c r="T69" s="212"/>
      <c r="U69" s="212"/>
      <c r="V69" s="213"/>
      <c r="W69" s="213"/>
      <c r="X69" s="212"/>
      <c r="Y69" s="212"/>
      <c r="Z69" s="212"/>
      <c r="AA69" s="182"/>
      <c r="AB69" s="51"/>
      <c r="AC69" s="51"/>
      <c r="AD69" s="51"/>
      <c r="AE69" s="51"/>
      <c r="AF69" s="51"/>
      <c r="AG69" s="51"/>
      <c r="AH69" s="51"/>
      <c r="AI69" s="51"/>
    </row>
    <row r="70" spans="2:35" x14ac:dyDescent="0.3">
      <c r="B70" s="51"/>
      <c r="C70" s="51"/>
      <c r="D70" s="209"/>
      <c r="E70" s="249"/>
      <c r="F70" s="250"/>
      <c r="G70" s="251"/>
      <c r="H70" s="251"/>
      <c r="I70" s="250"/>
      <c r="J70" s="250"/>
      <c r="K70" s="250"/>
      <c r="L70" s="251"/>
      <c r="M70" s="250"/>
      <c r="N70" s="210"/>
      <c r="O70" s="210"/>
      <c r="P70" s="210"/>
      <c r="Q70" s="211"/>
      <c r="R70" s="252"/>
      <c r="S70" s="212"/>
      <c r="T70" s="212"/>
      <c r="U70" s="212"/>
      <c r="V70" s="213"/>
      <c r="W70" s="213"/>
      <c r="X70" s="212"/>
      <c r="Y70" s="212"/>
      <c r="Z70" s="212"/>
      <c r="AA70" s="182"/>
      <c r="AB70" s="51"/>
      <c r="AC70" s="51"/>
      <c r="AD70" s="51"/>
      <c r="AE70" s="51"/>
      <c r="AF70" s="51"/>
      <c r="AG70" s="51"/>
      <c r="AH70" s="51"/>
      <c r="AI70" s="51"/>
    </row>
    <row r="71" spans="2:35" x14ac:dyDescent="0.3">
      <c r="B71" s="51"/>
      <c r="C71" s="51"/>
      <c r="D71" s="209"/>
      <c r="E71" s="249"/>
      <c r="F71" s="250"/>
      <c r="G71" s="251"/>
      <c r="H71" s="251"/>
      <c r="I71" s="250"/>
      <c r="J71" s="250"/>
      <c r="K71" s="250"/>
      <c r="L71" s="251"/>
      <c r="M71" s="250"/>
      <c r="N71" s="210"/>
      <c r="O71" s="210"/>
      <c r="P71" s="210"/>
      <c r="Q71" s="211"/>
      <c r="R71" s="252"/>
      <c r="S71" s="212"/>
      <c r="T71" s="212"/>
      <c r="U71" s="212"/>
      <c r="V71" s="213"/>
      <c r="W71" s="213"/>
      <c r="X71" s="212"/>
      <c r="Y71" s="212"/>
      <c r="Z71" s="212"/>
      <c r="AA71" s="182"/>
      <c r="AB71" s="51"/>
      <c r="AC71" s="51"/>
      <c r="AD71" s="51"/>
      <c r="AE71" s="51"/>
      <c r="AF71" s="51"/>
      <c r="AG71" s="51"/>
      <c r="AH71" s="51"/>
      <c r="AI71" s="51"/>
    </row>
    <row r="72" spans="2:35" x14ac:dyDescent="0.3">
      <c r="B72" s="51"/>
      <c r="C72" s="51"/>
      <c r="D72" s="209"/>
      <c r="E72" s="249"/>
      <c r="F72" s="250"/>
      <c r="G72" s="251"/>
      <c r="H72" s="251"/>
      <c r="I72" s="250"/>
      <c r="J72" s="250"/>
      <c r="K72" s="250"/>
      <c r="L72" s="251"/>
      <c r="M72" s="250"/>
      <c r="N72" s="210"/>
      <c r="O72" s="210"/>
      <c r="P72" s="210"/>
      <c r="Q72" s="211"/>
      <c r="R72" s="252"/>
      <c r="S72" s="212"/>
      <c r="T72" s="212"/>
      <c r="U72" s="212"/>
      <c r="V72" s="213"/>
      <c r="W72" s="213"/>
      <c r="X72" s="212"/>
      <c r="Y72" s="212"/>
      <c r="Z72" s="212"/>
      <c r="AA72" s="182"/>
      <c r="AB72" s="51"/>
      <c r="AC72" s="51"/>
      <c r="AD72" s="51"/>
      <c r="AE72" s="51"/>
      <c r="AF72" s="51"/>
      <c r="AG72" s="51"/>
      <c r="AH72" s="51"/>
      <c r="AI72" s="51"/>
    </row>
    <row r="73" spans="2:35" x14ac:dyDescent="0.3">
      <c r="B73" s="51"/>
      <c r="C73" s="51"/>
      <c r="D73" s="209"/>
      <c r="E73" s="249"/>
      <c r="F73" s="250"/>
      <c r="G73" s="251"/>
      <c r="H73" s="251"/>
      <c r="I73" s="250"/>
      <c r="J73" s="250"/>
      <c r="K73" s="250"/>
      <c r="L73" s="251"/>
      <c r="M73" s="250"/>
      <c r="N73" s="210"/>
      <c r="O73" s="210"/>
      <c r="P73" s="210"/>
      <c r="Q73" s="211"/>
      <c r="R73" s="252"/>
      <c r="S73" s="212"/>
      <c r="T73" s="212"/>
      <c r="U73" s="212"/>
      <c r="V73" s="213"/>
      <c r="W73" s="213"/>
      <c r="X73" s="212"/>
      <c r="Y73" s="212"/>
      <c r="Z73" s="212"/>
      <c r="AA73" s="182"/>
      <c r="AB73" s="51"/>
      <c r="AC73" s="51"/>
      <c r="AD73" s="51"/>
      <c r="AE73" s="51"/>
      <c r="AF73" s="51"/>
      <c r="AG73" s="51"/>
      <c r="AH73" s="51"/>
      <c r="AI73" s="51"/>
    </row>
    <row r="74" spans="2:35" x14ac:dyDescent="0.3">
      <c r="B74" s="51"/>
      <c r="C74" s="51"/>
      <c r="D74" s="209"/>
      <c r="E74" s="249"/>
      <c r="F74" s="250"/>
      <c r="G74" s="251"/>
      <c r="H74" s="251"/>
      <c r="I74" s="250"/>
      <c r="J74" s="250"/>
      <c r="K74" s="250"/>
      <c r="L74" s="251"/>
      <c r="M74" s="250"/>
      <c r="N74" s="210"/>
      <c r="O74" s="210"/>
      <c r="P74" s="210"/>
      <c r="Q74" s="211"/>
      <c r="R74" s="252"/>
      <c r="S74" s="212"/>
      <c r="T74" s="212"/>
      <c r="U74" s="212"/>
      <c r="V74" s="213"/>
      <c r="W74" s="213"/>
      <c r="X74" s="212"/>
      <c r="Y74" s="212"/>
      <c r="Z74" s="212"/>
      <c r="AA74" s="182"/>
      <c r="AB74" s="51"/>
      <c r="AC74" s="51"/>
      <c r="AD74" s="51"/>
      <c r="AE74" s="51"/>
      <c r="AF74" s="51"/>
      <c r="AG74" s="51"/>
      <c r="AH74" s="51"/>
      <c r="AI74" s="51"/>
    </row>
    <row r="75" spans="2:35" x14ac:dyDescent="0.3">
      <c r="B75" s="51"/>
      <c r="C75" s="51"/>
      <c r="D75" s="209"/>
      <c r="E75" s="249"/>
      <c r="F75" s="250"/>
      <c r="G75" s="251"/>
      <c r="H75" s="251"/>
      <c r="I75" s="250"/>
      <c r="J75" s="250"/>
      <c r="K75" s="250"/>
      <c r="L75" s="251"/>
      <c r="M75" s="250"/>
      <c r="N75" s="210"/>
      <c r="O75" s="210"/>
      <c r="P75" s="210"/>
      <c r="Q75" s="211"/>
      <c r="R75" s="252"/>
      <c r="S75" s="212"/>
      <c r="T75" s="212"/>
      <c r="U75" s="212"/>
      <c r="V75" s="213"/>
      <c r="W75" s="213"/>
      <c r="X75" s="212"/>
      <c r="Y75" s="212"/>
      <c r="Z75" s="212"/>
      <c r="AA75" s="182"/>
      <c r="AB75" s="51"/>
      <c r="AC75" s="51"/>
      <c r="AD75" s="51"/>
      <c r="AE75" s="51"/>
      <c r="AF75" s="51"/>
      <c r="AG75" s="51"/>
      <c r="AH75" s="51"/>
      <c r="AI75" s="51"/>
    </row>
    <row r="76" spans="2:35" x14ac:dyDescent="0.3">
      <c r="B76" s="51"/>
      <c r="C76" s="51"/>
      <c r="D76" s="209"/>
      <c r="E76" s="249"/>
      <c r="F76" s="250"/>
      <c r="G76" s="251"/>
      <c r="H76" s="251"/>
      <c r="I76" s="250"/>
      <c r="J76" s="250"/>
      <c r="K76" s="250"/>
      <c r="L76" s="251"/>
      <c r="M76" s="250"/>
      <c r="N76" s="210"/>
      <c r="O76" s="210"/>
      <c r="P76" s="210"/>
      <c r="Q76" s="211"/>
      <c r="R76" s="252"/>
      <c r="S76" s="212"/>
      <c r="T76" s="212"/>
      <c r="U76" s="212"/>
      <c r="V76" s="213"/>
      <c r="W76" s="213"/>
      <c r="X76" s="212"/>
      <c r="Y76" s="212"/>
      <c r="Z76" s="212"/>
      <c r="AA76" s="182"/>
      <c r="AB76" s="51"/>
      <c r="AC76" s="51"/>
      <c r="AD76" s="51"/>
      <c r="AE76" s="51"/>
      <c r="AF76" s="51"/>
      <c r="AG76" s="51"/>
      <c r="AH76" s="51"/>
      <c r="AI76" s="51"/>
    </row>
    <row r="77" spans="2:35" x14ac:dyDescent="0.3">
      <c r="B77" s="51"/>
      <c r="C77" s="51"/>
      <c r="D77" s="209"/>
      <c r="E77" s="249"/>
      <c r="F77" s="250"/>
      <c r="G77" s="251"/>
      <c r="H77" s="251"/>
      <c r="I77" s="250"/>
      <c r="J77" s="250"/>
      <c r="K77" s="250"/>
      <c r="L77" s="251"/>
      <c r="M77" s="250"/>
      <c r="N77" s="210"/>
      <c r="O77" s="210"/>
      <c r="P77" s="210"/>
      <c r="Q77" s="211"/>
      <c r="R77" s="252"/>
      <c r="S77" s="212"/>
      <c r="T77" s="212"/>
      <c r="U77" s="212"/>
      <c r="V77" s="213"/>
      <c r="W77" s="213"/>
      <c r="X77" s="212"/>
      <c r="Y77" s="212"/>
      <c r="Z77" s="212"/>
      <c r="AA77" s="182"/>
      <c r="AB77" s="51"/>
      <c r="AC77" s="51"/>
      <c r="AD77" s="51"/>
      <c r="AE77" s="51"/>
      <c r="AF77" s="51"/>
      <c r="AG77" s="51"/>
      <c r="AH77" s="51"/>
      <c r="AI77" s="51"/>
    </row>
    <row r="78" spans="2:35" x14ac:dyDescent="0.3">
      <c r="B78" s="51"/>
      <c r="C78" s="51"/>
      <c r="D78" s="209"/>
      <c r="E78" s="249"/>
      <c r="F78" s="250"/>
      <c r="G78" s="251"/>
      <c r="H78" s="251"/>
      <c r="I78" s="250"/>
      <c r="J78" s="250"/>
      <c r="K78" s="250"/>
      <c r="L78" s="251"/>
      <c r="M78" s="250"/>
      <c r="N78" s="210"/>
      <c r="O78" s="210"/>
      <c r="P78" s="210"/>
      <c r="Q78" s="211"/>
      <c r="R78" s="252"/>
      <c r="S78" s="212"/>
      <c r="T78" s="212"/>
      <c r="U78" s="212"/>
      <c r="V78" s="213"/>
      <c r="W78" s="213"/>
      <c r="X78" s="212"/>
      <c r="Y78" s="212"/>
      <c r="Z78" s="212"/>
      <c r="AA78" s="182"/>
      <c r="AB78" s="51"/>
      <c r="AC78" s="51"/>
      <c r="AD78" s="51"/>
      <c r="AE78" s="51"/>
      <c r="AF78" s="51"/>
      <c r="AG78" s="51"/>
      <c r="AH78" s="51"/>
      <c r="AI78" s="51"/>
    </row>
    <row r="79" spans="2:35" x14ac:dyDescent="0.3">
      <c r="B79" s="51"/>
      <c r="C79" s="51"/>
      <c r="D79" s="209"/>
      <c r="E79" s="249"/>
      <c r="F79" s="250"/>
      <c r="G79" s="251"/>
      <c r="H79" s="251"/>
      <c r="I79" s="250"/>
      <c r="J79" s="250"/>
      <c r="K79" s="250"/>
      <c r="L79" s="251"/>
      <c r="M79" s="250"/>
      <c r="N79" s="210"/>
      <c r="O79" s="210"/>
      <c r="P79" s="210"/>
      <c r="Q79" s="211"/>
      <c r="R79" s="252"/>
      <c r="S79" s="212"/>
      <c r="T79" s="212"/>
      <c r="U79" s="212"/>
      <c r="V79" s="213"/>
      <c r="W79" s="213"/>
      <c r="X79" s="212"/>
      <c r="Y79" s="212"/>
      <c r="Z79" s="212"/>
      <c r="AA79" s="182"/>
      <c r="AB79" s="51"/>
      <c r="AC79" s="51"/>
      <c r="AD79" s="51"/>
      <c r="AE79" s="51"/>
      <c r="AF79" s="51"/>
      <c r="AG79" s="51"/>
      <c r="AH79" s="51"/>
      <c r="AI79" s="51"/>
    </row>
    <row r="80" spans="2:35" x14ac:dyDescent="0.3">
      <c r="B80" s="51"/>
      <c r="C80" s="51"/>
      <c r="D80" s="209"/>
      <c r="E80" s="249"/>
      <c r="F80" s="250"/>
      <c r="G80" s="251"/>
      <c r="H80" s="251"/>
      <c r="I80" s="250"/>
      <c r="J80" s="250"/>
      <c r="K80" s="250"/>
      <c r="L80" s="251"/>
      <c r="M80" s="250"/>
      <c r="N80" s="210"/>
      <c r="O80" s="210"/>
      <c r="P80" s="210"/>
      <c r="Q80" s="211"/>
      <c r="R80" s="252"/>
      <c r="S80" s="212"/>
      <c r="T80" s="212"/>
      <c r="U80" s="212"/>
      <c r="V80" s="213"/>
      <c r="W80" s="213"/>
      <c r="X80" s="212"/>
      <c r="Y80" s="212"/>
      <c r="Z80" s="212"/>
      <c r="AA80" s="182"/>
      <c r="AB80" s="51"/>
      <c r="AC80" s="51"/>
      <c r="AD80" s="51"/>
      <c r="AE80" s="51"/>
      <c r="AF80" s="51"/>
      <c r="AG80" s="51"/>
      <c r="AH80" s="51"/>
      <c r="AI80" s="51"/>
    </row>
    <row r="81" spans="2:35" x14ac:dyDescent="0.3">
      <c r="B81" s="51"/>
      <c r="C81" s="51"/>
      <c r="D81" s="209"/>
      <c r="E81" s="249"/>
      <c r="F81" s="250"/>
      <c r="G81" s="251"/>
      <c r="H81" s="251"/>
      <c r="I81" s="250"/>
      <c r="J81" s="250"/>
      <c r="K81" s="250"/>
      <c r="L81" s="251"/>
      <c r="M81" s="250"/>
      <c r="N81" s="210"/>
      <c r="O81" s="210"/>
      <c r="P81" s="210"/>
      <c r="Q81" s="211"/>
      <c r="R81" s="252"/>
      <c r="S81" s="212"/>
      <c r="T81" s="212"/>
      <c r="U81" s="212"/>
      <c r="V81" s="213"/>
      <c r="W81" s="213"/>
      <c r="X81" s="212"/>
      <c r="Y81" s="212"/>
      <c r="Z81" s="212"/>
      <c r="AA81" s="182"/>
      <c r="AB81" s="51"/>
      <c r="AC81" s="51"/>
      <c r="AD81" s="51"/>
      <c r="AE81" s="51"/>
      <c r="AF81" s="51"/>
      <c r="AG81" s="51"/>
      <c r="AH81" s="51"/>
      <c r="AI81" s="51"/>
    </row>
    <row r="82" spans="2:35" x14ac:dyDescent="0.3">
      <c r="B82" s="51"/>
      <c r="C82" s="51"/>
      <c r="D82" s="209"/>
      <c r="E82" s="249"/>
      <c r="F82" s="250"/>
      <c r="G82" s="251"/>
      <c r="H82" s="251"/>
      <c r="I82" s="250"/>
      <c r="J82" s="250"/>
      <c r="K82" s="250"/>
      <c r="L82" s="251"/>
      <c r="M82" s="250"/>
      <c r="N82" s="210"/>
      <c r="O82" s="210"/>
      <c r="P82" s="210"/>
      <c r="Q82" s="211"/>
      <c r="R82" s="252"/>
      <c r="S82" s="212"/>
      <c r="T82" s="212"/>
      <c r="U82" s="212"/>
      <c r="V82" s="213"/>
      <c r="W82" s="213"/>
      <c r="X82" s="212"/>
      <c r="Y82" s="212"/>
      <c r="Z82" s="212"/>
      <c r="AA82" s="182"/>
      <c r="AB82" s="51"/>
      <c r="AC82" s="51"/>
      <c r="AD82" s="51"/>
      <c r="AE82" s="51"/>
      <c r="AF82" s="51"/>
      <c r="AG82" s="51"/>
      <c r="AH82" s="51"/>
      <c r="AI82" s="51"/>
    </row>
    <row r="83" spans="2:35" x14ac:dyDescent="0.3">
      <c r="B83" s="51"/>
      <c r="C83" s="51"/>
      <c r="D83" s="209"/>
      <c r="E83" s="249"/>
      <c r="F83" s="250"/>
      <c r="G83" s="251"/>
      <c r="H83" s="251"/>
      <c r="I83" s="250"/>
      <c r="J83" s="250"/>
      <c r="K83" s="250"/>
      <c r="L83" s="251"/>
      <c r="M83" s="250"/>
      <c r="N83" s="210"/>
      <c r="O83" s="210"/>
      <c r="P83" s="210"/>
      <c r="Q83" s="211"/>
      <c r="R83" s="252"/>
      <c r="S83" s="212"/>
      <c r="T83" s="212"/>
      <c r="U83" s="212"/>
      <c r="V83" s="213"/>
      <c r="W83" s="213"/>
      <c r="X83" s="212"/>
      <c r="Y83" s="212"/>
      <c r="Z83" s="212"/>
      <c r="AA83" s="182"/>
      <c r="AB83" s="51"/>
      <c r="AC83" s="51"/>
      <c r="AD83" s="51"/>
      <c r="AE83" s="51"/>
      <c r="AF83" s="51"/>
      <c r="AG83" s="51"/>
      <c r="AH83" s="51"/>
      <c r="AI83" s="51"/>
    </row>
    <row r="84" spans="2:35" x14ac:dyDescent="0.3">
      <c r="B84" s="51"/>
      <c r="C84" s="51"/>
      <c r="D84" s="209"/>
      <c r="E84" s="249"/>
      <c r="F84" s="250"/>
      <c r="G84" s="251"/>
      <c r="H84" s="251"/>
      <c r="I84" s="250"/>
      <c r="J84" s="250"/>
      <c r="K84" s="250"/>
      <c r="L84" s="251"/>
      <c r="M84" s="250"/>
      <c r="N84" s="210"/>
      <c r="O84" s="210"/>
      <c r="P84" s="210"/>
      <c r="Q84" s="211"/>
      <c r="R84" s="252"/>
      <c r="S84" s="212"/>
      <c r="T84" s="212"/>
      <c r="U84" s="212"/>
      <c r="V84" s="213"/>
      <c r="W84" s="213"/>
      <c r="X84" s="212"/>
      <c r="Y84" s="212"/>
      <c r="Z84" s="212"/>
      <c r="AA84" s="182"/>
      <c r="AB84" s="51"/>
      <c r="AC84" s="51"/>
      <c r="AD84" s="51"/>
      <c r="AE84" s="51"/>
      <c r="AF84" s="51"/>
      <c r="AG84" s="51"/>
      <c r="AH84" s="51"/>
      <c r="AI84" s="51"/>
    </row>
    <row r="85" spans="2:35" x14ac:dyDescent="0.3">
      <c r="B85" s="51"/>
      <c r="C85" s="51"/>
      <c r="D85" s="209"/>
      <c r="E85" s="249"/>
      <c r="F85" s="250"/>
      <c r="G85" s="251"/>
      <c r="H85" s="251"/>
      <c r="I85" s="250"/>
      <c r="J85" s="250"/>
      <c r="K85" s="250"/>
      <c r="L85" s="251"/>
      <c r="M85" s="250"/>
      <c r="N85" s="210"/>
      <c r="O85" s="210"/>
      <c r="P85" s="210"/>
      <c r="Q85" s="211"/>
      <c r="R85" s="252"/>
      <c r="S85" s="212"/>
      <c r="T85" s="212"/>
      <c r="U85" s="212"/>
      <c r="V85" s="213"/>
      <c r="W85" s="213"/>
      <c r="X85" s="212"/>
      <c r="Y85" s="212"/>
      <c r="Z85" s="212"/>
      <c r="AA85" s="182"/>
      <c r="AB85" s="51"/>
      <c r="AC85" s="51"/>
      <c r="AD85" s="51"/>
      <c r="AE85" s="51"/>
      <c r="AF85" s="51"/>
      <c r="AG85" s="51"/>
      <c r="AH85" s="51"/>
      <c r="AI85" s="51"/>
    </row>
    <row r="86" spans="2:35" x14ac:dyDescent="0.3">
      <c r="B86" s="51"/>
      <c r="C86" s="51"/>
      <c r="D86" s="209"/>
      <c r="E86" s="249"/>
      <c r="F86" s="250"/>
      <c r="G86" s="251"/>
      <c r="H86" s="251"/>
      <c r="I86" s="250"/>
      <c r="J86" s="250"/>
      <c r="K86" s="250"/>
      <c r="L86" s="251"/>
      <c r="M86" s="250"/>
      <c r="N86" s="210"/>
      <c r="O86" s="210"/>
      <c r="P86" s="210"/>
      <c r="Q86" s="211"/>
      <c r="R86" s="252"/>
      <c r="S86" s="212"/>
      <c r="T86" s="212"/>
      <c r="U86" s="212"/>
      <c r="V86" s="213"/>
      <c r="W86" s="213"/>
      <c r="X86" s="212"/>
      <c r="Y86" s="212"/>
      <c r="Z86" s="212"/>
      <c r="AA86" s="182"/>
      <c r="AB86" s="51"/>
      <c r="AC86" s="51"/>
      <c r="AD86" s="51"/>
      <c r="AE86" s="51"/>
      <c r="AF86" s="51"/>
      <c r="AG86" s="51"/>
      <c r="AH86" s="51"/>
      <c r="AI86" s="51"/>
    </row>
    <row r="87" spans="2:35" x14ac:dyDescent="0.3">
      <c r="B87" s="51"/>
      <c r="C87" s="51"/>
      <c r="D87" s="209"/>
      <c r="E87" s="249"/>
      <c r="F87" s="250"/>
      <c r="G87" s="251"/>
      <c r="H87" s="251"/>
      <c r="I87" s="250"/>
      <c r="J87" s="250"/>
      <c r="K87" s="250"/>
      <c r="L87" s="251"/>
      <c r="M87" s="250"/>
      <c r="N87" s="210"/>
      <c r="O87" s="210"/>
      <c r="P87" s="210"/>
      <c r="Q87" s="211"/>
      <c r="R87" s="252"/>
      <c r="S87" s="212"/>
      <c r="T87" s="212"/>
      <c r="U87" s="212"/>
      <c r="V87" s="213"/>
      <c r="W87" s="213"/>
      <c r="X87" s="212"/>
      <c r="Y87" s="212"/>
      <c r="Z87" s="212"/>
      <c r="AA87" s="182"/>
      <c r="AB87" s="51"/>
      <c r="AC87" s="51"/>
      <c r="AD87" s="51"/>
      <c r="AE87" s="51"/>
      <c r="AF87" s="51"/>
      <c r="AG87" s="51"/>
      <c r="AH87" s="51"/>
      <c r="AI87" s="51"/>
    </row>
    <row r="88" spans="2:35" x14ac:dyDescent="0.3">
      <c r="B88" s="51"/>
      <c r="C88" s="51"/>
      <c r="D88" s="209"/>
      <c r="E88" s="249"/>
      <c r="F88" s="250"/>
      <c r="G88" s="251"/>
      <c r="H88" s="251"/>
      <c r="I88" s="250"/>
      <c r="J88" s="250"/>
      <c r="K88" s="250"/>
      <c r="L88" s="251"/>
      <c r="M88" s="250"/>
      <c r="N88" s="210"/>
      <c r="O88" s="210"/>
      <c r="P88" s="210"/>
      <c r="Q88" s="211"/>
      <c r="R88" s="252"/>
      <c r="S88" s="212"/>
      <c r="T88" s="212"/>
      <c r="U88" s="212"/>
      <c r="V88" s="213"/>
      <c r="W88" s="213"/>
      <c r="X88" s="212"/>
      <c r="Y88" s="212"/>
      <c r="Z88" s="212"/>
      <c r="AA88" s="182"/>
      <c r="AB88" s="51"/>
      <c r="AC88" s="51"/>
      <c r="AD88" s="51"/>
      <c r="AE88" s="51"/>
      <c r="AF88" s="51"/>
      <c r="AG88" s="51"/>
      <c r="AH88" s="51"/>
      <c r="AI88" s="51"/>
    </row>
    <row r="89" spans="2:35" x14ac:dyDescent="0.3">
      <c r="B89" s="51"/>
      <c r="C89" s="51"/>
      <c r="D89" s="209"/>
      <c r="E89" s="249"/>
      <c r="F89" s="250"/>
      <c r="G89" s="251"/>
      <c r="H89" s="251"/>
      <c r="I89" s="250"/>
      <c r="J89" s="250"/>
      <c r="K89" s="250"/>
      <c r="L89" s="251"/>
      <c r="M89" s="250"/>
      <c r="N89" s="210"/>
      <c r="O89" s="210"/>
      <c r="P89" s="210"/>
      <c r="Q89" s="211"/>
      <c r="R89" s="252"/>
      <c r="S89" s="212"/>
      <c r="T89" s="212"/>
      <c r="U89" s="212"/>
      <c r="V89" s="213"/>
      <c r="W89" s="213"/>
      <c r="X89" s="212"/>
      <c r="Y89" s="212"/>
      <c r="Z89" s="212"/>
      <c r="AA89" s="182"/>
      <c r="AB89" s="51"/>
      <c r="AC89" s="51"/>
      <c r="AD89" s="51"/>
      <c r="AE89" s="51"/>
      <c r="AF89" s="51"/>
      <c r="AG89" s="51"/>
      <c r="AH89" s="51"/>
      <c r="AI89" s="51"/>
    </row>
    <row r="90" spans="2:35" x14ac:dyDescent="0.3">
      <c r="B90" s="51"/>
      <c r="C90" s="51"/>
      <c r="D90" s="209"/>
      <c r="E90" s="249"/>
      <c r="F90" s="250"/>
      <c r="G90" s="251"/>
      <c r="H90" s="251"/>
      <c r="I90" s="250"/>
      <c r="J90" s="250"/>
      <c r="K90" s="250"/>
      <c r="L90" s="251"/>
      <c r="M90" s="250"/>
      <c r="N90" s="210"/>
      <c r="O90" s="210"/>
      <c r="P90" s="210"/>
      <c r="Q90" s="211"/>
      <c r="R90" s="252"/>
      <c r="S90" s="212"/>
      <c r="T90" s="212"/>
      <c r="U90" s="212"/>
      <c r="V90" s="213"/>
      <c r="W90" s="213"/>
      <c r="X90" s="212"/>
      <c r="Y90" s="212"/>
      <c r="Z90" s="212"/>
      <c r="AA90" s="182"/>
      <c r="AB90" s="51"/>
      <c r="AC90" s="51"/>
      <c r="AD90" s="51"/>
      <c r="AE90" s="51"/>
      <c r="AF90" s="51"/>
      <c r="AG90" s="51"/>
      <c r="AH90" s="51"/>
      <c r="AI90" s="51"/>
    </row>
    <row r="91" spans="2:35" x14ac:dyDescent="0.3">
      <c r="B91" s="51"/>
      <c r="C91" s="51"/>
      <c r="D91" s="209"/>
      <c r="E91" s="249"/>
      <c r="F91" s="250"/>
      <c r="G91" s="251"/>
      <c r="H91" s="251"/>
      <c r="I91" s="250"/>
      <c r="J91" s="250"/>
      <c r="K91" s="250"/>
      <c r="L91" s="251"/>
      <c r="M91" s="250"/>
      <c r="N91" s="210"/>
      <c r="O91" s="210"/>
      <c r="P91" s="210"/>
      <c r="Q91" s="211"/>
      <c r="R91" s="252"/>
      <c r="S91" s="212"/>
      <c r="T91" s="212"/>
      <c r="U91" s="212"/>
      <c r="V91" s="213"/>
      <c r="W91" s="213"/>
      <c r="X91" s="212"/>
      <c r="Y91" s="212"/>
      <c r="Z91" s="212"/>
      <c r="AA91" s="182"/>
      <c r="AB91" s="51"/>
      <c r="AC91" s="51"/>
      <c r="AD91" s="51"/>
      <c r="AE91" s="51"/>
      <c r="AF91" s="51"/>
      <c r="AG91" s="51"/>
      <c r="AH91" s="51"/>
      <c r="AI91" s="51"/>
    </row>
    <row r="92" spans="2:35" x14ac:dyDescent="0.3">
      <c r="B92" s="51"/>
      <c r="C92" s="51"/>
      <c r="D92" s="209"/>
      <c r="E92" s="249"/>
      <c r="F92" s="250"/>
      <c r="G92" s="251"/>
      <c r="H92" s="251"/>
      <c r="I92" s="250"/>
      <c r="J92" s="250"/>
      <c r="K92" s="250"/>
      <c r="L92" s="251"/>
      <c r="M92" s="250"/>
      <c r="N92" s="210"/>
      <c r="O92" s="210"/>
      <c r="P92" s="210"/>
      <c r="Q92" s="211"/>
      <c r="R92" s="252"/>
      <c r="S92" s="212"/>
      <c r="T92" s="212"/>
      <c r="U92" s="212"/>
      <c r="V92" s="213"/>
      <c r="W92" s="213"/>
      <c r="X92" s="212"/>
      <c r="Y92" s="212"/>
      <c r="Z92" s="212"/>
      <c r="AA92" s="182"/>
      <c r="AB92" s="51"/>
      <c r="AC92" s="51"/>
      <c r="AD92" s="51"/>
      <c r="AE92" s="51"/>
      <c r="AF92" s="51"/>
      <c r="AG92" s="51"/>
      <c r="AH92" s="51"/>
      <c r="AI92" s="51"/>
    </row>
    <row r="93" spans="2:35" x14ac:dyDescent="0.3">
      <c r="B93" s="51"/>
      <c r="C93" s="51"/>
      <c r="D93" s="209"/>
      <c r="E93" s="249"/>
      <c r="F93" s="250"/>
      <c r="G93" s="251"/>
      <c r="H93" s="251"/>
      <c r="I93" s="250"/>
      <c r="J93" s="250"/>
      <c r="K93" s="250"/>
      <c r="L93" s="251"/>
      <c r="M93" s="250"/>
      <c r="N93" s="210"/>
      <c r="O93" s="210"/>
      <c r="P93" s="210"/>
      <c r="Q93" s="211"/>
      <c r="R93" s="252"/>
      <c r="S93" s="212"/>
      <c r="T93" s="212"/>
      <c r="U93" s="212"/>
      <c r="V93" s="213"/>
      <c r="W93" s="213"/>
      <c r="X93" s="212"/>
      <c r="Y93" s="212"/>
      <c r="Z93" s="212"/>
      <c r="AA93" s="182"/>
      <c r="AB93" s="51"/>
      <c r="AC93" s="51"/>
      <c r="AD93" s="51"/>
      <c r="AE93" s="51"/>
      <c r="AF93" s="51"/>
      <c r="AG93" s="51"/>
      <c r="AH93" s="51"/>
      <c r="AI93" s="51"/>
    </row>
    <row r="94" spans="2:35" x14ac:dyDescent="0.3">
      <c r="B94" s="51"/>
      <c r="C94" s="51"/>
      <c r="D94" s="209"/>
      <c r="E94" s="249"/>
      <c r="F94" s="250"/>
      <c r="G94" s="251"/>
      <c r="H94" s="251"/>
      <c r="I94" s="250"/>
      <c r="J94" s="250"/>
      <c r="K94" s="250"/>
      <c r="L94" s="251"/>
      <c r="M94" s="250"/>
      <c r="N94" s="210"/>
      <c r="O94" s="210"/>
      <c r="P94" s="210"/>
      <c r="Q94" s="211"/>
      <c r="R94" s="252"/>
      <c r="S94" s="212"/>
      <c r="T94" s="212"/>
      <c r="U94" s="212"/>
      <c r="V94" s="213"/>
      <c r="W94" s="213"/>
      <c r="X94" s="212"/>
      <c r="Y94" s="212"/>
      <c r="Z94" s="212"/>
      <c r="AA94" s="182"/>
      <c r="AB94" s="51"/>
      <c r="AC94" s="51"/>
      <c r="AD94" s="51"/>
      <c r="AE94" s="51"/>
      <c r="AF94" s="51"/>
      <c r="AG94" s="51"/>
      <c r="AH94" s="51"/>
      <c r="AI94" s="51"/>
    </row>
    <row r="95" spans="2:35" x14ac:dyDescent="0.3">
      <c r="B95" s="51"/>
      <c r="C95" s="51"/>
      <c r="D95" s="209"/>
      <c r="E95" s="249"/>
      <c r="F95" s="250"/>
      <c r="G95" s="251"/>
      <c r="H95" s="251"/>
      <c r="I95" s="250"/>
      <c r="J95" s="250"/>
      <c r="K95" s="250"/>
      <c r="L95" s="251"/>
      <c r="M95" s="250"/>
      <c r="N95" s="210"/>
      <c r="O95" s="210"/>
      <c r="P95" s="210"/>
      <c r="Q95" s="211"/>
      <c r="R95" s="252"/>
      <c r="S95" s="212"/>
      <c r="T95" s="212"/>
      <c r="U95" s="212"/>
      <c r="V95" s="213"/>
      <c r="W95" s="213"/>
      <c r="X95" s="212"/>
      <c r="Y95" s="212"/>
      <c r="Z95" s="212"/>
      <c r="AA95" s="182"/>
      <c r="AB95" s="51"/>
      <c r="AC95" s="51"/>
      <c r="AD95" s="51"/>
      <c r="AE95" s="51"/>
      <c r="AF95" s="51"/>
      <c r="AG95" s="51"/>
      <c r="AH95" s="51"/>
      <c r="AI95" s="51"/>
    </row>
    <row r="96" spans="2:35" x14ac:dyDescent="0.3">
      <c r="B96" s="51"/>
      <c r="C96" s="51"/>
      <c r="D96" s="209"/>
      <c r="E96" s="249"/>
      <c r="F96" s="250"/>
      <c r="G96" s="251"/>
      <c r="H96" s="251"/>
      <c r="I96" s="250"/>
      <c r="J96" s="250"/>
      <c r="K96" s="250"/>
      <c r="L96" s="251"/>
      <c r="M96" s="250"/>
      <c r="N96" s="210"/>
      <c r="O96" s="210"/>
      <c r="P96" s="210"/>
      <c r="Q96" s="211"/>
      <c r="R96" s="252"/>
      <c r="S96" s="212"/>
      <c r="T96" s="212"/>
      <c r="U96" s="212"/>
      <c r="V96" s="213"/>
      <c r="W96" s="213"/>
      <c r="X96" s="212"/>
      <c r="Y96" s="212"/>
      <c r="Z96" s="212"/>
      <c r="AA96" s="182"/>
      <c r="AB96" s="51"/>
      <c r="AC96" s="51"/>
      <c r="AD96" s="51"/>
      <c r="AE96" s="51"/>
      <c r="AF96" s="51"/>
      <c r="AG96" s="51"/>
      <c r="AH96" s="51"/>
      <c r="AI96" s="51"/>
    </row>
    <row r="97" spans="2:35" x14ac:dyDescent="0.3">
      <c r="B97" s="51"/>
      <c r="C97" s="51"/>
      <c r="D97" s="209"/>
      <c r="E97" s="249"/>
      <c r="F97" s="250"/>
      <c r="G97" s="251"/>
      <c r="H97" s="251"/>
      <c r="I97" s="250"/>
      <c r="J97" s="250"/>
      <c r="K97" s="250"/>
      <c r="L97" s="251"/>
      <c r="M97" s="250"/>
      <c r="N97" s="210"/>
      <c r="O97" s="210"/>
      <c r="P97" s="210"/>
      <c r="Q97" s="211"/>
      <c r="R97" s="252"/>
      <c r="S97" s="212"/>
      <c r="T97" s="212"/>
      <c r="U97" s="212"/>
      <c r="V97" s="213"/>
      <c r="W97" s="213"/>
      <c r="X97" s="212"/>
      <c r="Y97" s="212"/>
      <c r="Z97" s="212"/>
      <c r="AA97" s="182"/>
      <c r="AB97" s="51"/>
      <c r="AC97" s="51"/>
      <c r="AD97" s="51"/>
      <c r="AE97" s="51"/>
      <c r="AF97" s="51"/>
      <c r="AG97" s="51"/>
      <c r="AH97" s="51"/>
      <c r="AI97" s="51"/>
    </row>
    <row r="98" spans="2:35" x14ac:dyDescent="0.3">
      <c r="B98" s="51"/>
      <c r="C98" s="51"/>
      <c r="D98" s="209"/>
      <c r="E98" s="249"/>
      <c r="F98" s="250"/>
      <c r="G98" s="251"/>
      <c r="H98" s="251"/>
      <c r="I98" s="250"/>
      <c r="J98" s="250"/>
      <c r="K98" s="250"/>
      <c r="L98" s="251"/>
      <c r="M98" s="250"/>
      <c r="N98" s="210"/>
      <c r="O98" s="210"/>
      <c r="P98" s="210"/>
      <c r="Q98" s="211"/>
      <c r="R98" s="252"/>
      <c r="S98" s="212"/>
      <c r="T98" s="212"/>
      <c r="U98" s="212"/>
      <c r="V98" s="213"/>
      <c r="W98" s="213"/>
      <c r="X98" s="212"/>
      <c r="Y98" s="212"/>
      <c r="Z98" s="212"/>
      <c r="AA98" s="182"/>
      <c r="AB98" s="51"/>
      <c r="AC98" s="51"/>
      <c r="AD98" s="51"/>
      <c r="AE98" s="51"/>
      <c r="AF98" s="51"/>
      <c r="AG98" s="51"/>
      <c r="AH98" s="51"/>
      <c r="AI98" s="51"/>
    </row>
    <row r="99" spans="2:35" x14ac:dyDescent="0.3">
      <c r="B99" s="51"/>
      <c r="C99" s="51"/>
      <c r="D99" s="209"/>
      <c r="E99" s="249"/>
      <c r="F99" s="250"/>
      <c r="G99" s="251"/>
      <c r="H99" s="251"/>
      <c r="I99" s="250"/>
      <c r="J99" s="250"/>
      <c r="K99" s="250"/>
      <c r="L99" s="251"/>
      <c r="M99" s="250"/>
      <c r="N99" s="210"/>
      <c r="O99" s="210"/>
      <c r="P99" s="210"/>
      <c r="Q99" s="211"/>
      <c r="R99" s="252"/>
      <c r="S99" s="212"/>
      <c r="T99" s="212"/>
      <c r="U99" s="212"/>
      <c r="V99" s="213"/>
      <c r="W99" s="213"/>
      <c r="X99" s="212"/>
      <c r="Y99" s="212"/>
      <c r="Z99" s="212"/>
      <c r="AA99" s="182"/>
      <c r="AB99" s="51"/>
      <c r="AC99" s="51"/>
      <c r="AD99" s="51"/>
      <c r="AE99" s="51"/>
      <c r="AF99" s="51"/>
      <c r="AG99" s="51"/>
      <c r="AH99" s="51"/>
      <c r="AI99" s="51"/>
    </row>
    <row r="100" spans="2:35" x14ac:dyDescent="0.3">
      <c r="B100" s="51"/>
      <c r="C100" s="51"/>
      <c r="D100" s="209"/>
      <c r="E100" s="249"/>
      <c r="F100" s="250"/>
      <c r="G100" s="251"/>
      <c r="H100" s="251"/>
      <c r="I100" s="250"/>
      <c r="J100" s="250"/>
      <c r="K100" s="250"/>
      <c r="L100" s="251"/>
      <c r="M100" s="250"/>
      <c r="N100" s="210"/>
      <c r="O100" s="210"/>
      <c r="P100" s="210"/>
      <c r="Q100" s="211"/>
      <c r="R100" s="252"/>
      <c r="S100" s="212"/>
      <c r="T100" s="212"/>
      <c r="U100" s="212"/>
      <c r="V100" s="213"/>
      <c r="W100" s="213"/>
      <c r="X100" s="212"/>
      <c r="Y100" s="212"/>
      <c r="Z100" s="212"/>
      <c r="AA100" s="182"/>
      <c r="AB100" s="51"/>
      <c r="AC100" s="51"/>
      <c r="AD100" s="51"/>
      <c r="AE100" s="51"/>
      <c r="AF100" s="51"/>
      <c r="AG100" s="51"/>
      <c r="AH100" s="51"/>
      <c r="AI100" s="51"/>
    </row>
    <row r="101" spans="2:35" x14ac:dyDescent="0.3">
      <c r="B101" s="51"/>
      <c r="C101" s="51"/>
      <c r="D101" s="209"/>
      <c r="E101" s="249"/>
      <c r="F101" s="250"/>
      <c r="G101" s="251"/>
      <c r="H101" s="251"/>
      <c r="I101" s="250"/>
      <c r="J101" s="250"/>
      <c r="K101" s="250"/>
      <c r="L101" s="251"/>
      <c r="M101" s="250"/>
      <c r="N101" s="210"/>
      <c r="O101" s="210"/>
      <c r="P101" s="210"/>
      <c r="Q101" s="211"/>
      <c r="R101" s="252"/>
      <c r="S101" s="212"/>
      <c r="T101" s="212"/>
      <c r="U101" s="212"/>
      <c r="V101" s="213"/>
      <c r="W101" s="213"/>
      <c r="X101" s="212"/>
      <c r="Y101" s="212"/>
      <c r="Z101" s="212"/>
      <c r="AA101" s="182"/>
      <c r="AB101" s="51"/>
      <c r="AC101" s="51"/>
      <c r="AD101" s="51"/>
      <c r="AE101" s="51"/>
      <c r="AF101" s="51"/>
      <c r="AG101" s="51"/>
      <c r="AH101" s="51"/>
      <c r="AI101" s="51"/>
    </row>
    <row r="102" spans="2:35" x14ac:dyDescent="0.3">
      <c r="B102" s="51"/>
      <c r="C102" s="51"/>
      <c r="D102" s="209"/>
      <c r="E102" s="249"/>
      <c r="F102" s="250"/>
      <c r="G102" s="251"/>
      <c r="H102" s="251"/>
      <c r="I102" s="250"/>
      <c r="J102" s="250"/>
      <c r="K102" s="250"/>
      <c r="L102" s="251"/>
      <c r="M102" s="250"/>
      <c r="N102" s="210"/>
      <c r="O102" s="210"/>
      <c r="P102" s="210"/>
      <c r="Q102" s="211"/>
      <c r="R102" s="252"/>
      <c r="S102" s="212"/>
      <c r="T102" s="212"/>
      <c r="U102" s="212"/>
      <c r="V102" s="213"/>
      <c r="W102" s="213"/>
      <c r="X102" s="212"/>
      <c r="Y102" s="212"/>
      <c r="Z102" s="212"/>
      <c r="AA102" s="182"/>
      <c r="AB102" s="51"/>
      <c r="AC102" s="51"/>
      <c r="AD102" s="51"/>
      <c r="AE102" s="51"/>
      <c r="AF102" s="51"/>
      <c r="AG102" s="51"/>
      <c r="AH102" s="51"/>
      <c r="AI102" s="51"/>
    </row>
    <row r="103" spans="2:35" x14ac:dyDescent="0.3">
      <c r="B103" s="51"/>
      <c r="C103" s="51"/>
      <c r="D103" s="209"/>
      <c r="E103" s="249"/>
      <c r="F103" s="250"/>
      <c r="G103" s="251"/>
      <c r="H103" s="251"/>
      <c r="I103" s="250"/>
      <c r="J103" s="250"/>
      <c r="K103" s="250"/>
      <c r="L103" s="251"/>
      <c r="M103" s="250"/>
      <c r="N103" s="210"/>
      <c r="O103" s="210"/>
      <c r="P103" s="210"/>
      <c r="Q103" s="211"/>
      <c r="R103" s="252"/>
      <c r="S103" s="212"/>
      <c r="T103" s="212"/>
      <c r="U103" s="212"/>
      <c r="V103" s="213"/>
      <c r="W103" s="213"/>
      <c r="X103" s="212"/>
      <c r="Y103" s="212"/>
      <c r="Z103" s="212"/>
      <c r="AA103" s="182"/>
      <c r="AB103" s="51"/>
      <c r="AC103" s="51"/>
      <c r="AD103" s="51"/>
      <c r="AE103" s="51"/>
      <c r="AF103" s="51"/>
      <c r="AG103" s="51"/>
      <c r="AH103" s="51"/>
      <c r="AI103" s="51"/>
    </row>
    <row r="104" spans="2:35" x14ac:dyDescent="0.3">
      <c r="B104" s="51"/>
      <c r="C104" s="51"/>
      <c r="D104" s="209"/>
      <c r="E104" s="249"/>
      <c r="F104" s="250"/>
      <c r="G104" s="251"/>
      <c r="H104" s="251"/>
      <c r="I104" s="250"/>
      <c r="J104" s="250"/>
      <c r="K104" s="250"/>
      <c r="L104" s="251"/>
      <c r="M104" s="250"/>
      <c r="N104" s="210"/>
      <c r="O104" s="210"/>
      <c r="P104" s="210"/>
      <c r="Q104" s="211"/>
      <c r="R104" s="252"/>
      <c r="S104" s="212"/>
      <c r="T104" s="212"/>
      <c r="U104" s="212"/>
      <c r="V104" s="213"/>
      <c r="W104" s="213"/>
      <c r="X104" s="212"/>
      <c r="Y104" s="212"/>
      <c r="Z104" s="212"/>
      <c r="AA104" s="182"/>
      <c r="AB104" s="51"/>
      <c r="AC104" s="51"/>
      <c r="AD104" s="51"/>
      <c r="AE104" s="51"/>
      <c r="AF104" s="51"/>
      <c r="AG104" s="51"/>
      <c r="AH104" s="51"/>
      <c r="AI104" s="51"/>
    </row>
    <row r="105" spans="2:35" x14ac:dyDescent="0.3">
      <c r="B105" s="51"/>
      <c r="C105" s="51"/>
      <c r="D105" s="209"/>
      <c r="E105" s="249"/>
      <c r="F105" s="250"/>
      <c r="G105" s="251"/>
      <c r="H105" s="251"/>
      <c r="I105" s="250"/>
      <c r="J105" s="250"/>
      <c r="K105" s="250"/>
      <c r="L105" s="251"/>
      <c r="M105" s="250"/>
      <c r="N105" s="210"/>
      <c r="O105" s="210"/>
      <c r="P105" s="210"/>
      <c r="Q105" s="211"/>
      <c r="R105" s="252"/>
      <c r="S105" s="212"/>
      <c r="T105" s="212"/>
      <c r="U105" s="212"/>
      <c r="V105" s="213"/>
      <c r="W105" s="213"/>
      <c r="X105" s="212"/>
      <c r="Y105" s="212"/>
      <c r="Z105" s="212"/>
      <c r="AA105" s="182"/>
      <c r="AB105" s="51"/>
      <c r="AC105" s="51"/>
      <c r="AD105" s="51"/>
      <c r="AE105" s="51"/>
      <c r="AF105" s="51"/>
      <c r="AG105" s="51"/>
      <c r="AH105" s="51"/>
      <c r="AI105" s="51"/>
    </row>
    <row r="106" spans="2:35" x14ac:dyDescent="0.3">
      <c r="B106" s="51"/>
      <c r="C106" s="51"/>
      <c r="D106" s="209"/>
      <c r="E106" s="249"/>
      <c r="F106" s="250"/>
      <c r="G106" s="251"/>
      <c r="H106" s="251"/>
      <c r="I106" s="250"/>
      <c r="J106" s="250"/>
      <c r="K106" s="250"/>
      <c r="L106" s="251"/>
      <c r="M106" s="250"/>
      <c r="N106" s="210"/>
      <c r="O106" s="210"/>
      <c r="P106" s="210"/>
      <c r="Q106" s="211"/>
      <c r="R106" s="252"/>
      <c r="S106" s="212"/>
      <c r="T106" s="212"/>
      <c r="U106" s="212"/>
      <c r="V106" s="213"/>
      <c r="W106" s="213"/>
      <c r="X106" s="212"/>
      <c r="Y106" s="212"/>
      <c r="Z106" s="212"/>
      <c r="AA106" s="182"/>
      <c r="AB106" s="51"/>
      <c r="AC106" s="51"/>
      <c r="AD106" s="51"/>
      <c r="AE106" s="51"/>
      <c r="AF106" s="51"/>
      <c r="AG106" s="51"/>
      <c r="AH106" s="51"/>
      <c r="AI106" s="51"/>
    </row>
    <row r="107" spans="2:35" x14ac:dyDescent="0.3">
      <c r="B107" s="51"/>
      <c r="C107" s="51"/>
      <c r="D107" s="209"/>
      <c r="E107" s="249"/>
      <c r="F107" s="250"/>
      <c r="G107" s="251"/>
      <c r="H107" s="251"/>
      <c r="I107" s="250"/>
      <c r="J107" s="250"/>
      <c r="K107" s="250"/>
      <c r="L107" s="251"/>
      <c r="M107" s="250"/>
      <c r="N107" s="210"/>
      <c r="O107" s="210"/>
      <c r="P107" s="210"/>
      <c r="Q107" s="211"/>
      <c r="R107" s="252"/>
      <c r="S107" s="212"/>
      <c r="T107" s="212"/>
      <c r="U107" s="212"/>
      <c r="V107" s="213"/>
      <c r="W107" s="213"/>
      <c r="X107" s="212"/>
      <c r="Y107" s="212"/>
      <c r="Z107" s="212"/>
      <c r="AA107" s="182"/>
      <c r="AB107" s="51"/>
      <c r="AC107" s="51"/>
      <c r="AD107" s="51"/>
      <c r="AE107" s="51"/>
      <c r="AF107" s="51"/>
      <c r="AG107" s="51"/>
      <c r="AH107" s="51"/>
      <c r="AI107" s="51"/>
    </row>
    <row r="108" spans="2:35" x14ac:dyDescent="0.3">
      <c r="B108" s="51"/>
      <c r="C108" s="51"/>
      <c r="D108" s="209"/>
      <c r="E108" s="249"/>
      <c r="F108" s="250"/>
      <c r="G108" s="251"/>
      <c r="H108" s="251"/>
      <c r="I108" s="250"/>
      <c r="J108" s="250"/>
      <c r="K108" s="250"/>
      <c r="L108" s="251"/>
      <c r="M108" s="250"/>
      <c r="N108" s="210"/>
      <c r="O108" s="210"/>
      <c r="P108" s="210"/>
      <c r="Q108" s="211"/>
      <c r="R108" s="252"/>
      <c r="S108" s="212"/>
      <c r="T108" s="212"/>
      <c r="U108" s="212"/>
      <c r="V108" s="213"/>
      <c r="W108" s="213"/>
      <c r="X108" s="212"/>
      <c r="Y108" s="212"/>
      <c r="Z108" s="212"/>
      <c r="AA108" s="182"/>
      <c r="AB108" s="51"/>
      <c r="AC108" s="51"/>
      <c r="AD108" s="51"/>
      <c r="AE108" s="51"/>
      <c r="AF108" s="51"/>
      <c r="AG108" s="51"/>
      <c r="AH108" s="51"/>
      <c r="AI108" s="51"/>
    </row>
    <row r="109" spans="2:35" x14ac:dyDescent="0.3">
      <c r="B109" s="51"/>
      <c r="C109" s="51"/>
      <c r="D109" s="209"/>
      <c r="E109" s="249"/>
      <c r="F109" s="250"/>
      <c r="G109" s="251"/>
      <c r="H109" s="251"/>
      <c r="I109" s="250"/>
      <c r="J109" s="250"/>
      <c r="K109" s="250"/>
      <c r="L109" s="251"/>
      <c r="M109" s="250"/>
      <c r="N109" s="210"/>
      <c r="O109" s="210"/>
      <c r="P109" s="210"/>
      <c r="Q109" s="211"/>
      <c r="R109" s="252"/>
      <c r="S109" s="212"/>
      <c r="T109" s="212"/>
      <c r="U109" s="212"/>
      <c r="V109" s="213"/>
      <c r="W109" s="213"/>
      <c r="X109" s="212"/>
      <c r="Y109" s="212"/>
      <c r="Z109" s="212"/>
      <c r="AA109" s="182"/>
      <c r="AB109" s="51"/>
      <c r="AC109" s="51"/>
      <c r="AD109" s="51"/>
      <c r="AE109" s="51"/>
      <c r="AF109" s="51"/>
      <c r="AG109" s="51"/>
      <c r="AH109" s="51"/>
      <c r="AI109" s="51"/>
    </row>
    <row r="110" spans="2:35" x14ac:dyDescent="0.3">
      <c r="B110" s="51"/>
      <c r="C110" s="51"/>
      <c r="D110" s="209"/>
      <c r="E110" s="249"/>
      <c r="F110" s="250"/>
      <c r="G110" s="251"/>
      <c r="H110" s="251"/>
      <c r="I110" s="250"/>
      <c r="J110" s="250"/>
      <c r="K110" s="250"/>
      <c r="L110" s="251"/>
      <c r="M110" s="250"/>
      <c r="N110" s="210"/>
      <c r="O110" s="210"/>
      <c r="P110" s="210"/>
      <c r="Q110" s="211"/>
      <c r="R110" s="252"/>
      <c r="S110" s="212"/>
      <c r="T110" s="212"/>
      <c r="U110" s="212"/>
      <c r="V110" s="213"/>
      <c r="W110" s="213"/>
      <c r="X110" s="212"/>
      <c r="Y110" s="212"/>
      <c r="Z110" s="212"/>
      <c r="AA110" s="182"/>
      <c r="AB110" s="51"/>
      <c r="AC110" s="51"/>
      <c r="AD110" s="51"/>
      <c r="AE110" s="51"/>
      <c r="AF110" s="51"/>
      <c r="AG110" s="51"/>
      <c r="AH110" s="51"/>
      <c r="AI110" s="51"/>
    </row>
    <row r="111" spans="2:35" x14ac:dyDescent="0.3">
      <c r="B111" s="51"/>
      <c r="C111" s="51"/>
      <c r="D111" s="209"/>
      <c r="E111" s="249"/>
      <c r="F111" s="250"/>
      <c r="G111" s="251"/>
      <c r="H111" s="251"/>
      <c r="I111" s="250"/>
      <c r="J111" s="250"/>
      <c r="K111" s="250"/>
      <c r="L111" s="251"/>
      <c r="M111" s="250"/>
      <c r="N111" s="210"/>
      <c r="O111" s="210"/>
      <c r="P111" s="210"/>
      <c r="Q111" s="211"/>
      <c r="R111" s="252"/>
      <c r="S111" s="212"/>
      <c r="T111" s="212"/>
      <c r="U111" s="212"/>
      <c r="V111" s="213"/>
      <c r="W111" s="213"/>
      <c r="X111" s="212"/>
      <c r="Y111" s="212"/>
      <c r="Z111" s="212"/>
      <c r="AA111" s="182"/>
      <c r="AB111" s="51"/>
      <c r="AC111" s="51"/>
      <c r="AD111" s="51"/>
      <c r="AE111" s="51"/>
      <c r="AF111" s="51"/>
      <c r="AG111" s="51"/>
      <c r="AH111" s="51"/>
      <c r="AI111" s="51"/>
    </row>
    <row r="112" spans="2:35" x14ac:dyDescent="0.3">
      <c r="B112" s="51"/>
      <c r="C112" s="51"/>
      <c r="D112" s="209"/>
      <c r="E112" s="249"/>
      <c r="F112" s="250"/>
      <c r="G112" s="251"/>
      <c r="H112" s="251"/>
      <c r="I112" s="250"/>
      <c r="J112" s="250"/>
      <c r="K112" s="250"/>
      <c r="L112" s="251"/>
      <c r="M112" s="250"/>
      <c r="N112" s="210"/>
      <c r="O112" s="210"/>
      <c r="P112" s="210"/>
      <c r="Q112" s="211"/>
      <c r="R112" s="252"/>
      <c r="S112" s="212"/>
      <c r="T112" s="212"/>
      <c r="U112" s="212"/>
      <c r="V112" s="213"/>
      <c r="W112" s="213"/>
      <c r="X112" s="212"/>
      <c r="Y112" s="212"/>
      <c r="Z112" s="212"/>
      <c r="AA112" s="182"/>
      <c r="AB112" s="51"/>
      <c r="AC112" s="51"/>
      <c r="AD112" s="51"/>
      <c r="AE112" s="51"/>
      <c r="AF112" s="51"/>
      <c r="AG112" s="51"/>
      <c r="AH112" s="51"/>
      <c r="AI112" s="51"/>
    </row>
    <row r="113" spans="2:35" x14ac:dyDescent="0.3">
      <c r="B113" s="51"/>
      <c r="C113" s="51"/>
      <c r="D113" s="209"/>
      <c r="E113" s="249"/>
      <c r="F113" s="250"/>
      <c r="G113" s="251"/>
      <c r="H113" s="251"/>
      <c r="I113" s="250"/>
      <c r="J113" s="250"/>
      <c r="K113" s="250"/>
      <c r="L113" s="251"/>
      <c r="M113" s="250"/>
      <c r="N113" s="210"/>
      <c r="O113" s="210"/>
      <c r="P113" s="210"/>
      <c r="Q113" s="211"/>
      <c r="R113" s="252"/>
      <c r="S113" s="212"/>
      <c r="T113" s="212"/>
      <c r="U113" s="212"/>
      <c r="V113" s="213"/>
      <c r="W113" s="213"/>
      <c r="X113" s="212"/>
      <c r="Y113" s="212"/>
      <c r="Z113" s="212"/>
      <c r="AA113" s="182"/>
      <c r="AB113" s="51"/>
      <c r="AC113" s="51"/>
      <c r="AD113" s="51"/>
      <c r="AE113" s="51"/>
      <c r="AF113" s="51"/>
      <c r="AG113" s="51"/>
      <c r="AH113" s="51"/>
      <c r="AI113" s="51"/>
    </row>
    <row r="114" spans="2:35" x14ac:dyDescent="0.3">
      <c r="B114" s="51"/>
      <c r="C114" s="51"/>
      <c r="D114" s="209"/>
      <c r="E114" s="249"/>
      <c r="F114" s="250"/>
      <c r="G114" s="251"/>
      <c r="H114" s="251"/>
      <c r="I114" s="250"/>
      <c r="J114" s="250"/>
      <c r="K114" s="250"/>
      <c r="L114" s="251"/>
      <c r="M114" s="250"/>
      <c r="N114" s="210"/>
      <c r="O114" s="210"/>
      <c r="P114" s="210"/>
      <c r="Q114" s="211"/>
      <c r="R114" s="252"/>
      <c r="S114" s="212"/>
      <c r="T114" s="212"/>
      <c r="U114" s="212"/>
      <c r="V114" s="213"/>
      <c r="W114" s="213"/>
      <c r="X114" s="212"/>
      <c r="Y114" s="212"/>
      <c r="Z114" s="212"/>
      <c r="AA114" s="182"/>
      <c r="AB114" s="51"/>
      <c r="AC114" s="51"/>
      <c r="AD114" s="51"/>
      <c r="AE114" s="51"/>
      <c r="AF114" s="51"/>
      <c r="AG114" s="51"/>
      <c r="AH114" s="51"/>
      <c r="AI114" s="51"/>
    </row>
    <row r="115" spans="2:35" x14ac:dyDescent="0.3">
      <c r="B115" s="51"/>
      <c r="C115" s="51"/>
      <c r="D115" s="209"/>
      <c r="E115" s="249"/>
      <c r="F115" s="250"/>
      <c r="G115" s="251"/>
      <c r="H115" s="251"/>
      <c r="I115" s="250"/>
      <c r="J115" s="250"/>
      <c r="K115" s="250"/>
      <c r="L115" s="251"/>
      <c r="M115" s="250"/>
      <c r="N115" s="210"/>
      <c r="O115" s="210"/>
      <c r="P115" s="210"/>
      <c r="Q115" s="211"/>
      <c r="R115" s="252"/>
      <c r="S115" s="212"/>
      <c r="T115" s="212"/>
      <c r="U115" s="212"/>
      <c r="V115" s="213"/>
      <c r="W115" s="213"/>
      <c r="X115" s="212"/>
      <c r="Y115" s="212"/>
      <c r="Z115" s="212"/>
      <c r="AA115" s="182"/>
      <c r="AB115" s="51"/>
      <c r="AC115" s="51"/>
      <c r="AD115" s="51"/>
      <c r="AE115" s="51"/>
      <c r="AF115" s="51"/>
      <c r="AG115" s="51"/>
      <c r="AH115" s="51"/>
      <c r="AI115" s="51"/>
    </row>
    <row r="116" spans="2:35" x14ac:dyDescent="0.3">
      <c r="B116" s="51"/>
      <c r="C116" s="51"/>
      <c r="D116" s="209"/>
      <c r="E116" s="249"/>
      <c r="F116" s="250"/>
      <c r="G116" s="251"/>
      <c r="H116" s="251"/>
      <c r="I116" s="250"/>
      <c r="J116" s="250"/>
      <c r="K116" s="250"/>
      <c r="L116" s="251"/>
      <c r="M116" s="250"/>
      <c r="N116" s="210"/>
      <c r="O116" s="210"/>
      <c r="P116" s="210"/>
      <c r="Q116" s="211"/>
      <c r="R116" s="252"/>
      <c r="S116" s="212"/>
      <c r="T116" s="212"/>
      <c r="U116" s="212"/>
      <c r="V116" s="213"/>
      <c r="W116" s="213"/>
      <c r="X116" s="212"/>
      <c r="Y116" s="212"/>
      <c r="Z116" s="212"/>
      <c r="AA116" s="182"/>
      <c r="AB116" s="51"/>
      <c r="AC116" s="51"/>
      <c r="AD116" s="51"/>
      <c r="AE116" s="51"/>
      <c r="AF116" s="51"/>
      <c r="AG116" s="51"/>
      <c r="AH116" s="51"/>
      <c r="AI116" s="51"/>
    </row>
    <row r="117" spans="2:35" x14ac:dyDescent="0.3">
      <c r="B117" s="51"/>
      <c r="C117" s="51"/>
      <c r="D117" s="209"/>
      <c r="E117" s="249"/>
      <c r="F117" s="250"/>
      <c r="G117" s="251"/>
      <c r="H117" s="251"/>
      <c r="I117" s="250"/>
      <c r="J117" s="250"/>
      <c r="K117" s="250"/>
      <c r="L117" s="251"/>
      <c r="M117" s="250"/>
      <c r="N117" s="210"/>
      <c r="O117" s="210"/>
      <c r="P117" s="210"/>
      <c r="Q117" s="211"/>
      <c r="R117" s="252"/>
      <c r="S117" s="212"/>
      <c r="T117" s="212"/>
      <c r="U117" s="212"/>
      <c r="V117" s="213"/>
      <c r="W117" s="213"/>
      <c r="X117" s="212"/>
      <c r="Y117" s="212"/>
      <c r="Z117" s="212"/>
      <c r="AA117" s="182"/>
      <c r="AB117" s="51"/>
      <c r="AC117" s="51"/>
      <c r="AD117" s="51"/>
      <c r="AE117" s="51"/>
      <c r="AF117" s="51"/>
      <c r="AG117" s="51"/>
      <c r="AH117" s="51"/>
      <c r="AI117" s="51"/>
    </row>
    <row r="118" spans="2:35" x14ac:dyDescent="0.3">
      <c r="B118" s="51"/>
      <c r="C118" s="51"/>
      <c r="D118" s="209"/>
      <c r="E118" s="249"/>
      <c r="F118" s="250"/>
      <c r="G118" s="251"/>
      <c r="H118" s="251"/>
      <c r="I118" s="250"/>
      <c r="J118" s="250"/>
      <c r="K118" s="250"/>
      <c r="L118" s="251"/>
      <c r="M118" s="250"/>
      <c r="N118" s="210"/>
      <c r="O118" s="210"/>
      <c r="P118" s="210"/>
      <c r="Q118" s="211"/>
      <c r="R118" s="252"/>
      <c r="S118" s="212"/>
      <c r="T118" s="212"/>
      <c r="U118" s="212"/>
      <c r="V118" s="213"/>
      <c r="W118" s="213"/>
      <c r="X118" s="212"/>
      <c r="Y118" s="212"/>
      <c r="Z118" s="212"/>
      <c r="AA118" s="182"/>
      <c r="AB118" s="51"/>
      <c r="AC118" s="51"/>
      <c r="AD118" s="51"/>
      <c r="AE118" s="51"/>
      <c r="AF118" s="51"/>
      <c r="AG118" s="51"/>
      <c r="AH118" s="51"/>
      <c r="AI118" s="51"/>
    </row>
    <row r="119" spans="2:35" x14ac:dyDescent="0.3">
      <c r="B119" s="51"/>
      <c r="C119" s="51"/>
      <c r="D119" s="209"/>
      <c r="E119" s="249"/>
      <c r="F119" s="250"/>
      <c r="G119" s="251"/>
      <c r="H119" s="251"/>
      <c r="I119" s="250"/>
      <c r="J119" s="250"/>
      <c r="K119" s="250"/>
      <c r="L119" s="251"/>
      <c r="M119" s="250"/>
      <c r="N119" s="210"/>
      <c r="O119" s="210"/>
      <c r="P119" s="210"/>
      <c r="Q119" s="211"/>
      <c r="R119" s="252"/>
      <c r="S119" s="212"/>
      <c r="T119" s="212"/>
      <c r="U119" s="212"/>
      <c r="V119" s="213"/>
      <c r="W119" s="213"/>
      <c r="X119" s="212"/>
      <c r="Y119" s="212"/>
      <c r="Z119" s="212"/>
      <c r="AA119" s="182"/>
      <c r="AB119" s="51"/>
      <c r="AC119" s="51"/>
      <c r="AD119" s="51"/>
      <c r="AE119" s="51"/>
      <c r="AF119" s="51"/>
      <c r="AG119" s="51"/>
      <c r="AH119" s="51"/>
      <c r="AI119" s="51"/>
    </row>
    <row r="120" spans="2:35" x14ac:dyDescent="0.3">
      <c r="B120" s="51"/>
      <c r="C120" s="51"/>
      <c r="D120" s="209"/>
      <c r="E120" s="249"/>
      <c r="F120" s="250"/>
      <c r="G120" s="251"/>
      <c r="H120" s="251"/>
      <c r="I120" s="250"/>
      <c r="J120" s="250"/>
      <c r="K120" s="250"/>
      <c r="L120" s="251"/>
      <c r="M120" s="250"/>
      <c r="N120" s="210"/>
      <c r="O120" s="210"/>
      <c r="P120" s="210"/>
      <c r="Q120" s="211"/>
      <c r="R120" s="252"/>
      <c r="S120" s="212"/>
      <c r="T120" s="212"/>
      <c r="U120" s="212"/>
      <c r="V120" s="213"/>
      <c r="W120" s="213"/>
      <c r="X120" s="212"/>
      <c r="Y120" s="212"/>
      <c r="Z120" s="212"/>
      <c r="AA120" s="182"/>
      <c r="AB120" s="51"/>
      <c r="AC120" s="51"/>
      <c r="AD120" s="51"/>
      <c r="AE120" s="51"/>
      <c r="AF120" s="51"/>
      <c r="AG120" s="51"/>
      <c r="AH120" s="51"/>
      <c r="AI120" s="51"/>
    </row>
    <row r="121" spans="2:35" x14ac:dyDescent="0.3">
      <c r="B121" s="51"/>
      <c r="C121" s="51"/>
      <c r="D121" s="209"/>
      <c r="E121" s="249"/>
      <c r="F121" s="250"/>
      <c r="G121" s="251"/>
      <c r="H121" s="251"/>
      <c r="I121" s="250"/>
      <c r="J121" s="250"/>
      <c r="K121" s="250"/>
      <c r="L121" s="251"/>
      <c r="M121" s="250"/>
      <c r="N121" s="210"/>
      <c r="O121" s="210"/>
      <c r="P121" s="210"/>
      <c r="Q121" s="211"/>
      <c r="R121" s="252"/>
      <c r="S121" s="212"/>
      <c r="T121" s="212"/>
      <c r="U121" s="212"/>
      <c r="V121" s="213"/>
      <c r="W121" s="213"/>
      <c r="X121" s="212"/>
      <c r="Y121" s="212"/>
      <c r="Z121" s="212"/>
      <c r="AA121" s="182"/>
      <c r="AB121" s="51"/>
      <c r="AC121" s="51"/>
      <c r="AD121" s="51"/>
      <c r="AE121" s="51"/>
      <c r="AF121" s="51"/>
      <c r="AG121" s="51"/>
      <c r="AH121" s="51"/>
      <c r="AI121" s="51"/>
    </row>
    <row r="122" spans="2:35" x14ac:dyDescent="0.3">
      <c r="B122" s="51"/>
      <c r="C122" s="51"/>
      <c r="D122" s="209"/>
      <c r="E122" s="249"/>
      <c r="F122" s="250"/>
      <c r="G122" s="251"/>
      <c r="H122" s="251"/>
      <c r="I122" s="250"/>
      <c r="J122" s="250"/>
      <c r="K122" s="250"/>
      <c r="L122" s="251"/>
      <c r="M122" s="250"/>
      <c r="N122" s="210"/>
      <c r="O122" s="210"/>
      <c r="P122" s="210"/>
      <c r="Q122" s="211"/>
      <c r="R122" s="252"/>
      <c r="S122" s="212"/>
      <c r="T122" s="212"/>
      <c r="U122" s="212"/>
      <c r="V122" s="213"/>
      <c r="W122" s="213"/>
      <c r="X122" s="212"/>
      <c r="Y122" s="212"/>
      <c r="Z122" s="212"/>
      <c r="AA122" s="182"/>
      <c r="AB122" s="51"/>
      <c r="AC122" s="51"/>
      <c r="AD122" s="51"/>
      <c r="AE122" s="51"/>
      <c r="AF122" s="51"/>
      <c r="AG122" s="51"/>
      <c r="AH122" s="51"/>
      <c r="AI122" s="51"/>
    </row>
    <row r="123" spans="2:35" x14ac:dyDescent="0.3">
      <c r="B123" s="51"/>
      <c r="C123" s="51"/>
      <c r="D123" s="209"/>
      <c r="E123" s="249"/>
      <c r="F123" s="250"/>
      <c r="G123" s="251"/>
      <c r="H123" s="251"/>
      <c r="I123" s="250"/>
      <c r="J123" s="250"/>
      <c r="K123" s="250"/>
      <c r="L123" s="251"/>
      <c r="M123" s="250"/>
      <c r="N123" s="210"/>
      <c r="O123" s="210"/>
      <c r="P123" s="210"/>
      <c r="Q123" s="211"/>
      <c r="R123" s="252"/>
      <c r="S123" s="212"/>
      <c r="T123" s="212"/>
      <c r="U123" s="212"/>
      <c r="V123" s="213"/>
      <c r="W123" s="213"/>
      <c r="X123" s="212"/>
      <c r="Y123" s="212"/>
      <c r="Z123" s="212"/>
      <c r="AA123" s="182"/>
      <c r="AB123" s="51"/>
      <c r="AC123" s="51"/>
      <c r="AD123" s="51"/>
      <c r="AE123" s="51"/>
      <c r="AF123" s="51"/>
      <c r="AG123" s="51"/>
      <c r="AH123" s="51"/>
      <c r="AI123" s="51"/>
    </row>
    <row r="124" spans="2:35" x14ac:dyDescent="0.3">
      <c r="B124" s="51"/>
      <c r="C124" s="51"/>
      <c r="D124" s="209"/>
      <c r="E124" s="249"/>
      <c r="F124" s="250"/>
      <c r="G124" s="251"/>
      <c r="H124" s="251"/>
      <c r="I124" s="250"/>
      <c r="J124" s="250"/>
      <c r="K124" s="250"/>
      <c r="L124" s="251"/>
      <c r="M124" s="250"/>
      <c r="N124" s="210"/>
      <c r="O124" s="210"/>
      <c r="P124" s="210"/>
      <c r="Q124" s="211"/>
      <c r="R124" s="252"/>
      <c r="S124" s="212"/>
      <c r="T124" s="212"/>
      <c r="U124" s="212"/>
      <c r="V124" s="213"/>
      <c r="W124" s="213"/>
      <c r="X124" s="212"/>
      <c r="Y124" s="212"/>
      <c r="Z124" s="212"/>
      <c r="AA124" s="182"/>
      <c r="AB124" s="51"/>
      <c r="AC124" s="51"/>
      <c r="AD124" s="51"/>
      <c r="AE124" s="51"/>
      <c r="AF124" s="51"/>
      <c r="AG124" s="51"/>
      <c r="AH124" s="51"/>
      <c r="AI124" s="51"/>
    </row>
    <row r="125" spans="2:35" x14ac:dyDescent="0.3">
      <c r="B125" s="51"/>
      <c r="C125" s="51"/>
      <c r="D125" s="209"/>
      <c r="E125" s="249"/>
      <c r="F125" s="250"/>
      <c r="G125" s="251"/>
      <c r="H125" s="251"/>
      <c r="I125" s="250"/>
      <c r="J125" s="250"/>
      <c r="K125" s="250"/>
      <c r="L125" s="251"/>
      <c r="M125" s="250"/>
      <c r="N125" s="210"/>
      <c r="O125" s="210"/>
      <c r="P125" s="210"/>
      <c r="Q125" s="211"/>
      <c r="R125" s="252"/>
      <c r="S125" s="212"/>
      <c r="T125" s="212"/>
      <c r="U125" s="212"/>
      <c r="V125" s="213"/>
      <c r="W125" s="213"/>
      <c r="X125" s="212"/>
      <c r="Y125" s="212"/>
      <c r="Z125" s="212"/>
      <c r="AA125" s="182"/>
      <c r="AB125" s="51"/>
      <c r="AC125" s="51"/>
      <c r="AD125" s="51"/>
      <c r="AE125" s="51"/>
      <c r="AF125" s="51"/>
      <c r="AG125" s="51"/>
      <c r="AH125" s="51"/>
      <c r="AI125" s="51"/>
    </row>
    <row r="126" spans="2:35" x14ac:dyDescent="0.3">
      <c r="B126" s="51"/>
      <c r="C126" s="51"/>
      <c r="D126" s="209"/>
      <c r="E126" s="249"/>
      <c r="F126" s="250"/>
      <c r="G126" s="251"/>
      <c r="H126" s="251"/>
      <c r="I126" s="250"/>
      <c r="J126" s="250"/>
      <c r="K126" s="250"/>
      <c r="L126" s="251"/>
      <c r="M126" s="250"/>
      <c r="N126" s="210"/>
      <c r="O126" s="210"/>
      <c r="P126" s="210"/>
      <c r="Q126" s="211"/>
      <c r="R126" s="252"/>
      <c r="S126" s="212"/>
      <c r="T126" s="212"/>
      <c r="U126" s="212"/>
      <c r="V126" s="213"/>
      <c r="W126" s="213"/>
      <c r="X126" s="212"/>
      <c r="Y126" s="212"/>
      <c r="Z126" s="212"/>
      <c r="AA126" s="182"/>
      <c r="AB126" s="51"/>
      <c r="AC126" s="51"/>
      <c r="AD126" s="51"/>
      <c r="AE126" s="51"/>
      <c r="AF126" s="51"/>
      <c r="AG126" s="51"/>
      <c r="AH126" s="51"/>
      <c r="AI126" s="51"/>
    </row>
    <row r="127" spans="2:35" x14ac:dyDescent="0.3">
      <c r="B127" s="51"/>
      <c r="C127" s="51"/>
      <c r="D127" s="209"/>
      <c r="E127" s="249"/>
      <c r="F127" s="250"/>
      <c r="G127" s="251"/>
      <c r="H127" s="251"/>
      <c r="I127" s="250"/>
      <c r="J127" s="250"/>
      <c r="K127" s="250"/>
      <c r="L127" s="251"/>
      <c r="M127" s="250"/>
      <c r="N127" s="210"/>
      <c r="O127" s="210"/>
      <c r="P127" s="210"/>
      <c r="Q127" s="211"/>
      <c r="R127" s="252"/>
      <c r="S127" s="212"/>
      <c r="T127" s="212"/>
      <c r="U127" s="212"/>
      <c r="V127" s="213"/>
      <c r="W127" s="213"/>
      <c r="X127" s="212"/>
      <c r="Y127" s="212"/>
      <c r="Z127" s="212"/>
      <c r="AA127" s="182"/>
      <c r="AB127" s="51"/>
      <c r="AC127" s="51"/>
      <c r="AD127" s="51"/>
      <c r="AE127" s="51"/>
      <c r="AF127" s="51"/>
      <c r="AG127" s="51"/>
      <c r="AH127" s="51"/>
      <c r="AI127" s="51"/>
    </row>
    <row r="128" spans="2:35" x14ac:dyDescent="0.3">
      <c r="B128" s="51"/>
      <c r="C128" s="51"/>
      <c r="D128" s="209"/>
      <c r="E128" s="249"/>
      <c r="F128" s="250"/>
      <c r="G128" s="251"/>
      <c r="H128" s="251"/>
      <c r="I128" s="250"/>
      <c r="J128" s="250"/>
      <c r="K128" s="250"/>
      <c r="L128" s="251"/>
      <c r="M128" s="250"/>
      <c r="N128" s="210"/>
      <c r="O128" s="210"/>
      <c r="P128" s="210"/>
      <c r="Q128" s="211"/>
      <c r="R128" s="252"/>
      <c r="S128" s="212"/>
      <c r="T128" s="212"/>
      <c r="U128" s="212"/>
      <c r="V128" s="213"/>
      <c r="W128" s="213"/>
      <c r="X128" s="212"/>
      <c r="Y128" s="212"/>
      <c r="Z128" s="212"/>
      <c r="AA128" s="182"/>
      <c r="AB128" s="51"/>
      <c r="AC128" s="51"/>
      <c r="AD128" s="51"/>
      <c r="AE128" s="51"/>
      <c r="AF128" s="51"/>
      <c r="AG128" s="51"/>
      <c r="AH128" s="51"/>
      <c r="AI128" s="51"/>
    </row>
    <row r="129" spans="2:35" x14ac:dyDescent="0.3">
      <c r="B129" s="51"/>
      <c r="C129" s="51"/>
      <c r="D129" s="209"/>
      <c r="E129" s="249"/>
      <c r="F129" s="250"/>
      <c r="G129" s="251"/>
      <c r="H129" s="251"/>
      <c r="I129" s="250"/>
      <c r="J129" s="250"/>
      <c r="K129" s="250"/>
      <c r="L129" s="251"/>
      <c r="M129" s="250"/>
      <c r="N129" s="210"/>
      <c r="O129" s="210"/>
      <c r="P129" s="210"/>
      <c r="Q129" s="211"/>
      <c r="R129" s="252"/>
      <c r="S129" s="212"/>
      <c r="T129" s="212"/>
      <c r="U129" s="212"/>
      <c r="V129" s="213"/>
      <c r="W129" s="213"/>
      <c r="X129" s="212"/>
      <c r="Y129" s="212"/>
      <c r="Z129" s="212"/>
      <c r="AA129" s="182"/>
      <c r="AB129" s="51"/>
      <c r="AC129" s="51"/>
      <c r="AD129" s="51"/>
      <c r="AE129" s="51"/>
      <c r="AF129" s="51"/>
      <c r="AG129" s="51"/>
      <c r="AH129" s="51"/>
      <c r="AI129" s="51"/>
    </row>
    <row r="130" spans="2:35" x14ac:dyDescent="0.3">
      <c r="B130" s="51"/>
      <c r="C130" s="51"/>
      <c r="D130" s="209"/>
      <c r="E130" s="249"/>
      <c r="F130" s="250"/>
      <c r="G130" s="251"/>
      <c r="H130" s="251"/>
      <c r="I130" s="250"/>
      <c r="J130" s="250"/>
      <c r="K130" s="250"/>
      <c r="L130" s="251"/>
      <c r="M130" s="250"/>
      <c r="N130" s="210"/>
      <c r="O130" s="210"/>
      <c r="P130" s="210"/>
      <c r="Q130" s="211"/>
      <c r="R130" s="252"/>
      <c r="S130" s="212"/>
      <c r="T130" s="212"/>
      <c r="U130" s="212"/>
      <c r="V130" s="213"/>
      <c r="W130" s="213"/>
      <c r="X130" s="212"/>
      <c r="Y130" s="212"/>
      <c r="Z130" s="212"/>
      <c r="AA130" s="182"/>
      <c r="AB130" s="51"/>
      <c r="AC130" s="51"/>
      <c r="AD130" s="51"/>
      <c r="AE130" s="51"/>
      <c r="AF130" s="51"/>
      <c r="AG130" s="51"/>
      <c r="AH130" s="51"/>
      <c r="AI130" s="51"/>
    </row>
    <row r="131" spans="2:35" x14ac:dyDescent="0.3">
      <c r="B131" s="51"/>
      <c r="C131" s="51"/>
      <c r="D131" s="209"/>
      <c r="E131" s="249"/>
      <c r="F131" s="250"/>
      <c r="G131" s="251"/>
      <c r="H131" s="251"/>
      <c r="I131" s="250"/>
      <c r="J131" s="250"/>
      <c r="K131" s="250"/>
      <c r="L131" s="251"/>
      <c r="M131" s="250"/>
      <c r="N131" s="210"/>
      <c r="O131" s="210"/>
      <c r="P131" s="210"/>
      <c r="Q131" s="211"/>
      <c r="R131" s="252"/>
      <c r="S131" s="212"/>
      <c r="T131" s="212"/>
      <c r="U131" s="212"/>
      <c r="V131" s="213"/>
      <c r="W131" s="213"/>
      <c r="X131" s="212"/>
      <c r="Y131" s="212"/>
      <c r="Z131" s="212"/>
      <c r="AA131" s="182"/>
      <c r="AB131" s="51"/>
      <c r="AC131" s="51"/>
      <c r="AD131" s="51"/>
      <c r="AE131" s="51"/>
      <c r="AF131" s="51"/>
      <c r="AG131" s="51"/>
      <c r="AH131" s="51"/>
      <c r="AI131" s="51"/>
    </row>
    <row r="132" spans="2:35" x14ac:dyDescent="0.3">
      <c r="B132" s="51"/>
      <c r="C132" s="51"/>
      <c r="D132" s="209"/>
      <c r="E132" s="249"/>
      <c r="F132" s="250"/>
      <c r="G132" s="251"/>
      <c r="H132" s="251"/>
      <c r="I132" s="250"/>
      <c r="J132" s="250"/>
      <c r="K132" s="250"/>
      <c r="L132" s="251"/>
      <c r="M132" s="250"/>
      <c r="N132" s="210"/>
      <c r="O132" s="210"/>
      <c r="P132" s="210"/>
      <c r="Q132" s="211"/>
      <c r="R132" s="252"/>
      <c r="S132" s="212"/>
      <c r="T132" s="212"/>
      <c r="U132" s="212"/>
      <c r="V132" s="213"/>
      <c r="W132" s="213"/>
      <c r="X132" s="212"/>
      <c r="Y132" s="212"/>
      <c r="Z132" s="212"/>
      <c r="AA132" s="182"/>
      <c r="AB132" s="51"/>
      <c r="AC132" s="51"/>
      <c r="AD132" s="51"/>
      <c r="AE132" s="51"/>
      <c r="AF132" s="51"/>
      <c r="AG132" s="51"/>
      <c r="AH132" s="51"/>
      <c r="AI132" s="51"/>
    </row>
    <row r="133" spans="2:35" x14ac:dyDescent="0.3">
      <c r="B133" s="51"/>
      <c r="C133" s="51"/>
      <c r="D133" s="209"/>
      <c r="E133" s="249"/>
      <c r="F133" s="250"/>
      <c r="G133" s="251"/>
      <c r="H133" s="251"/>
      <c r="I133" s="250"/>
      <c r="J133" s="250"/>
      <c r="K133" s="250"/>
      <c r="L133" s="251"/>
      <c r="M133" s="250"/>
      <c r="N133" s="210"/>
      <c r="O133" s="210"/>
      <c r="P133" s="210"/>
      <c r="Q133" s="211"/>
      <c r="R133" s="252"/>
      <c r="S133" s="212"/>
      <c r="T133" s="212"/>
      <c r="U133" s="212"/>
      <c r="V133" s="213"/>
      <c r="W133" s="213"/>
      <c r="X133" s="212"/>
      <c r="Y133" s="212"/>
      <c r="Z133" s="212"/>
      <c r="AA133" s="182"/>
      <c r="AB133" s="51"/>
      <c r="AC133" s="51"/>
      <c r="AD133" s="51"/>
      <c r="AE133" s="51"/>
      <c r="AF133" s="51"/>
      <c r="AG133" s="51"/>
      <c r="AH133" s="51"/>
      <c r="AI133" s="51"/>
    </row>
    <row r="134" spans="2:35" x14ac:dyDescent="0.3">
      <c r="B134" s="51"/>
      <c r="C134" s="51"/>
      <c r="D134" s="209"/>
      <c r="E134" s="249"/>
      <c r="F134" s="250"/>
      <c r="G134" s="251"/>
      <c r="H134" s="251"/>
      <c r="I134" s="250"/>
      <c r="J134" s="250"/>
      <c r="K134" s="250"/>
      <c r="L134" s="251"/>
      <c r="M134" s="250"/>
      <c r="N134" s="210"/>
      <c r="O134" s="210"/>
      <c r="P134" s="210"/>
      <c r="Q134" s="211"/>
      <c r="R134" s="252"/>
      <c r="S134" s="212"/>
      <c r="T134" s="212"/>
      <c r="U134" s="212"/>
      <c r="V134" s="213"/>
      <c r="W134" s="213"/>
      <c r="X134" s="212"/>
      <c r="Y134" s="212"/>
      <c r="Z134" s="212"/>
      <c r="AA134" s="182"/>
      <c r="AB134" s="51"/>
      <c r="AC134" s="51"/>
      <c r="AD134" s="51"/>
      <c r="AE134" s="51"/>
      <c r="AF134" s="51"/>
      <c r="AG134" s="51"/>
      <c r="AH134" s="51"/>
      <c r="AI134" s="51"/>
    </row>
    <row r="135" spans="2:35" x14ac:dyDescent="0.3">
      <c r="B135" s="51"/>
      <c r="C135" s="51"/>
      <c r="D135" s="209"/>
      <c r="E135" s="249"/>
      <c r="F135" s="250"/>
      <c r="G135" s="251"/>
      <c r="H135" s="251"/>
      <c r="I135" s="250"/>
      <c r="J135" s="250"/>
      <c r="K135" s="250"/>
      <c r="L135" s="251"/>
      <c r="M135" s="250"/>
      <c r="N135" s="210"/>
      <c r="O135" s="210"/>
      <c r="P135" s="210"/>
      <c r="Q135" s="211"/>
      <c r="R135" s="252"/>
      <c r="S135" s="212"/>
      <c r="T135" s="212"/>
      <c r="U135" s="212"/>
      <c r="V135" s="213"/>
      <c r="W135" s="213"/>
      <c r="X135" s="212"/>
      <c r="Y135" s="212"/>
      <c r="Z135" s="212"/>
      <c r="AA135" s="182"/>
      <c r="AB135" s="51"/>
      <c r="AC135" s="51"/>
      <c r="AD135" s="51"/>
      <c r="AE135" s="51"/>
      <c r="AF135" s="51"/>
      <c r="AG135" s="51"/>
      <c r="AH135" s="51"/>
      <c r="AI135" s="51"/>
    </row>
    <row r="136" spans="2:35" x14ac:dyDescent="0.3">
      <c r="B136" s="51"/>
      <c r="C136" s="51"/>
      <c r="D136" s="209"/>
      <c r="E136" s="249"/>
      <c r="F136" s="250"/>
      <c r="G136" s="251"/>
      <c r="H136" s="251"/>
      <c r="I136" s="250"/>
      <c r="J136" s="250"/>
      <c r="K136" s="250"/>
      <c r="L136" s="251"/>
      <c r="M136" s="250"/>
      <c r="N136" s="210"/>
      <c r="O136" s="210"/>
      <c r="P136" s="210"/>
      <c r="Q136" s="211"/>
      <c r="R136" s="252"/>
      <c r="S136" s="212"/>
      <c r="T136" s="212"/>
      <c r="U136" s="212"/>
      <c r="V136" s="213"/>
      <c r="W136" s="213"/>
      <c r="X136" s="212"/>
      <c r="Y136" s="212"/>
      <c r="Z136" s="212"/>
      <c r="AA136" s="182"/>
      <c r="AB136" s="51"/>
      <c r="AC136" s="51"/>
      <c r="AD136" s="51"/>
      <c r="AE136" s="51"/>
      <c r="AF136" s="51"/>
      <c r="AG136" s="51"/>
      <c r="AH136" s="51"/>
      <c r="AI136" s="51"/>
    </row>
    <row r="137" spans="2:35" x14ac:dyDescent="0.3">
      <c r="B137" s="51"/>
      <c r="C137" s="51"/>
      <c r="D137" s="209"/>
      <c r="E137" s="249"/>
      <c r="F137" s="250"/>
      <c r="G137" s="251"/>
      <c r="H137" s="251"/>
      <c r="I137" s="250"/>
      <c r="J137" s="250"/>
      <c r="K137" s="250"/>
      <c r="L137" s="251"/>
      <c r="M137" s="250"/>
      <c r="N137" s="210"/>
      <c r="O137" s="210"/>
      <c r="P137" s="210"/>
      <c r="Q137" s="211"/>
      <c r="R137" s="252"/>
      <c r="S137" s="212"/>
      <c r="T137" s="212"/>
      <c r="U137" s="212"/>
      <c r="V137" s="213"/>
      <c r="W137" s="213"/>
      <c r="X137" s="212"/>
      <c r="Y137" s="212"/>
      <c r="Z137" s="212"/>
      <c r="AA137" s="182"/>
      <c r="AB137" s="51"/>
      <c r="AC137" s="51"/>
      <c r="AD137" s="51"/>
      <c r="AE137" s="51"/>
      <c r="AF137" s="51"/>
      <c r="AG137" s="51"/>
      <c r="AH137" s="51"/>
      <c r="AI137" s="51"/>
    </row>
    <row r="138" spans="2:35" x14ac:dyDescent="0.3">
      <c r="B138" s="51"/>
      <c r="C138" s="51"/>
      <c r="D138" s="209"/>
      <c r="E138" s="249"/>
      <c r="F138" s="250"/>
      <c r="G138" s="251"/>
      <c r="H138" s="251"/>
      <c r="I138" s="250"/>
      <c r="J138" s="250"/>
      <c r="K138" s="250"/>
      <c r="L138" s="251"/>
      <c r="M138" s="250"/>
      <c r="N138" s="210"/>
      <c r="O138" s="210"/>
      <c r="P138" s="210"/>
      <c r="Q138" s="211"/>
      <c r="R138" s="252"/>
      <c r="S138" s="212"/>
      <c r="T138" s="212"/>
      <c r="U138" s="212"/>
      <c r="V138" s="213"/>
      <c r="W138" s="213"/>
      <c r="X138" s="212"/>
      <c r="Y138" s="212"/>
      <c r="Z138" s="212"/>
      <c r="AA138" s="182"/>
      <c r="AB138" s="51"/>
      <c r="AC138" s="51"/>
      <c r="AD138" s="51"/>
      <c r="AE138" s="51"/>
      <c r="AF138" s="51"/>
      <c r="AG138" s="51"/>
      <c r="AH138" s="51"/>
      <c r="AI138" s="51"/>
    </row>
    <row r="139" spans="2:35" x14ac:dyDescent="0.3">
      <c r="B139" s="51"/>
      <c r="C139" s="51"/>
      <c r="D139" s="209"/>
      <c r="E139" s="249"/>
      <c r="F139" s="250"/>
      <c r="G139" s="251"/>
      <c r="H139" s="251"/>
      <c r="I139" s="250"/>
      <c r="J139" s="250"/>
      <c r="K139" s="250"/>
      <c r="L139" s="251"/>
      <c r="M139" s="250"/>
      <c r="N139" s="210"/>
      <c r="O139" s="210"/>
      <c r="P139" s="210"/>
      <c r="Q139" s="211"/>
      <c r="R139" s="252"/>
      <c r="S139" s="212"/>
      <c r="T139" s="212"/>
      <c r="U139" s="212"/>
      <c r="V139" s="213"/>
      <c r="W139" s="213"/>
      <c r="X139" s="212"/>
      <c r="Y139" s="212"/>
      <c r="Z139" s="212"/>
      <c r="AA139" s="182"/>
      <c r="AB139" s="51"/>
      <c r="AC139" s="51"/>
      <c r="AD139" s="51"/>
      <c r="AE139" s="51"/>
      <c r="AF139" s="51"/>
      <c r="AG139" s="51"/>
      <c r="AH139" s="51"/>
      <c r="AI139" s="51"/>
    </row>
    <row r="140" spans="2:35" x14ac:dyDescent="0.3">
      <c r="B140" s="51"/>
      <c r="C140" s="51"/>
      <c r="D140" s="209"/>
      <c r="E140" s="249"/>
      <c r="F140" s="250"/>
      <c r="G140" s="251"/>
      <c r="H140" s="251"/>
      <c r="I140" s="250"/>
      <c r="J140" s="250"/>
      <c r="K140" s="250"/>
      <c r="L140" s="251"/>
      <c r="M140" s="250"/>
      <c r="N140" s="210"/>
      <c r="O140" s="210"/>
      <c r="P140" s="210"/>
      <c r="Q140" s="211"/>
      <c r="R140" s="252"/>
      <c r="S140" s="212"/>
      <c r="T140" s="212"/>
      <c r="U140" s="212"/>
      <c r="V140" s="213"/>
      <c r="W140" s="213"/>
      <c r="X140" s="212"/>
      <c r="Y140" s="212"/>
      <c r="Z140" s="212"/>
      <c r="AA140" s="182"/>
      <c r="AB140" s="51"/>
      <c r="AC140" s="51"/>
      <c r="AD140" s="51"/>
      <c r="AE140" s="51"/>
      <c r="AF140" s="51"/>
      <c r="AG140" s="51"/>
      <c r="AH140" s="51"/>
      <c r="AI140" s="51"/>
    </row>
    <row r="141" spans="2:35" x14ac:dyDescent="0.3">
      <c r="B141" s="51"/>
      <c r="C141" s="51"/>
      <c r="D141" s="209"/>
      <c r="E141" s="249"/>
      <c r="F141" s="250"/>
      <c r="G141" s="251"/>
      <c r="H141" s="251"/>
      <c r="I141" s="250"/>
      <c r="J141" s="250"/>
      <c r="K141" s="250"/>
      <c r="L141" s="251"/>
      <c r="M141" s="250"/>
      <c r="N141" s="210"/>
      <c r="O141" s="210"/>
      <c r="P141" s="210"/>
      <c r="Q141" s="211"/>
      <c r="R141" s="252"/>
      <c r="S141" s="212"/>
      <c r="T141" s="212"/>
      <c r="U141" s="212"/>
      <c r="V141" s="213"/>
      <c r="W141" s="213"/>
      <c r="X141" s="212"/>
      <c r="Y141" s="212"/>
      <c r="Z141" s="212"/>
      <c r="AA141" s="182"/>
      <c r="AB141" s="51"/>
      <c r="AC141" s="51"/>
      <c r="AD141" s="51"/>
      <c r="AE141" s="51"/>
      <c r="AF141" s="51"/>
      <c r="AG141" s="51"/>
      <c r="AH141" s="51"/>
      <c r="AI141" s="51"/>
    </row>
    <row r="142" spans="2:35" x14ac:dyDescent="0.3">
      <c r="B142" s="51"/>
      <c r="C142" s="51"/>
      <c r="D142" s="209"/>
      <c r="E142" s="249"/>
      <c r="F142" s="250"/>
      <c r="G142" s="251"/>
      <c r="H142" s="251"/>
      <c r="I142" s="250"/>
      <c r="J142" s="250"/>
      <c r="K142" s="250"/>
      <c r="L142" s="251"/>
      <c r="M142" s="250"/>
      <c r="N142" s="210"/>
      <c r="O142" s="210"/>
      <c r="P142" s="210"/>
      <c r="Q142" s="211"/>
      <c r="R142" s="252"/>
      <c r="S142" s="212"/>
      <c r="T142" s="212"/>
      <c r="U142" s="212"/>
      <c r="V142" s="213"/>
      <c r="W142" s="213"/>
      <c r="X142" s="212"/>
      <c r="Y142" s="212"/>
      <c r="Z142" s="212"/>
      <c r="AA142" s="182"/>
      <c r="AB142" s="51"/>
      <c r="AC142" s="51"/>
      <c r="AD142" s="51"/>
      <c r="AE142" s="51"/>
      <c r="AF142" s="51"/>
      <c r="AG142" s="51"/>
      <c r="AH142" s="51"/>
      <c r="AI142" s="51"/>
    </row>
    <row r="143" spans="2:35" x14ac:dyDescent="0.3">
      <c r="B143" s="51"/>
      <c r="C143" s="51"/>
      <c r="D143" s="209"/>
      <c r="E143" s="249"/>
      <c r="F143" s="250"/>
      <c r="G143" s="251"/>
      <c r="H143" s="251"/>
      <c r="I143" s="250"/>
      <c r="J143" s="250"/>
      <c r="K143" s="250"/>
      <c r="L143" s="251"/>
      <c r="M143" s="250"/>
      <c r="N143" s="210"/>
      <c r="O143" s="210"/>
      <c r="P143" s="210"/>
      <c r="Q143" s="211"/>
      <c r="R143" s="252"/>
      <c r="S143" s="212"/>
      <c r="T143" s="212"/>
      <c r="U143" s="212"/>
      <c r="V143" s="213"/>
      <c r="W143" s="213"/>
      <c r="X143" s="212"/>
      <c r="Y143" s="212"/>
      <c r="Z143" s="212"/>
      <c r="AA143" s="182"/>
      <c r="AB143" s="51"/>
      <c r="AC143" s="51"/>
      <c r="AD143" s="51"/>
      <c r="AE143" s="51"/>
      <c r="AF143" s="51"/>
      <c r="AG143" s="51"/>
      <c r="AH143" s="51"/>
      <c r="AI143" s="51"/>
    </row>
    <row r="144" spans="2:35" x14ac:dyDescent="0.3">
      <c r="B144" s="51"/>
      <c r="C144" s="51"/>
      <c r="D144" s="209"/>
      <c r="E144" s="249"/>
      <c r="F144" s="250"/>
      <c r="G144" s="251"/>
      <c r="H144" s="251"/>
      <c r="I144" s="250"/>
      <c r="J144" s="250"/>
      <c r="K144" s="250"/>
      <c r="L144" s="251"/>
      <c r="M144" s="250"/>
      <c r="N144" s="210"/>
      <c r="O144" s="210"/>
      <c r="P144" s="210"/>
      <c r="Q144" s="211"/>
      <c r="R144" s="252"/>
      <c r="S144" s="212"/>
      <c r="T144" s="212"/>
      <c r="U144" s="212"/>
      <c r="V144" s="213"/>
      <c r="W144" s="213"/>
      <c r="X144" s="212"/>
      <c r="Y144" s="212"/>
      <c r="Z144" s="212"/>
      <c r="AA144" s="182"/>
      <c r="AB144" s="51"/>
      <c r="AC144" s="51"/>
      <c r="AD144" s="51"/>
      <c r="AE144" s="51"/>
      <c r="AF144" s="51"/>
      <c r="AG144" s="51"/>
      <c r="AH144" s="51"/>
      <c r="AI144" s="51"/>
    </row>
    <row r="145" spans="2:35" x14ac:dyDescent="0.3">
      <c r="B145" s="51"/>
      <c r="C145" s="51"/>
      <c r="D145" s="209"/>
      <c r="E145" s="249"/>
      <c r="F145" s="250"/>
      <c r="G145" s="251"/>
      <c r="H145" s="251"/>
      <c r="I145" s="250"/>
      <c r="J145" s="250"/>
      <c r="K145" s="250"/>
      <c r="L145" s="251"/>
      <c r="M145" s="250"/>
      <c r="N145" s="210"/>
      <c r="O145" s="210"/>
      <c r="P145" s="210"/>
      <c r="Q145" s="211"/>
      <c r="R145" s="252"/>
      <c r="S145" s="212"/>
      <c r="T145" s="212"/>
      <c r="U145" s="212"/>
      <c r="V145" s="213"/>
      <c r="W145" s="213"/>
      <c r="X145" s="212"/>
      <c r="Y145" s="212"/>
      <c r="Z145" s="212"/>
      <c r="AA145" s="182"/>
      <c r="AB145" s="51"/>
      <c r="AC145" s="51"/>
      <c r="AD145" s="51"/>
      <c r="AE145" s="51"/>
      <c r="AF145" s="51"/>
      <c r="AG145" s="51"/>
      <c r="AH145" s="51"/>
      <c r="AI145" s="51"/>
    </row>
    <row r="146" spans="2:35" x14ac:dyDescent="0.3">
      <c r="B146" s="51"/>
      <c r="C146" s="51"/>
      <c r="D146" s="209"/>
      <c r="E146" s="249"/>
      <c r="F146" s="250"/>
      <c r="G146" s="251"/>
      <c r="H146" s="251"/>
      <c r="I146" s="250"/>
      <c r="J146" s="250"/>
      <c r="K146" s="250"/>
      <c r="L146" s="251"/>
      <c r="M146" s="250"/>
      <c r="N146" s="210"/>
      <c r="O146" s="210"/>
      <c r="P146" s="210"/>
      <c r="Q146" s="211"/>
      <c r="R146" s="252"/>
      <c r="S146" s="212"/>
      <c r="T146" s="212"/>
      <c r="U146" s="212"/>
      <c r="V146" s="213"/>
      <c r="W146" s="213"/>
      <c r="X146" s="212"/>
      <c r="Y146" s="212"/>
      <c r="Z146" s="212"/>
      <c r="AA146" s="182"/>
      <c r="AB146" s="51"/>
      <c r="AC146" s="51"/>
      <c r="AD146" s="51"/>
      <c r="AE146" s="51"/>
      <c r="AF146" s="51"/>
      <c r="AG146" s="51"/>
      <c r="AH146" s="51"/>
      <c r="AI146" s="51"/>
    </row>
    <row r="147" spans="2:35" x14ac:dyDescent="0.3">
      <c r="B147" s="51"/>
      <c r="C147" s="51"/>
      <c r="D147" s="209"/>
      <c r="E147" s="249"/>
      <c r="F147" s="250"/>
      <c r="G147" s="251"/>
      <c r="H147" s="251"/>
      <c r="I147" s="250"/>
      <c r="J147" s="250"/>
      <c r="K147" s="250"/>
      <c r="L147" s="251"/>
      <c r="M147" s="250"/>
      <c r="N147" s="210"/>
      <c r="O147" s="210"/>
      <c r="P147" s="210"/>
      <c r="Q147" s="211"/>
      <c r="R147" s="252"/>
      <c r="S147" s="212"/>
      <c r="T147" s="212"/>
      <c r="U147" s="212"/>
      <c r="V147" s="213"/>
      <c r="W147" s="213"/>
      <c r="X147" s="212"/>
      <c r="Y147" s="212"/>
      <c r="Z147" s="212"/>
      <c r="AA147" s="182"/>
      <c r="AB147" s="51"/>
      <c r="AC147" s="51"/>
      <c r="AD147" s="51"/>
      <c r="AE147" s="51"/>
      <c r="AF147" s="51"/>
      <c r="AG147" s="51"/>
      <c r="AH147" s="51"/>
      <c r="AI147" s="51"/>
    </row>
    <row r="148" spans="2:35" x14ac:dyDescent="0.3">
      <c r="B148" s="51"/>
      <c r="C148" s="51"/>
      <c r="D148" s="209"/>
      <c r="E148" s="249"/>
      <c r="F148" s="250"/>
      <c r="G148" s="251"/>
      <c r="H148" s="251"/>
      <c r="I148" s="250"/>
      <c r="J148" s="250"/>
      <c r="K148" s="250"/>
      <c r="L148" s="251"/>
      <c r="M148" s="250"/>
      <c r="N148" s="210"/>
      <c r="O148" s="210"/>
      <c r="P148" s="210"/>
      <c r="Q148" s="211"/>
      <c r="R148" s="252"/>
      <c r="S148" s="212"/>
      <c r="T148" s="212"/>
      <c r="U148" s="212"/>
      <c r="V148" s="213"/>
      <c r="W148" s="213"/>
      <c r="X148" s="212"/>
      <c r="Y148" s="212"/>
      <c r="Z148" s="212"/>
      <c r="AA148" s="182"/>
      <c r="AB148" s="51"/>
      <c r="AC148" s="51"/>
      <c r="AD148" s="51"/>
      <c r="AE148" s="51"/>
      <c r="AF148" s="51"/>
      <c r="AG148" s="51"/>
      <c r="AH148" s="51"/>
      <c r="AI148" s="51"/>
    </row>
    <row r="149" spans="2:35" x14ac:dyDescent="0.3">
      <c r="B149" s="51"/>
      <c r="C149" s="51"/>
      <c r="D149" s="209"/>
      <c r="E149" s="249"/>
      <c r="F149" s="250"/>
      <c r="G149" s="251"/>
      <c r="H149" s="251"/>
      <c r="I149" s="250"/>
      <c r="J149" s="250"/>
      <c r="K149" s="250"/>
      <c r="L149" s="251"/>
      <c r="M149" s="250"/>
      <c r="N149" s="210"/>
      <c r="O149" s="210"/>
      <c r="P149" s="210"/>
      <c r="Q149" s="211"/>
      <c r="R149" s="252"/>
      <c r="S149" s="212"/>
      <c r="T149" s="212"/>
      <c r="U149" s="212"/>
      <c r="V149" s="213"/>
      <c r="W149" s="213"/>
      <c r="X149" s="212"/>
      <c r="Y149" s="212"/>
      <c r="Z149" s="212"/>
      <c r="AA149" s="182"/>
      <c r="AB149" s="51"/>
      <c r="AC149" s="51"/>
      <c r="AD149" s="51"/>
      <c r="AE149" s="51"/>
      <c r="AF149" s="51"/>
      <c r="AG149" s="51"/>
      <c r="AH149" s="51"/>
      <c r="AI149" s="51"/>
    </row>
    <row r="150" spans="2:35" x14ac:dyDescent="0.3">
      <c r="B150" s="51"/>
      <c r="C150" s="51"/>
      <c r="D150" s="209"/>
      <c r="E150" s="249"/>
      <c r="F150" s="250"/>
      <c r="G150" s="251"/>
      <c r="H150" s="251"/>
      <c r="I150" s="250"/>
      <c r="J150" s="250"/>
      <c r="K150" s="250"/>
      <c r="L150" s="251"/>
      <c r="M150" s="250"/>
      <c r="N150" s="210"/>
      <c r="O150" s="210"/>
      <c r="P150" s="210"/>
      <c r="Q150" s="211"/>
      <c r="R150" s="252"/>
      <c r="S150" s="212"/>
      <c r="T150" s="212"/>
      <c r="U150" s="212"/>
      <c r="V150" s="213"/>
      <c r="W150" s="213"/>
      <c r="X150" s="212"/>
      <c r="Y150" s="212"/>
      <c r="Z150" s="212"/>
      <c r="AA150" s="182"/>
      <c r="AB150" s="51"/>
      <c r="AC150" s="51"/>
      <c r="AD150" s="51"/>
      <c r="AE150" s="51"/>
      <c r="AF150" s="51"/>
      <c r="AG150" s="51"/>
      <c r="AH150" s="51"/>
      <c r="AI150" s="51"/>
    </row>
    <row r="151" spans="2:35" x14ac:dyDescent="0.3">
      <c r="B151" s="51"/>
      <c r="C151" s="51"/>
      <c r="D151" s="209"/>
      <c r="E151" s="249"/>
      <c r="F151" s="250"/>
      <c r="G151" s="251"/>
      <c r="H151" s="251"/>
      <c r="I151" s="250"/>
      <c r="J151" s="250"/>
      <c r="K151" s="250"/>
      <c r="L151" s="251"/>
      <c r="M151" s="250"/>
      <c r="N151" s="210"/>
      <c r="O151" s="210"/>
      <c r="P151" s="210"/>
      <c r="Q151" s="211"/>
      <c r="R151" s="252"/>
      <c r="S151" s="212"/>
      <c r="T151" s="212"/>
      <c r="U151" s="212"/>
      <c r="V151" s="213"/>
      <c r="W151" s="213"/>
      <c r="X151" s="212"/>
      <c r="Y151" s="212"/>
      <c r="Z151" s="212"/>
      <c r="AA151" s="182"/>
      <c r="AB151" s="51"/>
      <c r="AC151" s="51"/>
      <c r="AD151" s="51"/>
      <c r="AE151" s="51"/>
      <c r="AF151" s="51"/>
      <c r="AG151" s="51"/>
      <c r="AH151" s="51"/>
      <c r="AI151" s="51"/>
    </row>
    <row r="152" spans="2:35" x14ac:dyDescent="0.3">
      <c r="B152" s="51"/>
      <c r="C152" s="51"/>
      <c r="D152" s="209"/>
      <c r="E152" s="249"/>
      <c r="F152" s="250"/>
      <c r="G152" s="251"/>
      <c r="H152" s="251"/>
      <c r="I152" s="250"/>
      <c r="J152" s="250"/>
      <c r="K152" s="250"/>
      <c r="L152" s="251"/>
      <c r="M152" s="250"/>
      <c r="N152" s="210"/>
      <c r="O152" s="210"/>
      <c r="P152" s="210"/>
      <c r="Q152" s="211"/>
      <c r="R152" s="252"/>
      <c r="S152" s="212"/>
      <c r="T152" s="212"/>
      <c r="U152" s="212"/>
      <c r="V152" s="213"/>
      <c r="W152" s="213"/>
      <c r="X152" s="212"/>
      <c r="Y152" s="212"/>
      <c r="Z152" s="212"/>
      <c r="AA152" s="182"/>
      <c r="AB152" s="51"/>
      <c r="AC152" s="51"/>
      <c r="AD152" s="51"/>
      <c r="AE152" s="51"/>
      <c r="AF152" s="51"/>
      <c r="AG152" s="51"/>
      <c r="AH152" s="51"/>
      <c r="AI152" s="51"/>
    </row>
    <row r="153" spans="2:35" x14ac:dyDescent="0.3">
      <c r="B153" s="51"/>
      <c r="C153" s="51"/>
      <c r="D153" s="209"/>
      <c r="E153" s="249"/>
      <c r="F153" s="250"/>
      <c r="G153" s="251"/>
      <c r="H153" s="251"/>
      <c r="I153" s="250"/>
      <c r="J153" s="250"/>
      <c r="K153" s="250"/>
      <c r="L153" s="251"/>
      <c r="M153" s="250"/>
      <c r="N153" s="210"/>
      <c r="O153" s="210"/>
      <c r="P153" s="210"/>
      <c r="Q153" s="211"/>
      <c r="R153" s="252"/>
      <c r="S153" s="212"/>
      <c r="T153" s="212"/>
      <c r="U153" s="212"/>
      <c r="V153" s="213"/>
      <c r="W153" s="213"/>
      <c r="X153" s="212"/>
      <c r="Y153" s="212"/>
      <c r="Z153" s="212"/>
      <c r="AA153" s="182"/>
      <c r="AB153" s="51"/>
      <c r="AC153" s="51"/>
      <c r="AD153" s="51"/>
      <c r="AE153" s="51"/>
      <c r="AF153" s="51"/>
      <c r="AG153" s="51"/>
      <c r="AH153" s="51"/>
      <c r="AI153" s="51"/>
    </row>
    <row r="154" spans="2:35" x14ac:dyDescent="0.3">
      <c r="B154" s="51"/>
      <c r="C154" s="51"/>
      <c r="D154" s="209"/>
      <c r="E154" s="249"/>
      <c r="F154" s="250"/>
      <c r="G154" s="251"/>
      <c r="H154" s="251"/>
      <c r="I154" s="250"/>
      <c r="J154" s="250"/>
      <c r="K154" s="250"/>
      <c r="L154" s="251"/>
      <c r="M154" s="250"/>
      <c r="N154" s="210"/>
      <c r="O154" s="210"/>
      <c r="P154" s="210"/>
      <c r="Q154" s="211"/>
      <c r="R154" s="252"/>
      <c r="S154" s="212"/>
      <c r="T154" s="212"/>
      <c r="U154" s="212"/>
      <c r="V154" s="213"/>
      <c r="W154" s="213"/>
      <c r="X154" s="212"/>
      <c r="Y154" s="212"/>
      <c r="Z154" s="212"/>
      <c r="AA154" s="182"/>
      <c r="AB154" s="51"/>
      <c r="AC154" s="51"/>
      <c r="AD154" s="51"/>
      <c r="AE154" s="51"/>
      <c r="AF154" s="51"/>
      <c r="AG154" s="51"/>
      <c r="AH154" s="51"/>
      <c r="AI154" s="51"/>
    </row>
    <row r="155" spans="2:35" x14ac:dyDescent="0.3">
      <c r="B155" s="51"/>
      <c r="C155" s="51"/>
      <c r="D155" s="209"/>
      <c r="E155" s="249"/>
      <c r="F155" s="250"/>
      <c r="G155" s="251"/>
      <c r="H155" s="251"/>
      <c r="I155" s="250"/>
      <c r="J155" s="250"/>
      <c r="K155" s="250"/>
      <c r="L155" s="251"/>
      <c r="M155" s="250"/>
      <c r="N155" s="210"/>
      <c r="O155" s="210"/>
      <c r="P155" s="210"/>
      <c r="Q155" s="211"/>
      <c r="R155" s="252"/>
      <c r="S155" s="212"/>
      <c r="T155" s="212"/>
      <c r="U155" s="212"/>
      <c r="V155" s="213"/>
      <c r="W155" s="213"/>
      <c r="X155" s="212"/>
      <c r="Y155" s="212"/>
      <c r="Z155" s="212"/>
      <c r="AA155" s="182"/>
      <c r="AB155" s="51"/>
      <c r="AC155" s="51"/>
      <c r="AD155" s="51"/>
      <c r="AE155" s="51"/>
      <c r="AF155" s="51"/>
      <c r="AG155" s="51"/>
      <c r="AH155" s="51"/>
      <c r="AI155" s="51"/>
    </row>
    <row r="156" spans="2:35" x14ac:dyDescent="0.3">
      <c r="B156" s="51"/>
      <c r="C156" s="51"/>
      <c r="D156" s="209"/>
      <c r="E156" s="249"/>
      <c r="F156" s="250"/>
      <c r="G156" s="251"/>
      <c r="H156" s="251"/>
      <c r="I156" s="250"/>
      <c r="J156" s="250"/>
      <c r="K156" s="250"/>
      <c r="L156" s="251"/>
      <c r="M156" s="250"/>
      <c r="N156" s="210"/>
      <c r="O156" s="210"/>
      <c r="P156" s="210"/>
      <c r="Q156" s="211"/>
      <c r="R156" s="252"/>
      <c r="S156" s="212"/>
      <c r="T156" s="212"/>
      <c r="U156" s="212"/>
      <c r="V156" s="213"/>
      <c r="W156" s="213"/>
      <c r="X156" s="212"/>
      <c r="Y156" s="212"/>
      <c r="Z156" s="212"/>
      <c r="AA156" s="182"/>
      <c r="AB156" s="51"/>
      <c r="AC156" s="51"/>
      <c r="AD156" s="51"/>
      <c r="AE156" s="51"/>
      <c r="AF156" s="51"/>
      <c r="AG156" s="51"/>
      <c r="AH156" s="51"/>
      <c r="AI156" s="51"/>
    </row>
    <row r="157" spans="2:35" x14ac:dyDescent="0.3">
      <c r="B157" s="51"/>
      <c r="C157" s="51"/>
      <c r="D157" s="209"/>
      <c r="E157" s="249"/>
      <c r="F157" s="250"/>
      <c r="G157" s="251"/>
      <c r="H157" s="251"/>
      <c r="I157" s="250"/>
      <c r="J157" s="250"/>
      <c r="K157" s="250"/>
      <c r="L157" s="251"/>
      <c r="M157" s="250"/>
      <c r="N157" s="210"/>
      <c r="O157" s="210"/>
      <c r="P157" s="210"/>
      <c r="Q157" s="211"/>
      <c r="R157" s="252"/>
      <c r="S157" s="212"/>
      <c r="T157" s="212"/>
      <c r="U157" s="212"/>
      <c r="V157" s="213"/>
      <c r="W157" s="213"/>
      <c r="X157" s="212"/>
      <c r="Y157" s="212"/>
      <c r="Z157" s="212"/>
      <c r="AA157" s="182"/>
      <c r="AB157" s="51"/>
      <c r="AC157" s="51"/>
      <c r="AD157" s="51"/>
      <c r="AE157" s="51"/>
      <c r="AF157" s="51"/>
      <c r="AG157" s="51"/>
      <c r="AH157" s="51"/>
      <c r="AI157" s="51"/>
    </row>
    <row r="158" spans="2:35" x14ac:dyDescent="0.3">
      <c r="B158" s="51"/>
      <c r="C158" s="51"/>
      <c r="D158" s="209"/>
      <c r="E158" s="249"/>
      <c r="F158" s="250"/>
      <c r="G158" s="251"/>
      <c r="H158" s="251"/>
      <c r="I158" s="250"/>
      <c r="J158" s="250"/>
      <c r="K158" s="250"/>
      <c r="L158" s="251"/>
      <c r="M158" s="250"/>
      <c r="N158" s="210"/>
      <c r="O158" s="210"/>
      <c r="P158" s="210"/>
      <c r="Q158" s="211"/>
      <c r="R158" s="252"/>
      <c r="S158" s="212"/>
      <c r="T158" s="212"/>
      <c r="U158" s="212"/>
      <c r="V158" s="213"/>
      <c r="W158" s="213"/>
      <c r="X158" s="212"/>
      <c r="Y158" s="212"/>
      <c r="Z158" s="212"/>
      <c r="AA158" s="182"/>
      <c r="AB158" s="51"/>
      <c r="AC158" s="51"/>
      <c r="AD158" s="51"/>
      <c r="AE158" s="51"/>
      <c r="AF158" s="51"/>
      <c r="AG158" s="51"/>
      <c r="AH158" s="51"/>
      <c r="AI158" s="51"/>
    </row>
    <row r="159" spans="2:35" x14ac:dyDescent="0.3">
      <c r="B159" s="51"/>
      <c r="C159" s="51"/>
      <c r="D159" s="209"/>
      <c r="E159" s="249"/>
      <c r="F159" s="250"/>
      <c r="G159" s="251"/>
      <c r="H159" s="251"/>
      <c r="I159" s="250"/>
      <c r="J159" s="250"/>
      <c r="K159" s="250"/>
      <c r="L159" s="251"/>
      <c r="M159" s="250"/>
      <c r="N159" s="210"/>
      <c r="O159" s="210"/>
      <c r="P159" s="210"/>
      <c r="Q159" s="211"/>
      <c r="R159" s="252"/>
      <c r="S159" s="212"/>
      <c r="T159" s="212"/>
      <c r="U159" s="212"/>
      <c r="V159" s="213"/>
      <c r="W159" s="213"/>
      <c r="X159" s="212"/>
      <c r="Y159" s="212"/>
      <c r="Z159" s="212"/>
      <c r="AA159" s="182"/>
      <c r="AB159" s="51"/>
      <c r="AC159" s="51"/>
      <c r="AD159" s="51"/>
      <c r="AE159" s="51"/>
      <c r="AF159" s="51"/>
      <c r="AG159" s="51"/>
      <c r="AH159" s="51"/>
      <c r="AI159" s="51"/>
    </row>
    <row r="160" spans="2:35" x14ac:dyDescent="0.3">
      <c r="B160" s="51"/>
      <c r="C160" s="51"/>
      <c r="D160" s="209"/>
      <c r="E160" s="249"/>
      <c r="F160" s="250"/>
      <c r="G160" s="251"/>
      <c r="H160" s="251"/>
      <c r="I160" s="250"/>
      <c r="J160" s="250"/>
      <c r="K160" s="250"/>
      <c r="L160" s="251"/>
      <c r="M160" s="250"/>
      <c r="N160" s="210"/>
      <c r="O160" s="210"/>
      <c r="P160" s="210"/>
      <c r="Q160" s="211"/>
      <c r="R160" s="252"/>
      <c r="S160" s="212"/>
      <c r="T160" s="212"/>
      <c r="U160" s="212"/>
      <c r="V160" s="213"/>
      <c r="W160" s="213"/>
      <c r="X160" s="212"/>
      <c r="Y160" s="212"/>
      <c r="Z160" s="212"/>
      <c r="AA160" s="182"/>
      <c r="AB160" s="51"/>
      <c r="AC160" s="51"/>
      <c r="AD160" s="51"/>
      <c r="AE160" s="51"/>
      <c r="AF160" s="51"/>
      <c r="AG160" s="51"/>
      <c r="AH160" s="51"/>
      <c r="AI160" s="51"/>
    </row>
    <row r="161" spans="2:35" x14ac:dyDescent="0.3">
      <c r="B161" s="51"/>
      <c r="C161" s="51"/>
      <c r="D161" s="209"/>
      <c r="E161" s="249"/>
      <c r="F161" s="250"/>
      <c r="G161" s="251"/>
      <c r="H161" s="251"/>
      <c r="I161" s="250"/>
      <c r="J161" s="250"/>
      <c r="K161" s="250"/>
      <c r="L161" s="251"/>
      <c r="M161" s="250"/>
      <c r="N161" s="210"/>
      <c r="O161" s="210"/>
      <c r="P161" s="210"/>
      <c r="Q161" s="211"/>
      <c r="R161" s="252"/>
      <c r="S161" s="212"/>
      <c r="T161" s="212"/>
      <c r="U161" s="212"/>
      <c r="V161" s="213"/>
      <c r="W161" s="213"/>
      <c r="X161" s="212"/>
      <c r="Y161" s="212"/>
      <c r="Z161" s="212"/>
      <c r="AA161" s="182"/>
      <c r="AB161" s="51"/>
      <c r="AC161" s="51"/>
      <c r="AD161" s="51"/>
      <c r="AE161" s="51"/>
      <c r="AF161" s="51"/>
      <c r="AG161" s="51"/>
      <c r="AH161" s="51"/>
      <c r="AI161" s="51"/>
    </row>
    <row r="162" spans="2:35" x14ac:dyDescent="0.3">
      <c r="B162" s="51"/>
      <c r="C162" s="51"/>
      <c r="D162" s="209"/>
      <c r="E162" s="249"/>
      <c r="F162" s="250"/>
      <c r="G162" s="251"/>
      <c r="H162" s="251"/>
      <c r="I162" s="250"/>
      <c r="J162" s="250"/>
      <c r="K162" s="250"/>
      <c r="L162" s="251"/>
      <c r="M162" s="250"/>
      <c r="N162" s="210"/>
      <c r="O162" s="210"/>
      <c r="P162" s="210"/>
      <c r="Q162" s="211"/>
      <c r="R162" s="252"/>
      <c r="S162" s="212"/>
      <c r="T162" s="212"/>
      <c r="U162" s="212"/>
      <c r="V162" s="213"/>
      <c r="W162" s="213"/>
      <c r="X162" s="212"/>
      <c r="Y162" s="212"/>
      <c r="Z162" s="212"/>
      <c r="AA162" s="182"/>
      <c r="AB162" s="51"/>
      <c r="AC162" s="51"/>
      <c r="AD162" s="51"/>
      <c r="AE162" s="51"/>
      <c r="AF162" s="51"/>
      <c r="AG162" s="51"/>
      <c r="AH162" s="51"/>
      <c r="AI162" s="51"/>
    </row>
    <row r="163" spans="2:35" x14ac:dyDescent="0.3">
      <c r="B163" s="51"/>
      <c r="C163" s="51"/>
      <c r="D163" s="209"/>
      <c r="E163" s="249"/>
      <c r="F163" s="250"/>
      <c r="G163" s="251"/>
      <c r="H163" s="251"/>
      <c r="I163" s="250"/>
      <c r="J163" s="250"/>
      <c r="K163" s="250"/>
      <c r="L163" s="251"/>
      <c r="M163" s="250"/>
      <c r="N163" s="210"/>
      <c r="O163" s="210"/>
      <c r="P163" s="210"/>
      <c r="Q163" s="211"/>
      <c r="R163" s="252"/>
      <c r="S163" s="212"/>
      <c r="T163" s="212"/>
      <c r="U163" s="212"/>
      <c r="V163" s="213"/>
      <c r="W163" s="213"/>
      <c r="X163" s="212"/>
      <c r="Y163" s="212"/>
      <c r="Z163" s="212"/>
      <c r="AA163" s="182"/>
      <c r="AB163" s="51"/>
      <c r="AC163" s="51"/>
      <c r="AD163" s="51"/>
      <c r="AE163" s="51"/>
      <c r="AF163" s="51"/>
      <c r="AG163" s="51"/>
      <c r="AH163" s="51"/>
      <c r="AI163" s="51"/>
    </row>
    <row r="164" spans="2:35" x14ac:dyDescent="0.3">
      <c r="B164" s="51"/>
      <c r="C164" s="51"/>
      <c r="D164" s="209"/>
      <c r="E164" s="249"/>
      <c r="F164" s="250"/>
      <c r="G164" s="251"/>
      <c r="H164" s="251"/>
      <c r="I164" s="250"/>
      <c r="J164" s="250"/>
      <c r="K164" s="250"/>
      <c r="L164" s="251"/>
      <c r="M164" s="250"/>
      <c r="N164" s="210"/>
      <c r="O164" s="210"/>
      <c r="P164" s="210"/>
      <c r="Q164" s="211"/>
      <c r="R164" s="252"/>
      <c r="S164" s="212"/>
      <c r="T164" s="212"/>
      <c r="U164" s="212"/>
      <c r="V164" s="213"/>
      <c r="W164" s="213"/>
      <c r="X164" s="212"/>
      <c r="Y164" s="212"/>
      <c r="Z164" s="212"/>
      <c r="AA164" s="182"/>
      <c r="AB164" s="51"/>
      <c r="AC164" s="51"/>
      <c r="AD164" s="51"/>
      <c r="AE164" s="51"/>
      <c r="AF164" s="51"/>
      <c r="AG164" s="51"/>
      <c r="AH164" s="51"/>
      <c r="AI164" s="51"/>
    </row>
    <row r="165" spans="2:35" x14ac:dyDescent="0.3">
      <c r="B165" s="51"/>
      <c r="C165" s="51"/>
      <c r="D165" s="209"/>
      <c r="E165" s="249"/>
      <c r="F165" s="250"/>
      <c r="G165" s="251"/>
      <c r="H165" s="251"/>
      <c r="I165" s="250"/>
      <c r="J165" s="250"/>
      <c r="K165" s="250"/>
      <c r="L165" s="251"/>
      <c r="M165" s="250"/>
      <c r="N165" s="210"/>
      <c r="O165" s="210"/>
      <c r="P165" s="210"/>
      <c r="Q165" s="211"/>
      <c r="R165" s="252"/>
      <c r="S165" s="212"/>
      <c r="T165" s="212"/>
      <c r="U165" s="212"/>
      <c r="V165" s="213"/>
      <c r="W165" s="213"/>
      <c r="X165" s="212"/>
      <c r="Y165" s="212"/>
      <c r="Z165" s="212"/>
      <c r="AA165" s="182"/>
      <c r="AB165" s="51"/>
      <c r="AC165" s="51"/>
      <c r="AD165" s="51"/>
      <c r="AE165" s="51"/>
      <c r="AF165" s="51"/>
      <c r="AG165" s="51"/>
      <c r="AH165" s="51"/>
      <c r="AI165" s="51"/>
    </row>
    <row r="166" spans="2:35" x14ac:dyDescent="0.3">
      <c r="B166" s="51"/>
      <c r="C166" s="51"/>
      <c r="D166" s="209"/>
      <c r="E166" s="249"/>
      <c r="F166" s="250"/>
      <c r="G166" s="251"/>
      <c r="H166" s="251"/>
      <c r="I166" s="250"/>
      <c r="J166" s="250"/>
      <c r="K166" s="250"/>
      <c r="L166" s="251"/>
      <c r="M166" s="250"/>
      <c r="N166" s="210"/>
      <c r="O166" s="210"/>
      <c r="P166" s="210"/>
      <c r="Q166" s="211"/>
      <c r="R166" s="252"/>
      <c r="S166" s="212"/>
      <c r="T166" s="212"/>
      <c r="U166" s="212"/>
      <c r="V166" s="213"/>
      <c r="W166" s="213"/>
      <c r="X166" s="212"/>
      <c r="Y166" s="212"/>
      <c r="Z166" s="212"/>
      <c r="AA166" s="182"/>
      <c r="AB166" s="51"/>
      <c r="AC166" s="51"/>
      <c r="AD166" s="51"/>
      <c r="AE166" s="51"/>
      <c r="AF166" s="51"/>
      <c r="AG166" s="51"/>
      <c r="AH166" s="51"/>
      <c r="AI166" s="51"/>
    </row>
    <row r="167" spans="2:35" x14ac:dyDescent="0.3">
      <c r="B167" s="51"/>
      <c r="C167" s="51"/>
      <c r="D167" s="209"/>
      <c r="E167" s="249"/>
      <c r="F167" s="250"/>
      <c r="G167" s="251"/>
      <c r="H167" s="251"/>
      <c r="I167" s="250"/>
      <c r="J167" s="250"/>
      <c r="K167" s="250"/>
      <c r="L167" s="251"/>
      <c r="M167" s="250"/>
      <c r="N167" s="210"/>
      <c r="O167" s="210"/>
      <c r="P167" s="210"/>
      <c r="Q167" s="211"/>
      <c r="R167" s="252"/>
      <c r="S167" s="212"/>
      <c r="T167" s="212"/>
      <c r="U167" s="212"/>
      <c r="V167" s="213"/>
      <c r="W167" s="213"/>
      <c r="X167" s="212"/>
      <c r="Y167" s="212"/>
      <c r="Z167" s="212"/>
      <c r="AA167" s="182"/>
      <c r="AB167" s="51"/>
      <c r="AC167" s="51"/>
      <c r="AD167" s="51"/>
      <c r="AE167" s="51"/>
      <c r="AF167" s="51"/>
      <c r="AG167" s="51"/>
      <c r="AH167" s="51"/>
      <c r="AI167" s="51"/>
    </row>
    <row r="168" spans="2:35" x14ac:dyDescent="0.3">
      <c r="B168" s="51"/>
      <c r="C168" s="51"/>
      <c r="D168" s="209"/>
      <c r="E168" s="249"/>
      <c r="F168" s="250"/>
      <c r="G168" s="251"/>
      <c r="H168" s="251"/>
      <c r="I168" s="250"/>
      <c r="J168" s="250"/>
      <c r="K168" s="250"/>
      <c r="L168" s="251"/>
      <c r="M168" s="250"/>
      <c r="N168" s="210"/>
      <c r="O168" s="210"/>
      <c r="P168" s="210"/>
      <c r="Q168" s="211"/>
      <c r="R168" s="252"/>
      <c r="S168" s="212"/>
      <c r="T168" s="212"/>
      <c r="U168" s="212"/>
      <c r="V168" s="213"/>
      <c r="W168" s="213"/>
      <c r="X168" s="212"/>
      <c r="Y168" s="212"/>
      <c r="Z168" s="212"/>
      <c r="AA168" s="182"/>
      <c r="AB168" s="51"/>
      <c r="AC168" s="51"/>
      <c r="AD168" s="51"/>
      <c r="AE168" s="51"/>
      <c r="AF168" s="51"/>
      <c r="AG168" s="51"/>
      <c r="AH168" s="51"/>
      <c r="AI168" s="51"/>
    </row>
    <row r="169" spans="2:35" x14ac:dyDescent="0.3">
      <c r="B169" s="51"/>
      <c r="C169" s="51"/>
      <c r="D169" s="209"/>
      <c r="E169" s="249"/>
      <c r="F169" s="250"/>
      <c r="G169" s="251"/>
      <c r="H169" s="251"/>
      <c r="I169" s="250"/>
      <c r="J169" s="250"/>
      <c r="K169" s="250"/>
      <c r="L169" s="251"/>
      <c r="M169" s="250"/>
      <c r="N169" s="210"/>
      <c r="O169" s="210"/>
      <c r="P169" s="210"/>
      <c r="Q169" s="211"/>
      <c r="R169" s="252"/>
      <c r="S169" s="212"/>
      <c r="T169" s="212"/>
      <c r="U169" s="212"/>
      <c r="V169" s="213"/>
      <c r="W169" s="213"/>
      <c r="X169" s="212"/>
      <c r="Y169" s="212"/>
      <c r="Z169" s="212"/>
      <c r="AA169" s="182"/>
      <c r="AB169" s="51"/>
      <c r="AC169" s="51"/>
      <c r="AD169" s="51"/>
      <c r="AE169" s="51"/>
      <c r="AF169" s="51"/>
      <c r="AG169" s="51"/>
      <c r="AH169" s="51"/>
      <c r="AI169" s="51"/>
    </row>
    <row r="170" spans="2:35" x14ac:dyDescent="0.3">
      <c r="B170" s="51"/>
      <c r="C170" s="51"/>
      <c r="D170" s="209"/>
      <c r="E170" s="249"/>
      <c r="F170" s="250"/>
      <c r="G170" s="251"/>
      <c r="H170" s="251"/>
      <c r="I170" s="250"/>
      <c r="J170" s="250"/>
      <c r="K170" s="250"/>
      <c r="L170" s="251"/>
      <c r="M170" s="250"/>
      <c r="N170" s="210"/>
      <c r="O170" s="210"/>
      <c r="P170" s="210"/>
      <c r="Q170" s="211"/>
      <c r="R170" s="252"/>
      <c r="S170" s="212"/>
      <c r="T170" s="212"/>
      <c r="U170" s="212"/>
      <c r="V170" s="213"/>
      <c r="W170" s="213"/>
      <c r="X170" s="212"/>
      <c r="Y170" s="212"/>
      <c r="Z170" s="212"/>
      <c r="AA170" s="182"/>
      <c r="AB170" s="51"/>
      <c r="AC170" s="51"/>
      <c r="AD170" s="51"/>
      <c r="AE170" s="51"/>
      <c r="AF170" s="51"/>
      <c r="AG170" s="51"/>
      <c r="AH170" s="51"/>
      <c r="AI170" s="51"/>
    </row>
    <row r="171" spans="2:35" x14ac:dyDescent="0.3">
      <c r="B171" s="51"/>
      <c r="C171" s="51"/>
      <c r="D171" s="209"/>
      <c r="E171" s="249"/>
      <c r="F171" s="250"/>
      <c r="G171" s="251"/>
      <c r="H171" s="251"/>
      <c r="I171" s="250"/>
      <c r="J171" s="250"/>
      <c r="K171" s="250"/>
      <c r="L171" s="251"/>
      <c r="M171" s="250"/>
      <c r="N171" s="210"/>
      <c r="O171" s="210"/>
      <c r="P171" s="210"/>
      <c r="Q171" s="211"/>
      <c r="R171" s="252"/>
      <c r="S171" s="212"/>
      <c r="T171" s="212"/>
      <c r="U171" s="212"/>
      <c r="V171" s="213"/>
      <c r="W171" s="213"/>
      <c r="X171" s="212"/>
      <c r="Y171" s="212"/>
      <c r="Z171" s="212"/>
      <c r="AA171" s="182"/>
      <c r="AB171" s="51"/>
      <c r="AC171" s="51"/>
      <c r="AD171" s="51"/>
      <c r="AE171" s="51"/>
      <c r="AF171" s="51"/>
      <c r="AG171" s="51"/>
      <c r="AH171" s="51"/>
      <c r="AI171" s="51"/>
    </row>
    <row r="172" spans="2:35" x14ac:dyDescent="0.3">
      <c r="B172" s="51"/>
      <c r="C172" s="51"/>
      <c r="D172" s="209"/>
      <c r="E172" s="249"/>
      <c r="F172" s="250"/>
      <c r="G172" s="251"/>
      <c r="H172" s="251"/>
      <c r="I172" s="250"/>
      <c r="J172" s="250"/>
      <c r="K172" s="250"/>
      <c r="L172" s="251"/>
      <c r="M172" s="250"/>
      <c r="N172" s="210"/>
      <c r="O172" s="210"/>
      <c r="P172" s="210"/>
      <c r="Q172" s="211"/>
      <c r="R172" s="252"/>
      <c r="S172" s="212"/>
      <c r="T172" s="212"/>
      <c r="U172" s="212"/>
      <c r="V172" s="213"/>
      <c r="W172" s="213"/>
      <c r="X172" s="212"/>
      <c r="Y172" s="212"/>
      <c r="Z172" s="212"/>
      <c r="AA172" s="182"/>
      <c r="AB172" s="51"/>
      <c r="AC172" s="51"/>
      <c r="AD172" s="51"/>
      <c r="AE172" s="51"/>
      <c r="AF172" s="51"/>
      <c r="AG172" s="51"/>
      <c r="AH172" s="51"/>
      <c r="AI172" s="51"/>
    </row>
    <row r="173" spans="2:35" x14ac:dyDescent="0.3">
      <c r="B173" s="51"/>
      <c r="C173" s="51"/>
      <c r="D173" s="209"/>
      <c r="E173" s="249"/>
      <c r="F173" s="250"/>
      <c r="G173" s="251"/>
      <c r="H173" s="251"/>
      <c r="I173" s="250"/>
      <c r="J173" s="250"/>
      <c r="K173" s="250"/>
      <c r="L173" s="251"/>
      <c r="M173" s="250"/>
      <c r="N173" s="210"/>
      <c r="O173" s="210"/>
      <c r="P173" s="210"/>
      <c r="Q173" s="211"/>
      <c r="R173" s="252"/>
      <c r="S173" s="212"/>
      <c r="T173" s="212"/>
      <c r="U173" s="212"/>
      <c r="V173" s="213"/>
      <c r="W173" s="213"/>
      <c r="X173" s="212"/>
      <c r="Y173" s="212"/>
      <c r="Z173" s="212"/>
      <c r="AA173" s="182"/>
      <c r="AB173" s="51"/>
      <c r="AC173" s="51"/>
      <c r="AD173" s="51"/>
      <c r="AE173" s="51"/>
      <c r="AF173" s="51"/>
      <c r="AG173" s="51"/>
      <c r="AH173" s="51"/>
      <c r="AI173" s="51"/>
    </row>
    <row r="174" spans="2:35" x14ac:dyDescent="0.3">
      <c r="B174" s="51"/>
      <c r="C174" s="51"/>
      <c r="D174" s="209"/>
      <c r="E174" s="249"/>
      <c r="F174" s="250"/>
      <c r="G174" s="251"/>
      <c r="H174" s="251"/>
      <c r="I174" s="250"/>
      <c r="J174" s="250"/>
      <c r="K174" s="250"/>
      <c r="L174" s="251"/>
      <c r="M174" s="250"/>
      <c r="N174" s="210"/>
      <c r="O174" s="210"/>
      <c r="P174" s="210"/>
      <c r="Q174" s="211"/>
      <c r="R174" s="252"/>
      <c r="S174" s="212"/>
      <c r="T174" s="212"/>
      <c r="U174" s="212"/>
      <c r="V174" s="213"/>
      <c r="W174" s="213"/>
      <c r="X174" s="212"/>
      <c r="Y174" s="212"/>
      <c r="Z174" s="212"/>
      <c r="AA174" s="182"/>
      <c r="AB174" s="51"/>
      <c r="AC174" s="51"/>
      <c r="AD174" s="51"/>
      <c r="AE174" s="51"/>
      <c r="AF174" s="51"/>
      <c r="AG174" s="51"/>
      <c r="AH174" s="51"/>
      <c r="AI174" s="51"/>
    </row>
    <row r="175" spans="2:35" x14ac:dyDescent="0.3">
      <c r="B175" s="51"/>
      <c r="C175" s="51"/>
      <c r="D175" s="209"/>
      <c r="E175" s="249"/>
      <c r="F175" s="250"/>
      <c r="G175" s="251"/>
      <c r="H175" s="251"/>
      <c r="I175" s="250"/>
      <c r="J175" s="250"/>
      <c r="K175" s="250"/>
      <c r="L175" s="251"/>
      <c r="M175" s="250"/>
      <c r="N175" s="210"/>
      <c r="O175" s="210"/>
      <c r="P175" s="210"/>
      <c r="Q175" s="211"/>
      <c r="R175" s="252"/>
      <c r="S175" s="212"/>
      <c r="T175" s="212"/>
      <c r="U175" s="212"/>
      <c r="V175" s="213"/>
      <c r="W175" s="213"/>
      <c r="X175" s="212"/>
      <c r="Y175" s="212"/>
      <c r="Z175" s="212"/>
      <c r="AA175" s="182"/>
      <c r="AB175" s="51"/>
      <c r="AC175" s="51"/>
      <c r="AD175" s="51"/>
      <c r="AE175" s="51"/>
      <c r="AF175" s="51"/>
      <c r="AG175" s="51"/>
      <c r="AH175" s="51"/>
      <c r="AI175" s="51"/>
    </row>
    <row r="176" spans="2:35" x14ac:dyDescent="0.3">
      <c r="B176" s="51"/>
      <c r="C176" s="51"/>
      <c r="D176" s="209"/>
      <c r="E176" s="249"/>
      <c r="F176" s="250"/>
      <c r="G176" s="251"/>
      <c r="H176" s="251"/>
      <c r="I176" s="250"/>
      <c r="J176" s="250"/>
      <c r="K176" s="250"/>
      <c r="L176" s="251"/>
      <c r="M176" s="250"/>
      <c r="N176" s="210"/>
      <c r="O176" s="210"/>
      <c r="P176" s="210"/>
      <c r="Q176" s="211"/>
      <c r="R176" s="252"/>
      <c r="S176" s="212"/>
      <c r="T176" s="212"/>
      <c r="U176" s="212"/>
      <c r="V176" s="213"/>
      <c r="W176" s="213"/>
      <c r="X176" s="212"/>
      <c r="Y176" s="212"/>
      <c r="Z176" s="212"/>
      <c r="AA176" s="182"/>
      <c r="AB176" s="51"/>
      <c r="AC176" s="51"/>
      <c r="AD176" s="51"/>
      <c r="AE176" s="51"/>
      <c r="AF176" s="51"/>
      <c r="AG176" s="51"/>
      <c r="AH176" s="51"/>
      <c r="AI176" s="51"/>
    </row>
    <row r="177" spans="2:35" x14ac:dyDescent="0.3">
      <c r="B177" s="51"/>
      <c r="C177" s="51"/>
      <c r="D177" s="209"/>
      <c r="E177" s="249"/>
      <c r="F177" s="250"/>
      <c r="G177" s="251"/>
      <c r="H177" s="251"/>
      <c r="I177" s="250"/>
      <c r="J177" s="250"/>
      <c r="K177" s="250"/>
      <c r="L177" s="251"/>
      <c r="M177" s="250"/>
      <c r="N177" s="210"/>
      <c r="O177" s="210"/>
      <c r="P177" s="210"/>
      <c r="Q177" s="211"/>
      <c r="R177" s="252"/>
      <c r="S177" s="212"/>
      <c r="T177" s="212"/>
      <c r="U177" s="212"/>
      <c r="V177" s="213"/>
      <c r="W177" s="213"/>
      <c r="X177" s="212"/>
      <c r="Y177" s="212"/>
      <c r="Z177" s="212"/>
      <c r="AA177" s="182"/>
      <c r="AB177" s="51"/>
      <c r="AC177" s="51"/>
      <c r="AD177" s="51"/>
      <c r="AE177" s="51"/>
      <c r="AF177" s="51"/>
      <c r="AG177" s="51"/>
      <c r="AH177" s="51"/>
      <c r="AI177" s="51"/>
    </row>
    <row r="178" spans="2:35" x14ac:dyDescent="0.3">
      <c r="B178" s="51"/>
      <c r="C178" s="51"/>
      <c r="D178" s="209"/>
      <c r="E178" s="249"/>
      <c r="F178" s="250"/>
      <c r="G178" s="251"/>
      <c r="H178" s="251"/>
      <c r="I178" s="250"/>
      <c r="J178" s="250"/>
      <c r="K178" s="250"/>
      <c r="L178" s="251"/>
      <c r="M178" s="250"/>
      <c r="N178" s="210"/>
      <c r="O178" s="210"/>
      <c r="P178" s="210"/>
      <c r="Q178" s="211"/>
      <c r="R178" s="252"/>
      <c r="S178" s="212"/>
      <c r="T178" s="212"/>
      <c r="U178" s="212"/>
      <c r="V178" s="213"/>
      <c r="W178" s="213"/>
      <c r="X178" s="212"/>
      <c r="Y178" s="212"/>
      <c r="Z178" s="212"/>
      <c r="AA178" s="182"/>
      <c r="AB178" s="51"/>
      <c r="AC178" s="51"/>
      <c r="AD178" s="51"/>
      <c r="AE178" s="51"/>
      <c r="AF178" s="51"/>
      <c r="AG178" s="51"/>
      <c r="AH178" s="51"/>
      <c r="AI178" s="51"/>
    </row>
    <row r="179" spans="2:35" x14ac:dyDescent="0.3">
      <c r="B179" s="51"/>
      <c r="C179" s="51"/>
      <c r="D179" s="209"/>
      <c r="E179" s="249"/>
      <c r="F179" s="250"/>
      <c r="G179" s="251"/>
      <c r="H179" s="251"/>
      <c r="I179" s="250"/>
      <c r="J179" s="250"/>
      <c r="K179" s="250"/>
      <c r="L179" s="251"/>
      <c r="M179" s="250"/>
      <c r="N179" s="210"/>
      <c r="O179" s="210"/>
      <c r="P179" s="210"/>
      <c r="Q179" s="211"/>
      <c r="R179" s="252"/>
      <c r="S179" s="212"/>
      <c r="T179" s="212"/>
      <c r="U179" s="212"/>
      <c r="V179" s="213"/>
      <c r="W179" s="213"/>
      <c r="X179" s="212"/>
      <c r="Y179" s="212"/>
      <c r="Z179" s="212"/>
      <c r="AA179" s="182"/>
      <c r="AB179" s="51"/>
      <c r="AC179" s="51"/>
      <c r="AD179" s="51"/>
      <c r="AE179" s="51"/>
      <c r="AF179" s="51"/>
      <c r="AG179" s="51"/>
      <c r="AH179" s="51"/>
      <c r="AI179" s="51"/>
    </row>
    <row r="180" spans="2:35" x14ac:dyDescent="0.3">
      <c r="B180" s="51"/>
      <c r="C180" s="51"/>
      <c r="D180" s="209"/>
      <c r="E180" s="249"/>
      <c r="F180" s="250"/>
      <c r="G180" s="251"/>
      <c r="H180" s="251"/>
      <c r="I180" s="250"/>
      <c r="J180" s="250"/>
      <c r="K180" s="250"/>
      <c r="L180" s="251"/>
      <c r="M180" s="250"/>
      <c r="N180" s="210"/>
      <c r="O180" s="210"/>
      <c r="P180" s="210"/>
      <c r="Q180" s="211"/>
      <c r="R180" s="252"/>
      <c r="S180" s="212"/>
      <c r="T180" s="212"/>
      <c r="U180" s="212"/>
      <c r="V180" s="213"/>
      <c r="W180" s="213"/>
      <c r="X180" s="212"/>
      <c r="Y180" s="212"/>
      <c r="Z180" s="212"/>
      <c r="AA180" s="182"/>
      <c r="AB180" s="51"/>
      <c r="AC180" s="51"/>
      <c r="AD180" s="51"/>
      <c r="AE180" s="51"/>
      <c r="AF180" s="51"/>
      <c r="AG180" s="51"/>
      <c r="AH180" s="51"/>
      <c r="AI180" s="51"/>
    </row>
    <row r="181" spans="2:35" x14ac:dyDescent="0.3">
      <c r="B181" s="51"/>
      <c r="C181" s="51"/>
      <c r="D181" s="209"/>
      <c r="E181" s="249"/>
      <c r="F181" s="250"/>
      <c r="G181" s="251"/>
      <c r="H181" s="251"/>
      <c r="I181" s="250"/>
      <c r="J181" s="250"/>
      <c r="K181" s="250"/>
      <c r="L181" s="251"/>
      <c r="M181" s="250"/>
      <c r="N181" s="210"/>
      <c r="O181" s="210"/>
      <c r="P181" s="210"/>
      <c r="Q181" s="211"/>
      <c r="R181" s="252"/>
      <c r="S181" s="212"/>
      <c r="T181" s="212"/>
      <c r="U181" s="212"/>
      <c r="V181" s="213"/>
      <c r="W181" s="213"/>
      <c r="X181" s="212"/>
      <c r="Y181" s="212"/>
      <c r="Z181" s="212"/>
      <c r="AA181" s="182"/>
      <c r="AB181" s="51"/>
      <c r="AC181" s="51"/>
      <c r="AD181" s="51"/>
      <c r="AE181" s="51"/>
      <c r="AF181" s="51"/>
      <c r="AG181" s="51"/>
      <c r="AH181" s="51"/>
      <c r="AI181" s="51"/>
    </row>
    <row r="182" spans="2:35" x14ac:dyDescent="0.3">
      <c r="B182" s="51"/>
      <c r="C182" s="51"/>
      <c r="D182" s="209"/>
      <c r="E182" s="249"/>
      <c r="F182" s="250"/>
      <c r="G182" s="251"/>
      <c r="H182" s="251"/>
      <c r="I182" s="250"/>
      <c r="J182" s="250"/>
      <c r="K182" s="250"/>
      <c r="L182" s="251"/>
      <c r="M182" s="250"/>
      <c r="N182" s="210"/>
      <c r="O182" s="210"/>
      <c r="P182" s="210"/>
      <c r="Q182" s="211"/>
      <c r="R182" s="252"/>
      <c r="S182" s="212"/>
      <c r="T182" s="212"/>
      <c r="U182" s="212"/>
      <c r="V182" s="213"/>
      <c r="W182" s="213"/>
      <c r="X182" s="212"/>
      <c r="Y182" s="212"/>
      <c r="Z182" s="212"/>
      <c r="AA182" s="182"/>
      <c r="AB182" s="51"/>
      <c r="AC182" s="51"/>
      <c r="AD182" s="51"/>
      <c r="AE182" s="51"/>
      <c r="AF182" s="51"/>
      <c r="AG182" s="51"/>
      <c r="AH182" s="51"/>
      <c r="AI182" s="51"/>
    </row>
    <row r="183" spans="2:35" x14ac:dyDescent="0.3">
      <c r="B183" s="51"/>
      <c r="C183" s="51"/>
      <c r="D183" s="209"/>
      <c r="E183" s="249"/>
      <c r="F183" s="250"/>
      <c r="G183" s="251"/>
      <c r="H183" s="251"/>
      <c r="I183" s="250"/>
      <c r="J183" s="250"/>
      <c r="K183" s="250"/>
      <c r="L183" s="251"/>
      <c r="M183" s="250"/>
      <c r="N183" s="210"/>
      <c r="O183" s="210"/>
      <c r="P183" s="210"/>
      <c r="Q183" s="211"/>
      <c r="R183" s="252"/>
      <c r="S183" s="212"/>
      <c r="T183" s="212"/>
      <c r="U183" s="212"/>
      <c r="V183" s="213"/>
      <c r="W183" s="213"/>
      <c r="X183" s="212"/>
      <c r="Y183" s="212"/>
      <c r="Z183" s="212"/>
      <c r="AA183" s="182"/>
      <c r="AB183" s="51"/>
      <c r="AC183" s="51"/>
      <c r="AD183" s="51"/>
      <c r="AE183" s="51"/>
      <c r="AF183" s="51"/>
      <c r="AG183" s="51"/>
      <c r="AH183" s="51"/>
      <c r="AI183" s="51"/>
    </row>
    <row r="184" spans="2:35" x14ac:dyDescent="0.3">
      <c r="B184" s="51"/>
      <c r="C184" s="51"/>
      <c r="D184" s="209"/>
      <c r="E184" s="249"/>
      <c r="F184" s="250"/>
      <c r="G184" s="251"/>
      <c r="H184" s="251"/>
      <c r="I184" s="250"/>
      <c r="J184" s="250"/>
      <c r="K184" s="250"/>
      <c r="L184" s="251"/>
      <c r="M184" s="250"/>
      <c r="N184" s="210"/>
      <c r="O184" s="210"/>
      <c r="P184" s="210"/>
      <c r="Q184" s="211"/>
      <c r="R184" s="252"/>
      <c r="S184" s="212"/>
      <c r="T184" s="212"/>
      <c r="U184" s="212"/>
      <c r="V184" s="213"/>
      <c r="W184" s="213"/>
      <c r="X184" s="212"/>
      <c r="Y184" s="212"/>
      <c r="Z184" s="212"/>
      <c r="AA184" s="182"/>
      <c r="AB184" s="51"/>
      <c r="AC184" s="51"/>
      <c r="AD184" s="51"/>
      <c r="AE184" s="51"/>
      <c r="AF184" s="51"/>
      <c r="AG184" s="51"/>
      <c r="AH184" s="51"/>
      <c r="AI184" s="51"/>
    </row>
    <row r="185" spans="2:35" x14ac:dyDescent="0.3">
      <c r="B185" s="51"/>
      <c r="C185" s="51"/>
      <c r="D185" s="209"/>
      <c r="E185" s="249"/>
      <c r="F185" s="250"/>
      <c r="G185" s="251"/>
      <c r="H185" s="251"/>
      <c r="I185" s="250"/>
      <c r="J185" s="250"/>
      <c r="K185" s="250"/>
      <c r="L185" s="251"/>
      <c r="M185" s="250"/>
      <c r="N185" s="210"/>
      <c r="O185" s="210"/>
      <c r="P185" s="210"/>
      <c r="Q185" s="211"/>
      <c r="R185" s="252"/>
      <c r="S185" s="212"/>
      <c r="T185" s="212"/>
      <c r="U185" s="212"/>
      <c r="V185" s="213"/>
      <c r="W185" s="213"/>
      <c r="X185" s="212"/>
      <c r="Y185" s="212"/>
      <c r="Z185" s="212"/>
      <c r="AA185" s="182"/>
      <c r="AB185" s="51"/>
      <c r="AC185" s="51"/>
      <c r="AD185" s="51"/>
      <c r="AE185" s="51"/>
      <c r="AF185" s="51"/>
      <c r="AG185" s="51"/>
      <c r="AH185" s="51"/>
      <c r="AI185" s="51"/>
    </row>
    <row r="186" spans="2:35" x14ac:dyDescent="0.3">
      <c r="B186" s="51"/>
      <c r="C186" s="51"/>
      <c r="D186" s="209"/>
      <c r="E186" s="249"/>
      <c r="F186" s="250"/>
      <c r="G186" s="251"/>
      <c r="H186" s="251"/>
      <c r="I186" s="250"/>
      <c r="J186" s="250"/>
      <c r="K186" s="250"/>
      <c r="L186" s="251"/>
      <c r="M186" s="250"/>
      <c r="N186" s="210"/>
      <c r="O186" s="210"/>
      <c r="P186" s="210"/>
      <c r="Q186" s="211"/>
      <c r="R186" s="252"/>
      <c r="S186" s="212"/>
      <c r="T186" s="212"/>
      <c r="U186" s="212"/>
      <c r="V186" s="213"/>
      <c r="W186" s="213"/>
      <c r="X186" s="212"/>
      <c r="Y186" s="212"/>
      <c r="Z186" s="212"/>
      <c r="AA186" s="182"/>
      <c r="AB186" s="51"/>
      <c r="AC186" s="51"/>
      <c r="AD186" s="51"/>
      <c r="AE186" s="51"/>
      <c r="AF186" s="51"/>
      <c r="AG186" s="51"/>
      <c r="AH186" s="51"/>
      <c r="AI186" s="51"/>
    </row>
    <row r="187" spans="2:35" x14ac:dyDescent="0.3">
      <c r="B187" s="51"/>
      <c r="C187" s="51"/>
      <c r="D187" s="209"/>
      <c r="E187" s="249"/>
      <c r="F187" s="250"/>
      <c r="G187" s="251"/>
      <c r="H187" s="251"/>
      <c r="I187" s="250"/>
      <c r="J187" s="250"/>
      <c r="K187" s="250"/>
      <c r="L187" s="251"/>
      <c r="M187" s="250"/>
      <c r="N187" s="210"/>
      <c r="O187" s="210"/>
      <c r="P187" s="210"/>
      <c r="Q187" s="211"/>
      <c r="R187" s="252"/>
      <c r="S187" s="212"/>
      <c r="T187" s="212"/>
      <c r="U187" s="212"/>
      <c r="V187" s="213"/>
      <c r="W187" s="213"/>
      <c r="X187" s="212"/>
      <c r="Y187" s="212"/>
      <c r="Z187" s="212"/>
      <c r="AA187" s="182"/>
      <c r="AB187" s="51"/>
      <c r="AC187" s="51"/>
      <c r="AD187" s="51"/>
      <c r="AE187" s="51"/>
      <c r="AF187" s="51"/>
      <c r="AG187" s="51"/>
      <c r="AH187" s="51"/>
      <c r="AI187" s="51"/>
    </row>
    <row r="188" spans="2:35" x14ac:dyDescent="0.3">
      <c r="B188" s="51"/>
      <c r="C188" s="51"/>
      <c r="D188" s="209"/>
      <c r="E188" s="249"/>
      <c r="F188" s="250"/>
      <c r="G188" s="251"/>
      <c r="H188" s="251"/>
      <c r="I188" s="250"/>
      <c r="J188" s="250"/>
      <c r="K188" s="250"/>
      <c r="L188" s="251"/>
      <c r="M188" s="250"/>
      <c r="N188" s="210"/>
      <c r="O188" s="210"/>
      <c r="P188" s="210"/>
      <c r="Q188" s="211"/>
      <c r="R188" s="252"/>
      <c r="S188" s="212"/>
      <c r="T188" s="212"/>
      <c r="U188" s="212"/>
      <c r="V188" s="213"/>
      <c r="W188" s="213"/>
      <c r="X188" s="212"/>
      <c r="Y188" s="212"/>
      <c r="Z188" s="212"/>
      <c r="AA188" s="182"/>
      <c r="AB188" s="51"/>
      <c r="AC188" s="51"/>
      <c r="AD188" s="51"/>
      <c r="AE188" s="51"/>
      <c r="AF188" s="51"/>
      <c r="AG188" s="51"/>
      <c r="AH188" s="51"/>
      <c r="AI188" s="51"/>
    </row>
    <row r="189" spans="2:35" x14ac:dyDescent="0.3">
      <c r="B189" s="51"/>
      <c r="C189" s="51"/>
      <c r="D189" s="209"/>
      <c r="E189" s="249"/>
      <c r="F189" s="250"/>
      <c r="G189" s="251"/>
      <c r="H189" s="251"/>
      <c r="I189" s="250"/>
      <c r="J189" s="250"/>
      <c r="K189" s="250"/>
      <c r="L189" s="251"/>
      <c r="M189" s="250"/>
      <c r="N189" s="210"/>
      <c r="O189" s="210"/>
      <c r="P189" s="210"/>
      <c r="Q189" s="211"/>
      <c r="R189" s="252"/>
      <c r="S189" s="212"/>
      <c r="T189" s="212"/>
      <c r="U189" s="212"/>
      <c r="V189" s="213"/>
      <c r="W189" s="213"/>
      <c r="X189" s="212"/>
      <c r="Y189" s="212"/>
      <c r="Z189" s="212"/>
      <c r="AA189" s="182"/>
      <c r="AB189" s="51"/>
      <c r="AC189" s="51"/>
      <c r="AD189" s="51"/>
      <c r="AE189" s="51"/>
      <c r="AF189" s="51"/>
      <c r="AG189" s="51"/>
      <c r="AH189" s="51"/>
      <c r="AI189" s="51"/>
    </row>
    <row r="190" spans="2:35" x14ac:dyDescent="0.3">
      <c r="B190" s="51"/>
      <c r="C190" s="51"/>
      <c r="D190" s="209"/>
      <c r="E190" s="249"/>
      <c r="F190" s="250"/>
      <c r="G190" s="251"/>
      <c r="H190" s="251"/>
      <c r="I190" s="250"/>
      <c r="J190" s="250"/>
      <c r="K190" s="250"/>
      <c r="L190" s="251"/>
      <c r="M190" s="250"/>
      <c r="N190" s="210"/>
      <c r="O190" s="210"/>
      <c r="P190" s="210"/>
      <c r="Q190" s="211"/>
      <c r="R190" s="252"/>
      <c r="S190" s="212"/>
      <c r="T190" s="212"/>
      <c r="U190" s="212"/>
      <c r="V190" s="213"/>
      <c r="W190" s="213"/>
      <c r="X190" s="212"/>
      <c r="Y190" s="212"/>
      <c r="Z190" s="212"/>
      <c r="AA190" s="182"/>
      <c r="AB190" s="51"/>
      <c r="AC190" s="51"/>
      <c r="AD190" s="51"/>
      <c r="AE190" s="51"/>
      <c r="AF190" s="51"/>
      <c r="AG190" s="51"/>
      <c r="AH190" s="51"/>
      <c r="AI190" s="51"/>
    </row>
    <row r="191" spans="2:35" x14ac:dyDescent="0.3">
      <c r="B191" s="51"/>
      <c r="C191" s="51"/>
      <c r="D191" s="209"/>
      <c r="E191" s="249"/>
      <c r="F191" s="250"/>
      <c r="G191" s="251"/>
      <c r="H191" s="251"/>
      <c r="I191" s="250"/>
      <c r="J191" s="250"/>
      <c r="K191" s="250"/>
      <c r="L191" s="251"/>
      <c r="M191" s="250"/>
      <c r="N191" s="210"/>
      <c r="O191" s="210"/>
      <c r="P191" s="210"/>
      <c r="Q191" s="211"/>
      <c r="R191" s="252"/>
      <c r="S191" s="212"/>
      <c r="T191" s="212"/>
      <c r="U191" s="212"/>
      <c r="V191" s="213"/>
      <c r="W191" s="213"/>
      <c r="X191" s="212"/>
      <c r="Y191" s="212"/>
      <c r="Z191" s="212"/>
      <c r="AA191" s="182"/>
      <c r="AB191" s="51"/>
      <c r="AC191" s="51"/>
      <c r="AD191" s="51"/>
      <c r="AE191" s="51"/>
      <c r="AF191" s="51"/>
      <c r="AG191" s="51"/>
      <c r="AH191" s="51"/>
      <c r="AI191" s="51"/>
    </row>
    <row r="192" spans="2:35" x14ac:dyDescent="0.3">
      <c r="B192" s="51"/>
      <c r="C192" s="51"/>
      <c r="D192" s="209"/>
      <c r="E192" s="249"/>
      <c r="F192" s="250"/>
      <c r="G192" s="251"/>
      <c r="H192" s="251"/>
      <c r="I192" s="250"/>
      <c r="J192" s="250"/>
      <c r="K192" s="250"/>
      <c r="L192" s="251"/>
      <c r="M192" s="250"/>
      <c r="N192" s="210"/>
      <c r="O192" s="210"/>
      <c r="P192" s="210"/>
      <c r="Q192" s="211"/>
      <c r="R192" s="252"/>
      <c r="S192" s="212"/>
      <c r="T192" s="212"/>
      <c r="U192" s="212"/>
      <c r="V192" s="213"/>
      <c r="W192" s="213"/>
      <c r="X192" s="212"/>
      <c r="Y192" s="212"/>
      <c r="Z192" s="212"/>
      <c r="AA192" s="182"/>
      <c r="AB192" s="51"/>
      <c r="AC192" s="51"/>
      <c r="AD192" s="51"/>
      <c r="AE192" s="51"/>
      <c r="AF192" s="51"/>
      <c r="AG192" s="51"/>
      <c r="AH192" s="51"/>
      <c r="AI192" s="51"/>
    </row>
    <row r="193" spans="2:35" x14ac:dyDescent="0.3">
      <c r="B193" s="51"/>
      <c r="C193" s="51"/>
      <c r="D193" s="209"/>
      <c r="E193" s="249"/>
      <c r="F193" s="250"/>
      <c r="G193" s="251"/>
      <c r="H193" s="251"/>
      <c r="I193" s="250"/>
      <c r="J193" s="250"/>
      <c r="K193" s="250"/>
      <c r="L193" s="251"/>
      <c r="M193" s="250"/>
      <c r="N193" s="210"/>
      <c r="O193" s="210"/>
      <c r="P193" s="210"/>
      <c r="Q193" s="211"/>
      <c r="R193" s="252"/>
      <c r="S193" s="212"/>
      <c r="T193" s="212"/>
      <c r="U193" s="212"/>
      <c r="V193" s="213"/>
      <c r="W193" s="213"/>
      <c r="X193" s="212"/>
      <c r="Y193" s="212"/>
      <c r="Z193" s="212"/>
      <c r="AA193" s="182"/>
      <c r="AB193" s="51"/>
      <c r="AC193" s="51"/>
      <c r="AD193" s="51"/>
      <c r="AE193" s="51"/>
      <c r="AF193" s="51"/>
      <c r="AG193" s="51"/>
      <c r="AH193" s="51"/>
      <c r="AI193" s="51"/>
    </row>
    <row r="194" spans="2:35" x14ac:dyDescent="0.3">
      <c r="B194" s="51"/>
      <c r="C194" s="51"/>
      <c r="D194" s="209"/>
      <c r="E194" s="249"/>
      <c r="F194" s="250"/>
      <c r="G194" s="251"/>
      <c r="H194" s="251"/>
      <c r="I194" s="250"/>
      <c r="J194" s="250"/>
      <c r="K194" s="250"/>
      <c r="L194" s="251"/>
      <c r="M194" s="250"/>
      <c r="N194" s="210"/>
      <c r="O194" s="210"/>
      <c r="P194" s="210"/>
      <c r="Q194" s="211"/>
      <c r="R194" s="252"/>
      <c r="S194" s="212"/>
      <c r="T194" s="212"/>
      <c r="U194" s="212"/>
      <c r="V194" s="213"/>
      <c r="W194" s="213"/>
      <c r="X194" s="212"/>
      <c r="Y194" s="212"/>
      <c r="Z194" s="212"/>
      <c r="AA194" s="182"/>
      <c r="AB194" s="51"/>
      <c r="AC194" s="51"/>
      <c r="AD194" s="51"/>
      <c r="AE194" s="51"/>
      <c r="AF194" s="51"/>
      <c r="AG194" s="51"/>
      <c r="AH194" s="51"/>
      <c r="AI194" s="51"/>
    </row>
    <row r="195" spans="2:35" x14ac:dyDescent="0.3">
      <c r="B195" s="51"/>
      <c r="C195" s="51"/>
      <c r="D195" s="209"/>
      <c r="E195" s="249"/>
      <c r="F195" s="250"/>
      <c r="G195" s="251"/>
      <c r="H195" s="251"/>
      <c r="I195" s="250"/>
      <c r="J195" s="250"/>
      <c r="K195" s="250"/>
      <c r="L195" s="251"/>
      <c r="M195" s="250"/>
      <c r="N195" s="210"/>
      <c r="O195" s="210"/>
      <c r="P195" s="210"/>
      <c r="Q195" s="211"/>
      <c r="R195" s="252"/>
      <c r="S195" s="212"/>
      <c r="T195" s="212"/>
      <c r="U195" s="212"/>
      <c r="V195" s="213"/>
      <c r="W195" s="213"/>
      <c r="X195" s="212"/>
      <c r="Y195" s="212"/>
      <c r="Z195" s="212"/>
      <c r="AA195" s="182"/>
      <c r="AB195" s="51"/>
      <c r="AC195" s="51"/>
      <c r="AD195" s="51"/>
      <c r="AE195" s="51"/>
      <c r="AF195" s="51"/>
      <c r="AG195" s="51"/>
      <c r="AH195" s="51"/>
      <c r="AI195" s="51"/>
    </row>
    <row r="196" spans="2:35" x14ac:dyDescent="0.3">
      <c r="B196" s="51"/>
      <c r="C196" s="51"/>
      <c r="D196" s="209"/>
      <c r="E196" s="249"/>
      <c r="F196" s="250"/>
      <c r="G196" s="251"/>
      <c r="H196" s="251"/>
      <c r="I196" s="250"/>
      <c r="J196" s="250"/>
      <c r="K196" s="250"/>
      <c r="L196" s="251"/>
      <c r="M196" s="250"/>
      <c r="N196" s="210"/>
      <c r="O196" s="210"/>
      <c r="P196" s="210"/>
      <c r="Q196" s="211"/>
      <c r="R196" s="252"/>
      <c r="S196" s="212"/>
      <c r="T196" s="212"/>
      <c r="U196" s="212"/>
      <c r="V196" s="213"/>
      <c r="W196" s="213"/>
      <c r="X196" s="212"/>
      <c r="Y196" s="212"/>
      <c r="Z196" s="212"/>
      <c r="AA196" s="182"/>
      <c r="AB196" s="51"/>
      <c r="AC196" s="51"/>
      <c r="AD196" s="51"/>
      <c r="AE196" s="51"/>
      <c r="AF196" s="51"/>
      <c r="AG196" s="51"/>
      <c r="AH196" s="51"/>
      <c r="AI196" s="51"/>
    </row>
    <row r="197" spans="2:35" x14ac:dyDescent="0.3">
      <c r="B197" s="51"/>
      <c r="C197" s="51"/>
      <c r="D197" s="209"/>
      <c r="E197" s="249"/>
      <c r="F197" s="250"/>
      <c r="G197" s="251"/>
      <c r="H197" s="251"/>
      <c r="I197" s="250"/>
      <c r="J197" s="250"/>
      <c r="K197" s="250"/>
      <c r="L197" s="251"/>
      <c r="M197" s="250"/>
      <c r="N197" s="210"/>
      <c r="O197" s="210"/>
      <c r="P197" s="210"/>
      <c r="Q197" s="211"/>
      <c r="R197" s="252"/>
      <c r="S197" s="212"/>
      <c r="T197" s="212"/>
      <c r="U197" s="212"/>
      <c r="V197" s="213"/>
      <c r="W197" s="213"/>
      <c r="X197" s="212"/>
      <c r="Y197" s="212"/>
      <c r="Z197" s="212"/>
      <c r="AA197" s="182"/>
      <c r="AB197" s="51"/>
      <c r="AC197" s="51"/>
      <c r="AD197" s="51"/>
      <c r="AE197" s="51"/>
      <c r="AF197" s="51"/>
      <c r="AG197" s="51"/>
      <c r="AH197" s="51"/>
      <c r="AI197" s="51"/>
    </row>
    <row r="198" spans="2:35" x14ac:dyDescent="0.3">
      <c r="B198" s="51"/>
      <c r="C198" s="51"/>
      <c r="D198" s="209"/>
      <c r="E198" s="249"/>
      <c r="F198" s="250"/>
      <c r="G198" s="251"/>
      <c r="H198" s="251"/>
      <c r="I198" s="250"/>
      <c r="J198" s="250"/>
      <c r="K198" s="250"/>
      <c r="L198" s="251"/>
      <c r="M198" s="250"/>
      <c r="N198" s="210"/>
      <c r="O198" s="210"/>
      <c r="P198" s="210"/>
      <c r="Q198" s="211"/>
      <c r="R198" s="252"/>
      <c r="S198" s="212"/>
      <c r="T198" s="212"/>
      <c r="U198" s="212"/>
      <c r="V198" s="213"/>
      <c r="W198" s="213"/>
      <c r="X198" s="212"/>
      <c r="Y198" s="212"/>
      <c r="Z198" s="212"/>
      <c r="AA198" s="182"/>
      <c r="AB198" s="51"/>
      <c r="AC198" s="51"/>
      <c r="AD198" s="51"/>
      <c r="AE198" s="51"/>
      <c r="AF198" s="51"/>
      <c r="AG198" s="51"/>
      <c r="AH198" s="51"/>
      <c r="AI198" s="51"/>
    </row>
    <row r="199" spans="2:35" x14ac:dyDescent="0.3">
      <c r="B199" s="51"/>
      <c r="C199" s="51"/>
      <c r="D199" s="209"/>
      <c r="E199" s="249"/>
      <c r="F199" s="250"/>
      <c r="G199" s="251"/>
      <c r="H199" s="251"/>
      <c r="I199" s="250"/>
      <c r="J199" s="250"/>
      <c r="K199" s="250"/>
      <c r="L199" s="251"/>
      <c r="M199" s="250"/>
      <c r="N199" s="210"/>
      <c r="O199" s="210"/>
      <c r="P199" s="210"/>
      <c r="Q199" s="211"/>
      <c r="R199" s="252"/>
      <c r="S199" s="212"/>
      <c r="T199" s="212"/>
      <c r="U199" s="212"/>
      <c r="V199" s="213"/>
      <c r="W199" s="213"/>
      <c r="X199" s="212"/>
      <c r="Y199" s="212"/>
      <c r="Z199" s="212"/>
      <c r="AA199" s="182"/>
      <c r="AB199" s="51"/>
      <c r="AC199" s="51"/>
      <c r="AD199" s="51"/>
      <c r="AE199" s="51"/>
      <c r="AF199" s="51"/>
      <c r="AG199" s="51"/>
      <c r="AH199" s="51"/>
      <c r="AI199" s="51"/>
    </row>
    <row r="200" spans="2:35" x14ac:dyDescent="0.3">
      <c r="B200" s="51"/>
      <c r="C200" s="51"/>
      <c r="D200" s="209"/>
      <c r="E200" s="249"/>
      <c r="F200" s="250"/>
      <c r="G200" s="251"/>
      <c r="H200" s="251"/>
      <c r="I200" s="250"/>
      <c r="J200" s="250"/>
      <c r="K200" s="250"/>
      <c r="L200" s="251"/>
      <c r="M200" s="250"/>
      <c r="N200" s="210"/>
      <c r="O200" s="210"/>
      <c r="P200" s="210"/>
      <c r="Q200" s="211"/>
      <c r="R200" s="252"/>
      <c r="S200" s="212"/>
      <c r="T200" s="212"/>
      <c r="U200" s="212"/>
      <c r="V200" s="213"/>
      <c r="W200" s="213"/>
      <c r="X200" s="212"/>
      <c r="Y200" s="212"/>
      <c r="Z200" s="212"/>
      <c r="AA200" s="182"/>
      <c r="AB200" s="51"/>
      <c r="AC200" s="51"/>
      <c r="AD200" s="51"/>
      <c r="AE200" s="51"/>
      <c r="AF200" s="51"/>
      <c r="AG200" s="51"/>
      <c r="AH200" s="51"/>
      <c r="AI200" s="51"/>
    </row>
    <row r="201" spans="2:35" x14ac:dyDescent="0.3">
      <c r="B201" s="51"/>
      <c r="C201" s="51"/>
      <c r="D201" s="209"/>
      <c r="E201" s="249"/>
      <c r="F201" s="250"/>
      <c r="G201" s="251"/>
      <c r="H201" s="251"/>
      <c r="I201" s="250"/>
      <c r="J201" s="250"/>
      <c r="K201" s="250"/>
      <c r="L201" s="251"/>
      <c r="M201" s="250"/>
      <c r="N201" s="210"/>
      <c r="O201" s="210"/>
      <c r="P201" s="210"/>
      <c r="Q201" s="211"/>
      <c r="R201" s="252"/>
      <c r="S201" s="212"/>
      <c r="T201" s="212"/>
      <c r="U201" s="212"/>
      <c r="V201" s="213"/>
      <c r="W201" s="213"/>
      <c r="X201" s="212"/>
      <c r="Y201" s="212"/>
      <c r="Z201" s="212"/>
      <c r="AA201" s="182"/>
      <c r="AB201" s="51"/>
      <c r="AC201" s="51"/>
      <c r="AD201" s="51"/>
      <c r="AE201" s="51"/>
      <c r="AF201" s="51"/>
      <c r="AG201" s="51"/>
      <c r="AH201" s="51"/>
      <c r="AI201" s="51"/>
    </row>
    <row r="202" spans="2:35" x14ac:dyDescent="0.3">
      <c r="B202" s="51"/>
      <c r="C202" s="51"/>
      <c r="D202" s="209"/>
      <c r="E202" s="249"/>
      <c r="F202" s="250"/>
      <c r="G202" s="251"/>
      <c r="H202" s="251"/>
      <c r="I202" s="250"/>
      <c r="J202" s="250"/>
      <c r="K202" s="250"/>
      <c r="L202" s="251"/>
      <c r="M202" s="250"/>
      <c r="N202" s="210"/>
      <c r="O202" s="210"/>
      <c r="P202" s="210"/>
      <c r="Q202" s="211"/>
      <c r="R202" s="252"/>
      <c r="S202" s="212"/>
      <c r="T202" s="212"/>
      <c r="U202" s="212"/>
      <c r="V202" s="213"/>
      <c r="W202" s="213"/>
      <c r="X202" s="212"/>
      <c r="Y202" s="212"/>
      <c r="Z202" s="212"/>
      <c r="AA202" s="182"/>
      <c r="AB202" s="51"/>
      <c r="AC202" s="51"/>
      <c r="AD202" s="51"/>
      <c r="AE202" s="51"/>
      <c r="AF202" s="51"/>
      <c r="AG202" s="51"/>
      <c r="AH202" s="51"/>
      <c r="AI202" s="51"/>
    </row>
    <row r="203" spans="2:35" x14ac:dyDescent="0.3">
      <c r="B203" s="51"/>
      <c r="C203" s="51"/>
      <c r="D203" s="209"/>
      <c r="E203" s="249"/>
      <c r="F203" s="250"/>
      <c r="G203" s="251"/>
      <c r="H203" s="251"/>
      <c r="I203" s="250"/>
      <c r="J203" s="250"/>
      <c r="K203" s="250"/>
      <c r="L203" s="251"/>
      <c r="M203" s="250"/>
      <c r="N203" s="210"/>
      <c r="O203" s="210"/>
      <c r="P203" s="210"/>
      <c r="Q203" s="211"/>
      <c r="R203" s="252"/>
      <c r="S203" s="212"/>
      <c r="T203" s="212"/>
      <c r="U203" s="212"/>
      <c r="V203" s="213"/>
      <c r="W203" s="213"/>
      <c r="X203" s="212"/>
      <c r="Y203" s="212"/>
      <c r="Z203" s="212"/>
      <c r="AA203" s="182"/>
      <c r="AB203" s="51"/>
      <c r="AC203" s="51"/>
      <c r="AD203" s="51"/>
      <c r="AE203" s="51"/>
      <c r="AF203" s="51"/>
      <c r="AG203" s="51"/>
      <c r="AH203" s="51"/>
      <c r="AI203" s="51"/>
    </row>
    <row r="204" spans="2:35" x14ac:dyDescent="0.3">
      <c r="B204" s="51"/>
      <c r="C204" s="51"/>
      <c r="D204" s="209"/>
      <c r="E204" s="249"/>
      <c r="F204" s="250"/>
      <c r="G204" s="251"/>
      <c r="H204" s="251"/>
      <c r="I204" s="250"/>
      <c r="J204" s="250"/>
      <c r="K204" s="250"/>
      <c r="L204" s="251"/>
      <c r="M204" s="250"/>
      <c r="N204" s="210"/>
      <c r="O204" s="210"/>
      <c r="P204" s="210"/>
      <c r="Q204" s="211"/>
      <c r="R204" s="252"/>
      <c r="S204" s="212"/>
      <c r="T204" s="212"/>
      <c r="U204" s="212"/>
      <c r="V204" s="213"/>
      <c r="W204" s="213"/>
      <c r="X204" s="212"/>
      <c r="Y204" s="212"/>
      <c r="Z204" s="212"/>
      <c r="AA204" s="182"/>
      <c r="AB204" s="51"/>
      <c r="AC204" s="51"/>
      <c r="AD204" s="51"/>
      <c r="AE204" s="51"/>
      <c r="AF204" s="51"/>
      <c r="AG204" s="51"/>
      <c r="AH204" s="51"/>
      <c r="AI204" s="51"/>
    </row>
    <row r="205" spans="2:35" x14ac:dyDescent="0.3">
      <c r="B205" s="51"/>
      <c r="C205" s="51"/>
      <c r="D205" s="209"/>
      <c r="E205" s="249"/>
      <c r="F205" s="250"/>
      <c r="G205" s="251"/>
      <c r="H205" s="251"/>
      <c r="I205" s="250"/>
      <c r="J205" s="250"/>
      <c r="K205" s="250"/>
      <c r="L205" s="251"/>
      <c r="M205" s="250"/>
      <c r="N205" s="210"/>
      <c r="O205" s="210"/>
      <c r="P205" s="210"/>
      <c r="Q205" s="211"/>
      <c r="R205" s="252"/>
      <c r="S205" s="212"/>
      <c r="T205" s="212"/>
      <c r="U205" s="212"/>
      <c r="V205" s="213"/>
      <c r="W205" s="213"/>
      <c r="X205" s="212"/>
      <c r="Y205" s="212"/>
      <c r="Z205" s="212"/>
      <c r="AA205" s="182"/>
      <c r="AB205" s="51"/>
      <c r="AC205" s="51"/>
      <c r="AD205" s="51"/>
      <c r="AE205" s="51"/>
      <c r="AF205" s="51"/>
      <c r="AG205" s="51"/>
      <c r="AH205" s="51"/>
      <c r="AI205" s="51"/>
    </row>
    <row r="206" spans="2:35" x14ac:dyDescent="0.3">
      <c r="B206" s="51"/>
      <c r="C206" s="51"/>
      <c r="D206" s="209"/>
      <c r="E206" s="249"/>
      <c r="F206" s="250"/>
      <c r="G206" s="251"/>
      <c r="H206" s="251"/>
      <c r="I206" s="250"/>
      <c r="J206" s="250"/>
      <c r="K206" s="250"/>
      <c r="L206" s="251"/>
      <c r="M206" s="250"/>
      <c r="N206" s="210"/>
      <c r="O206" s="210"/>
      <c r="P206" s="210"/>
      <c r="Q206" s="211"/>
      <c r="R206" s="252"/>
      <c r="S206" s="212"/>
      <c r="T206" s="212"/>
      <c r="U206" s="212"/>
      <c r="V206" s="213"/>
      <c r="W206" s="213"/>
      <c r="X206" s="212"/>
      <c r="Y206" s="212"/>
      <c r="Z206" s="212"/>
      <c r="AA206" s="182"/>
      <c r="AB206" s="51"/>
      <c r="AC206" s="51"/>
      <c r="AD206" s="51"/>
      <c r="AE206" s="51"/>
      <c r="AF206" s="51"/>
      <c r="AG206" s="51"/>
      <c r="AH206" s="51"/>
      <c r="AI206" s="51"/>
    </row>
    <row r="207" spans="2:35" x14ac:dyDescent="0.3">
      <c r="B207" s="51"/>
      <c r="C207" s="51"/>
      <c r="D207" s="209"/>
      <c r="E207" s="249"/>
      <c r="F207" s="250"/>
      <c r="G207" s="251"/>
      <c r="H207" s="251"/>
      <c r="I207" s="250"/>
      <c r="J207" s="250"/>
      <c r="K207" s="250"/>
      <c r="L207" s="251"/>
      <c r="M207" s="250"/>
      <c r="N207" s="210"/>
      <c r="O207" s="210"/>
      <c r="P207" s="210"/>
      <c r="Q207" s="211"/>
      <c r="R207" s="252"/>
      <c r="S207" s="212"/>
      <c r="T207" s="212"/>
      <c r="U207" s="212"/>
      <c r="V207" s="213"/>
      <c r="W207" s="213"/>
      <c r="X207" s="212"/>
      <c r="Y207" s="212"/>
      <c r="Z207" s="212"/>
      <c r="AA207" s="182"/>
      <c r="AB207" s="51"/>
      <c r="AC207" s="51"/>
      <c r="AD207" s="51"/>
      <c r="AE207" s="51"/>
      <c r="AF207" s="51"/>
      <c r="AG207" s="51"/>
      <c r="AH207" s="51"/>
      <c r="AI207" s="51"/>
    </row>
    <row r="208" spans="2:35" x14ac:dyDescent="0.3">
      <c r="B208" s="51"/>
      <c r="C208" s="51"/>
      <c r="D208" s="209"/>
      <c r="E208" s="249"/>
      <c r="F208" s="250"/>
      <c r="G208" s="251"/>
      <c r="H208" s="251"/>
      <c r="I208" s="250"/>
      <c r="J208" s="250"/>
      <c r="K208" s="250"/>
      <c r="L208" s="251"/>
      <c r="M208" s="250"/>
      <c r="N208" s="210"/>
      <c r="O208" s="210"/>
      <c r="P208" s="210"/>
      <c r="Q208" s="211"/>
      <c r="R208" s="252"/>
      <c r="S208" s="212"/>
      <c r="T208" s="212"/>
      <c r="U208" s="212"/>
      <c r="V208" s="213"/>
      <c r="W208" s="213"/>
      <c r="X208" s="212"/>
      <c r="Y208" s="212"/>
      <c r="Z208" s="212"/>
      <c r="AA208" s="182"/>
      <c r="AB208" s="51"/>
      <c r="AC208" s="51"/>
      <c r="AD208" s="51"/>
      <c r="AE208" s="51"/>
      <c r="AF208" s="51"/>
      <c r="AG208" s="51"/>
      <c r="AH208" s="51"/>
      <c r="AI208" s="51"/>
    </row>
    <row r="209" spans="2:35" x14ac:dyDescent="0.3">
      <c r="B209" s="51"/>
      <c r="C209" s="51"/>
      <c r="D209" s="209"/>
      <c r="E209" s="249"/>
      <c r="F209" s="250"/>
      <c r="G209" s="251"/>
      <c r="H209" s="251"/>
      <c r="I209" s="250"/>
      <c r="J209" s="250"/>
      <c r="K209" s="250"/>
      <c r="L209" s="251"/>
      <c r="M209" s="250"/>
      <c r="N209" s="210"/>
      <c r="O209" s="210"/>
      <c r="P209" s="210"/>
      <c r="Q209" s="211"/>
      <c r="R209" s="252"/>
      <c r="S209" s="212"/>
      <c r="T209" s="212"/>
      <c r="U209" s="212"/>
      <c r="V209" s="213"/>
      <c r="W209" s="213"/>
      <c r="X209" s="212"/>
      <c r="Y209" s="212"/>
      <c r="Z209" s="212"/>
      <c r="AA209" s="182"/>
      <c r="AB209" s="51"/>
      <c r="AC209" s="51"/>
      <c r="AD209" s="51"/>
      <c r="AE209" s="51"/>
      <c r="AF209" s="51"/>
      <c r="AG209" s="51"/>
      <c r="AH209" s="51"/>
      <c r="AI209" s="51"/>
    </row>
    <row r="210" spans="2:35" x14ac:dyDescent="0.3">
      <c r="B210" s="51"/>
      <c r="C210" s="51"/>
      <c r="D210" s="209"/>
      <c r="E210" s="249"/>
      <c r="F210" s="250"/>
      <c r="G210" s="251"/>
      <c r="H210" s="251"/>
      <c r="I210" s="250"/>
      <c r="J210" s="250"/>
      <c r="K210" s="250"/>
      <c r="L210" s="251"/>
      <c r="M210" s="250"/>
      <c r="N210" s="210"/>
      <c r="O210" s="210"/>
      <c r="P210" s="210"/>
      <c r="Q210" s="211"/>
      <c r="R210" s="252"/>
      <c r="S210" s="212"/>
      <c r="T210" s="212"/>
      <c r="U210" s="212"/>
      <c r="V210" s="213"/>
      <c r="W210" s="213"/>
      <c r="X210" s="212"/>
      <c r="Y210" s="212"/>
      <c r="Z210" s="212"/>
      <c r="AA210" s="182"/>
      <c r="AB210" s="51"/>
      <c r="AC210" s="51"/>
      <c r="AD210" s="51"/>
      <c r="AE210" s="51"/>
      <c r="AF210" s="51"/>
      <c r="AG210" s="51"/>
      <c r="AH210" s="51"/>
      <c r="AI210" s="51"/>
    </row>
    <row r="211" spans="2:35" x14ac:dyDescent="0.3">
      <c r="B211" s="51"/>
      <c r="C211" s="51"/>
      <c r="D211" s="209"/>
      <c r="E211" s="249"/>
      <c r="F211" s="250"/>
      <c r="G211" s="251"/>
      <c r="H211" s="251"/>
      <c r="I211" s="250"/>
      <c r="J211" s="250"/>
      <c r="K211" s="250"/>
      <c r="L211" s="251"/>
      <c r="M211" s="250"/>
      <c r="N211" s="210"/>
      <c r="O211" s="210"/>
      <c r="P211" s="210"/>
      <c r="Q211" s="211"/>
      <c r="R211" s="252"/>
      <c r="S211" s="212"/>
      <c r="T211" s="212"/>
      <c r="U211" s="212"/>
      <c r="V211" s="213"/>
      <c r="W211" s="213"/>
      <c r="X211" s="212"/>
      <c r="Y211" s="212"/>
      <c r="Z211" s="212"/>
      <c r="AA211" s="182"/>
      <c r="AB211" s="51"/>
      <c r="AC211" s="51"/>
      <c r="AD211" s="51"/>
      <c r="AE211" s="51"/>
      <c r="AF211" s="51"/>
      <c r="AG211" s="51"/>
      <c r="AH211" s="51"/>
      <c r="AI211" s="51"/>
    </row>
    <row r="212" spans="2:35" x14ac:dyDescent="0.3">
      <c r="B212" s="51"/>
      <c r="C212" s="51"/>
      <c r="D212" s="209"/>
      <c r="E212" s="249"/>
      <c r="F212" s="250"/>
      <c r="G212" s="251"/>
      <c r="H212" s="251"/>
      <c r="I212" s="250"/>
      <c r="J212" s="250"/>
      <c r="K212" s="250"/>
      <c r="L212" s="251"/>
      <c r="M212" s="250"/>
      <c r="N212" s="210"/>
      <c r="O212" s="210"/>
      <c r="P212" s="210"/>
      <c r="Q212" s="211"/>
      <c r="R212" s="252"/>
      <c r="S212" s="212"/>
      <c r="T212" s="212"/>
      <c r="U212" s="212"/>
      <c r="V212" s="213"/>
      <c r="W212" s="213"/>
      <c r="X212" s="212"/>
      <c r="Y212" s="212"/>
      <c r="Z212" s="212"/>
      <c r="AA212" s="182"/>
      <c r="AB212" s="51"/>
      <c r="AC212" s="51"/>
      <c r="AD212" s="51"/>
      <c r="AE212" s="51"/>
      <c r="AF212" s="51"/>
      <c r="AG212" s="51"/>
      <c r="AH212" s="51"/>
      <c r="AI212" s="51"/>
    </row>
    <row r="213" spans="2:35" x14ac:dyDescent="0.3">
      <c r="B213" s="51"/>
      <c r="C213" s="51"/>
      <c r="D213" s="209"/>
      <c r="E213" s="249"/>
      <c r="F213" s="250"/>
      <c r="G213" s="251"/>
      <c r="H213" s="251"/>
      <c r="I213" s="250"/>
      <c r="J213" s="250"/>
      <c r="K213" s="250"/>
      <c r="L213" s="251"/>
      <c r="M213" s="250"/>
      <c r="N213" s="210"/>
      <c r="O213" s="210"/>
      <c r="P213" s="210"/>
      <c r="Q213" s="211"/>
      <c r="R213" s="252"/>
      <c r="S213" s="212"/>
      <c r="T213" s="212"/>
      <c r="U213" s="212"/>
      <c r="V213" s="213"/>
      <c r="W213" s="213"/>
      <c r="X213" s="212"/>
      <c r="Y213" s="212"/>
      <c r="Z213" s="212"/>
      <c r="AA213" s="182"/>
      <c r="AB213" s="51"/>
      <c r="AC213" s="51"/>
      <c r="AD213" s="51"/>
      <c r="AE213" s="51"/>
      <c r="AF213" s="51"/>
      <c r="AG213" s="51"/>
      <c r="AH213" s="51"/>
      <c r="AI213" s="51"/>
    </row>
    <row r="214" spans="2:35" x14ac:dyDescent="0.3">
      <c r="B214" s="51"/>
      <c r="C214" s="51"/>
      <c r="D214" s="209"/>
      <c r="E214" s="249"/>
      <c r="F214" s="250"/>
      <c r="G214" s="251"/>
      <c r="H214" s="251"/>
      <c r="I214" s="250"/>
      <c r="J214" s="250"/>
      <c r="K214" s="250"/>
      <c r="L214" s="251"/>
      <c r="M214" s="250"/>
      <c r="N214" s="210"/>
      <c r="O214" s="210"/>
      <c r="P214" s="210"/>
      <c r="Q214" s="211"/>
      <c r="R214" s="252"/>
      <c r="S214" s="212"/>
      <c r="T214" s="212"/>
      <c r="U214" s="212"/>
      <c r="V214" s="213"/>
      <c r="W214" s="213"/>
      <c r="X214" s="212"/>
      <c r="Y214" s="212"/>
      <c r="Z214" s="212"/>
      <c r="AA214" s="182"/>
      <c r="AB214" s="51"/>
      <c r="AC214" s="51"/>
      <c r="AD214" s="51"/>
      <c r="AE214" s="51"/>
      <c r="AF214" s="51"/>
      <c r="AG214" s="51"/>
      <c r="AH214" s="51"/>
      <c r="AI214" s="51"/>
    </row>
    <row r="215" spans="2:35" x14ac:dyDescent="0.3">
      <c r="B215" s="51"/>
      <c r="C215" s="51"/>
      <c r="D215" s="209"/>
      <c r="E215" s="249"/>
      <c r="F215" s="250"/>
      <c r="G215" s="251"/>
      <c r="H215" s="251"/>
      <c r="I215" s="250"/>
      <c r="J215" s="250"/>
      <c r="K215" s="250"/>
      <c r="L215" s="251"/>
      <c r="M215" s="250"/>
      <c r="N215" s="210"/>
      <c r="O215" s="210"/>
      <c r="P215" s="210"/>
      <c r="Q215" s="211"/>
      <c r="R215" s="252"/>
      <c r="S215" s="212"/>
      <c r="T215" s="212"/>
      <c r="U215" s="212"/>
      <c r="V215" s="213"/>
      <c r="W215" s="213"/>
      <c r="X215" s="212"/>
      <c r="Y215" s="212"/>
      <c r="Z215" s="212"/>
      <c r="AA215" s="182"/>
      <c r="AB215" s="51"/>
      <c r="AC215" s="51"/>
      <c r="AD215" s="51"/>
      <c r="AE215" s="51"/>
      <c r="AF215" s="51"/>
      <c r="AG215" s="51"/>
      <c r="AH215" s="51"/>
      <c r="AI215" s="51"/>
    </row>
    <row r="216" spans="2:35" x14ac:dyDescent="0.3">
      <c r="B216" s="51"/>
      <c r="C216" s="51"/>
      <c r="D216" s="209"/>
      <c r="E216" s="249"/>
      <c r="F216" s="250"/>
      <c r="G216" s="251"/>
      <c r="H216" s="251"/>
      <c r="I216" s="250"/>
      <c r="J216" s="250"/>
      <c r="K216" s="250"/>
      <c r="L216" s="251"/>
      <c r="M216" s="250"/>
      <c r="N216" s="210"/>
      <c r="O216" s="210"/>
      <c r="P216" s="210"/>
      <c r="Q216" s="211"/>
      <c r="R216" s="252"/>
      <c r="S216" s="212"/>
      <c r="T216" s="212"/>
      <c r="U216" s="212"/>
      <c r="V216" s="213"/>
      <c r="W216" s="213"/>
      <c r="X216" s="212"/>
      <c r="Y216" s="212"/>
      <c r="Z216" s="212"/>
      <c r="AA216" s="182"/>
      <c r="AB216" s="51"/>
      <c r="AC216" s="51"/>
      <c r="AD216" s="51"/>
      <c r="AE216" s="51"/>
      <c r="AF216" s="51"/>
      <c r="AG216" s="51"/>
      <c r="AH216" s="51"/>
      <c r="AI216" s="51"/>
    </row>
    <row r="217" spans="2:35" x14ac:dyDescent="0.3">
      <c r="B217" s="51"/>
      <c r="C217" s="51"/>
      <c r="D217" s="209"/>
      <c r="E217" s="249"/>
      <c r="F217" s="250"/>
      <c r="G217" s="251"/>
      <c r="H217" s="251"/>
      <c r="I217" s="250"/>
      <c r="J217" s="250"/>
      <c r="K217" s="250"/>
      <c r="L217" s="251"/>
      <c r="M217" s="250"/>
      <c r="N217" s="210"/>
      <c r="O217" s="210"/>
      <c r="P217" s="210"/>
      <c r="Q217" s="211"/>
      <c r="R217" s="252"/>
      <c r="S217" s="212"/>
      <c r="T217" s="212"/>
      <c r="U217" s="212"/>
      <c r="V217" s="213"/>
      <c r="W217" s="213"/>
      <c r="X217" s="212"/>
      <c r="Y217" s="212"/>
      <c r="Z217" s="212"/>
      <c r="AA217" s="182"/>
      <c r="AB217" s="51"/>
      <c r="AC217" s="51"/>
      <c r="AD217" s="51"/>
      <c r="AE217" s="51"/>
      <c r="AF217" s="51"/>
      <c r="AG217" s="51"/>
      <c r="AH217" s="51"/>
      <c r="AI217" s="51"/>
    </row>
    <row r="218" spans="2:35" x14ac:dyDescent="0.3">
      <c r="B218" s="51"/>
      <c r="C218" s="51"/>
      <c r="D218" s="209"/>
      <c r="E218" s="249"/>
      <c r="F218" s="250"/>
      <c r="G218" s="251"/>
      <c r="H218" s="251"/>
      <c r="I218" s="250"/>
      <c r="J218" s="250"/>
      <c r="K218" s="250"/>
      <c r="L218" s="251"/>
      <c r="M218" s="250"/>
      <c r="N218" s="210"/>
      <c r="O218" s="210"/>
      <c r="P218" s="210"/>
      <c r="Q218" s="211"/>
      <c r="R218" s="252"/>
      <c r="S218" s="212"/>
      <c r="T218" s="212"/>
      <c r="U218" s="212"/>
      <c r="V218" s="213"/>
      <c r="W218" s="213"/>
      <c r="X218" s="212"/>
      <c r="Y218" s="212"/>
      <c r="Z218" s="212"/>
      <c r="AA218" s="182"/>
      <c r="AB218" s="51"/>
      <c r="AC218" s="51"/>
      <c r="AD218" s="51"/>
      <c r="AE218" s="51"/>
      <c r="AF218" s="51"/>
      <c r="AG218" s="51"/>
      <c r="AH218" s="51"/>
      <c r="AI218" s="51"/>
    </row>
    <row r="219" spans="2:35" x14ac:dyDescent="0.3">
      <c r="B219" s="51"/>
      <c r="C219" s="51"/>
      <c r="D219" s="209"/>
      <c r="E219" s="249"/>
      <c r="F219" s="250"/>
      <c r="G219" s="251"/>
      <c r="H219" s="251"/>
      <c r="I219" s="250"/>
      <c r="J219" s="250"/>
      <c r="K219" s="250"/>
      <c r="L219" s="251"/>
      <c r="M219" s="250"/>
      <c r="N219" s="210"/>
      <c r="O219" s="210"/>
      <c r="P219" s="210"/>
      <c r="Q219" s="211"/>
      <c r="R219" s="252"/>
      <c r="S219" s="212"/>
      <c r="T219" s="212"/>
      <c r="U219" s="212"/>
      <c r="V219" s="213"/>
      <c r="W219" s="213"/>
      <c r="X219" s="212"/>
      <c r="Y219" s="212"/>
      <c r="Z219" s="212"/>
      <c r="AA219" s="182"/>
      <c r="AB219" s="51"/>
      <c r="AC219" s="51"/>
      <c r="AD219" s="51"/>
      <c r="AE219" s="51"/>
      <c r="AF219" s="51"/>
      <c r="AG219" s="51"/>
      <c r="AH219" s="51"/>
      <c r="AI219" s="51"/>
    </row>
    <row r="220" spans="2:35" x14ac:dyDescent="0.3">
      <c r="B220" s="51"/>
      <c r="C220" s="51"/>
      <c r="D220" s="209"/>
      <c r="E220" s="249"/>
      <c r="F220" s="250"/>
      <c r="G220" s="251"/>
      <c r="H220" s="251"/>
      <c r="I220" s="250"/>
      <c r="J220" s="250"/>
      <c r="K220" s="250"/>
      <c r="L220" s="251"/>
      <c r="M220" s="250"/>
      <c r="N220" s="210"/>
      <c r="O220" s="210"/>
      <c r="P220" s="210"/>
      <c r="Q220" s="211"/>
      <c r="R220" s="252"/>
      <c r="S220" s="212"/>
      <c r="T220" s="212"/>
      <c r="U220" s="212"/>
      <c r="V220" s="213"/>
      <c r="W220" s="213"/>
      <c r="X220" s="212"/>
      <c r="Y220" s="212"/>
      <c r="Z220" s="212"/>
      <c r="AA220" s="182"/>
      <c r="AB220" s="51"/>
      <c r="AC220" s="51"/>
      <c r="AD220" s="51"/>
      <c r="AE220" s="51"/>
      <c r="AF220" s="51"/>
      <c r="AG220" s="51"/>
      <c r="AH220" s="51"/>
      <c r="AI220" s="51"/>
    </row>
    <row r="221" spans="2:35" x14ac:dyDescent="0.3">
      <c r="B221" s="51"/>
      <c r="C221" s="51"/>
      <c r="D221" s="209"/>
      <c r="E221" s="249"/>
      <c r="F221" s="250"/>
      <c r="G221" s="251"/>
      <c r="H221" s="251"/>
      <c r="I221" s="250"/>
      <c r="J221" s="250"/>
      <c r="K221" s="250"/>
      <c r="L221" s="251"/>
      <c r="M221" s="250"/>
      <c r="N221" s="210"/>
      <c r="O221" s="210"/>
      <c r="P221" s="210"/>
      <c r="Q221" s="211"/>
      <c r="R221" s="252"/>
      <c r="S221" s="212"/>
      <c r="T221" s="212"/>
      <c r="U221" s="212"/>
      <c r="V221" s="213"/>
      <c r="W221" s="213"/>
      <c r="X221" s="212"/>
      <c r="Y221" s="212"/>
      <c r="Z221" s="212"/>
      <c r="AA221" s="182"/>
      <c r="AB221" s="51"/>
      <c r="AC221" s="51"/>
      <c r="AD221" s="51"/>
      <c r="AE221" s="51"/>
      <c r="AF221" s="51"/>
      <c r="AG221" s="51"/>
      <c r="AH221" s="51"/>
      <c r="AI221" s="51"/>
    </row>
    <row r="222" spans="2:35" x14ac:dyDescent="0.3">
      <c r="B222" s="51"/>
      <c r="C222" s="51"/>
      <c r="D222" s="209"/>
      <c r="E222" s="249"/>
      <c r="F222" s="250"/>
      <c r="G222" s="251"/>
      <c r="H222" s="251"/>
      <c r="I222" s="250"/>
      <c r="J222" s="250"/>
      <c r="K222" s="250"/>
      <c r="L222" s="251"/>
      <c r="M222" s="250"/>
      <c r="N222" s="210"/>
      <c r="O222" s="210"/>
      <c r="P222" s="210"/>
      <c r="Q222" s="211"/>
      <c r="R222" s="252"/>
      <c r="S222" s="212"/>
      <c r="T222" s="212"/>
      <c r="U222" s="212"/>
      <c r="V222" s="213"/>
      <c r="W222" s="213"/>
      <c r="X222" s="212"/>
      <c r="Y222" s="212"/>
      <c r="Z222" s="212"/>
      <c r="AA222" s="182"/>
      <c r="AB222" s="51"/>
      <c r="AC222" s="51"/>
      <c r="AD222" s="51"/>
      <c r="AE222" s="51"/>
      <c r="AF222" s="51"/>
      <c r="AG222" s="51"/>
      <c r="AH222" s="51"/>
      <c r="AI222" s="51"/>
    </row>
    <row r="223" spans="2:35" x14ac:dyDescent="0.3">
      <c r="B223" s="51"/>
      <c r="C223" s="51"/>
      <c r="D223" s="209"/>
      <c r="E223" s="249"/>
      <c r="F223" s="250"/>
      <c r="G223" s="251"/>
      <c r="H223" s="251"/>
      <c r="I223" s="250"/>
      <c r="J223" s="250"/>
      <c r="K223" s="250"/>
      <c r="L223" s="251"/>
      <c r="M223" s="250"/>
      <c r="N223" s="210"/>
      <c r="O223" s="210"/>
      <c r="P223" s="210"/>
      <c r="Q223" s="211"/>
      <c r="R223" s="252"/>
      <c r="S223" s="212"/>
      <c r="T223" s="212"/>
      <c r="U223" s="212"/>
      <c r="V223" s="213"/>
      <c r="W223" s="213"/>
      <c r="X223" s="212"/>
      <c r="Y223" s="212"/>
      <c r="Z223" s="212"/>
      <c r="AA223" s="182"/>
      <c r="AB223" s="51"/>
      <c r="AC223" s="51"/>
      <c r="AD223" s="51"/>
      <c r="AE223" s="51"/>
      <c r="AF223" s="51"/>
      <c r="AG223" s="51"/>
      <c r="AH223" s="51"/>
      <c r="AI223" s="51"/>
    </row>
    <row r="224" spans="2:35" x14ac:dyDescent="0.3">
      <c r="B224" s="51"/>
      <c r="C224" s="51"/>
      <c r="D224" s="209"/>
      <c r="E224" s="249"/>
      <c r="F224" s="250"/>
      <c r="G224" s="251"/>
      <c r="H224" s="251"/>
      <c r="I224" s="250"/>
      <c r="J224" s="250"/>
      <c r="K224" s="250"/>
      <c r="L224" s="251"/>
      <c r="M224" s="250"/>
      <c r="N224" s="210"/>
      <c r="O224" s="210"/>
      <c r="P224" s="210"/>
      <c r="Q224" s="211"/>
      <c r="R224" s="252"/>
      <c r="S224" s="212"/>
      <c r="T224" s="212"/>
      <c r="U224" s="212"/>
      <c r="V224" s="213"/>
      <c r="W224" s="213"/>
      <c r="X224" s="212"/>
      <c r="Y224" s="212"/>
      <c r="Z224" s="212"/>
      <c r="AA224" s="182"/>
      <c r="AB224" s="51"/>
      <c r="AC224" s="51"/>
      <c r="AD224" s="51"/>
      <c r="AE224" s="51"/>
      <c r="AF224" s="51"/>
      <c r="AG224" s="51"/>
      <c r="AH224" s="51"/>
      <c r="AI224" s="51"/>
    </row>
    <row r="225" spans="2:35" x14ac:dyDescent="0.3">
      <c r="B225" s="51"/>
      <c r="C225" s="51"/>
      <c r="D225" s="209"/>
      <c r="E225" s="249"/>
      <c r="F225" s="250"/>
      <c r="G225" s="251"/>
      <c r="H225" s="251"/>
      <c r="I225" s="250"/>
      <c r="J225" s="250"/>
      <c r="K225" s="250"/>
      <c r="L225" s="251"/>
      <c r="M225" s="250"/>
      <c r="N225" s="210"/>
      <c r="O225" s="210"/>
      <c r="P225" s="210"/>
      <c r="Q225" s="211"/>
      <c r="R225" s="252"/>
      <c r="S225" s="212"/>
      <c r="T225" s="212"/>
      <c r="U225" s="212"/>
      <c r="V225" s="213"/>
      <c r="W225" s="213"/>
      <c r="X225" s="212"/>
      <c r="Y225" s="212"/>
      <c r="Z225" s="212"/>
      <c r="AA225" s="182"/>
      <c r="AB225" s="51"/>
      <c r="AC225" s="51"/>
      <c r="AD225" s="51"/>
      <c r="AE225" s="51"/>
      <c r="AF225" s="51"/>
      <c r="AG225" s="51"/>
      <c r="AH225" s="51"/>
      <c r="AI225" s="51"/>
    </row>
    <row r="226" spans="2:35" x14ac:dyDescent="0.3">
      <c r="B226" s="51"/>
      <c r="C226" s="51"/>
      <c r="D226" s="209"/>
      <c r="E226" s="249"/>
      <c r="F226" s="250"/>
      <c r="G226" s="251"/>
      <c r="H226" s="251"/>
      <c r="I226" s="250"/>
      <c r="J226" s="250"/>
      <c r="K226" s="250"/>
      <c r="L226" s="251"/>
      <c r="M226" s="250"/>
      <c r="N226" s="210"/>
      <c r="O226" s="210"/>
      <c r="P226" s="210"/>
      <c r="Q226" s="211"/>
      <c r="R226" s="252"/>
      <c r="S226" s="212"/>
      <c r="T226" s="212"/>
      <c r="U226" s="212"/>
      <c r="V226" s="213"/>
      <c r="W226" s="213"/>
      <c r="X226" s="212"/>
      <c r="Y226" s="212"/>
      <c r="Z226" s="212"/>
      <c r="AA226" s="182"/>
      <c r="AB226" s="51"/>
      <c r="AC226" s="51"/>
      <c r="AD226" s="51"/>
      <c r="AE226" s="51"/>
      <c r="AF226" s="51"/>
      <c r="AG226" s="51"/>
      <c r="AH226" s="51"/>
      <c r="AI226" s="51"/>
    </row>
    <row r="227" spans="2:35" x14ac:dyDescent="0.3">
      <c r="B227" s="51"/>
      <c r="C227" s="51"/>
      <c r="D227" s="209"/>
      <c r="E227" s="249"/>
      <c r="F227" s="250"/>
      <c r="G227" s="251"/>
      <c r="H227" s="251"/>
      <c r="I227" s="250"/>
      <c r="J227" s="250"/>
      <c r="K227" s="250"/>
      <c r="L227" s="251"/>
      <c r="M227" s="250"/>
      <c r="N227" s="210"/>
      <c r="O227" s="210"/>
      <c r="P227" s="210"/>
      <c r="Q227" s="211"/>
      <c r="R227" s="252"/>
      <c r="S227" s="212"/>
      <c r="T227" s="212"/>
      <c r="U227" s="212"/>
      <c r="V227" s="213"/>
      <c r="W227" s="213"/>
      <c r="X227" s="212"/>
      <c r="Y227" s="212"/>
      <c r="Z227" s="212"/>
      <c r="AA227" s="182"/>
      <c r="AB227" s="51"/>
      <c r="AC227" s="51"/>
      <c r="AD227" s="51"/>
      <c r="AE227" s="51"/>
      <c r="AF227" s="51"/>
      <c r="AG227" s="51"/>
      <c r="AH227" s="51"/>
      <c r="AI227" s="51"/>
    </row>
    <row r="228" spans="2:35" x14ac:dyDescent="0.3">
      <c r="B228" s="51"/>
      <c r="C228" s="51"/>
      <c r="D228" s="209"/>
      <c r="E228" s="249"/>
      <c r="F228" s="250"/>
      <c r="G228" s="251"/>
      <c r="H228" s="251"/>
      <c r="I228" s="250"/>
      <c r="J228" s="250"/>
      <c r="K228" s="250"/>
      <c r="L228" s="251"/>
      <c r="M228" s="250"/>
      <c r="N228" s="210"/>
      <c r="O228" s="210"/>
      <c r="P228" s="210"/>
      <c r="Q228" s="211"/>
      <c r="R228" s="252"/>
      <c r="S228" s="212"/>
      <c r="T228" s="212"/>
      <c r="U228" s="212"/>
      <c r="V228" s="213"/>
      <c r="W228" s="213"/>
      <c r="X228" s="212"/>
      <c r="Y228" s="212"/>
      <c r="Z228" s="212"/>
      <c r="AA228" s="182"/>
      <c r="AB228" s="51"/>
      <c r="AC228" s="51"/>
      <c r="AD228" s="51"/>
      <c r="AE228" s="51"/>
      <c r="AF228" s="51"/>
      <c r="AG228" s="51"/>
      <c r="AH228" s="51"/>
      <c r="AI228" s="51"/>
    </row>
    <row r="229" spans="2:35" x14ac:dyDescent="0.3">
      <c r="B229" s="51"/>
      <c r="C229" s="51"/>
      <c r="D229" s="209"/>
      <c r="E229" s="249"/>
      <c r="F229" s="250"/>
      <c r="G229" s="251"/>
      <c r="H229" s="251"/>
      <c r="I229" s="250"/>
      <c r="J229" s="250"/>
      <c r="K229" s="250"/>
      <c r="L229" s="251"/>
      <c r="M229" s="250"/>
      <c r="N229" s="210"/>
      <c r="O229" s="210"/>
      <c r="P229" s="210"/>
      <c r="Q229" s="211"/>
      <c r="R229" s="252"/>
      <c r="S229" s="212"/>
      <c r="T229" s="212"/>
      <c r="U229" s="212"/>
      <c r="V229" s="213"/>
      <c r="W229" s="213"/>
      <c r="X229" s="212"/>
      <c r="Y229" s="212"/>
      <c r="Z229" s="212"/>
      <c r="AA229" s="182"/>
      <c r="AB229" s="51"/>
      <c r="AC229" s="51"/>
      <c r="AD229" s="51"/>
      <c r="AE229" s="51"/>
      <c r="AF229" s="51"/>
      <c r="AG229" s="51"/>
      <c r="AH229" s="51"/>
      <c r="AI229" s="51"/>
    </row>
    <row r="230" spans="2:35" x14ac:dyDescent="0.3">
      <c r="B230" s="51"/>
      <c r="C230" s="51"/>
      <c r="D230" s="209"/>
      <c r="E230" s="249"/>
      <c r="F230" s="250"/>
      <c r="G230" s="251"/>
      <c r="H230" s="251"/>
      <c r="I230" s="250"/>
      <c r="J230" s="250"/>
      <c r="K230" s="250"/>
      <c r="L230" s="251"/>
      <c r="M230" s="250"/>
      <c r="N230" s="210"/>
      <c r="O230" s="210"/>
      <c r="P230" s="210"/>
      <c r="Q230" s="211"/>
      <c r="R230" s="252"/>
      <c r="S230" s="212"/>
      <c r="T230" s="212"/>
      <c r="U230" s="212"/>
      <c r="V230" s="213"/>
      <c r="W230" s="213"/>
      <c r="X230" s="212"/>
      <c r="Y230" s="212"/>
      <c r="Z230" s="212"/>
      <c r="AA230" s="182"/>
      <c r="AB230" s="51"/>
      <c r="AC230" s="51"/>
      <c r="AD230" s="51"/>
      <c r="AE230" s="51"/>
      <c r="AF230" s="51"/>
      <c r="AG230" s="51"/>
      <c r="AH230" s="51"/>
      <c r="AI230" s="51"/>
    </row>
    <row r="231" spans="2:35" x14ac:dyDescent="0.3">
      <c r="B231" s="51"/>
      <c r="C231" s="51"/>
      <c r="D231" s="209"/>
      <c r="E231" s="249"/>
      <c r="F231" s="250"/>
      <c r="G231" s="251"/>
      <c r="H231" s="251"/>
      <c r="I231" s="250"/>
      <c r="J231" s="250"/>
      <c r="K231" s="250"/>
      <c r="L231" s="251"/>
      <c r="M231" s="250"/>
      <c r="N231" s="210"/>
      <c r="O231" s="210"/>
      <c r="P231" s="210"/>
      <c r="Q231" s="211"/>
      <c r="R231" s="252"/>
      <c r="S231" s="212"/>
      <c r="T231" s="212"/>
      <c r="U231" s="212"/>
      <c r="V231" s="213"/>
      <c r="W231" s="213"/>
      <c r="X231" s="212"/>
      <c r="Y231" s="212"/>
      <c r="Z231" s="212"/>
      <c r="AA231" s="182"/>
      <c r="AB231" s="51"/>
      <c r="AC231" s="51"/>
      <c r="AD231" s="51"/>
      <c r="AE231" s="51"/>
      <c r="AF231" s="51"/>
      <c r="AG231" s="51"/>
      <c r="AH231" s="51"/>
      <c r="AI231" s="51"/>
    </row>
    <row r="232" spans="2:35" x14ac:dyDescent="0.3">
      <c r="B232" s="51"/>
      <c r="C232" s="51"/>
      <c r="D232" s="209"/>
      <c r="E232" s="249"/>
      <c r="F232" s="250"/>
      <c r="G232" s="251"/>
      <c r="H232" s="251"/>
      <c r="I232" s="250"/>
      <c r="J232" s="250"/>
      <c r="K232" s="250"/>
      <c r="L232" s="251"/>
      <c r="M232" s="250"/>
      <c r="N232" s="210"/>
      <c r="O232" s="210"/>
      <c r="P232" s="210"/>
      <c r="Q232" s="211"/>
      <c r="R232" s="252"/>
      <c r="S232" s="212"/>
      <c r="T232" s="212"/>
      <c r="U232" s="212"/>
      <c r="V232" s="213"/>
      <c r="W232" s="213"/>
      <c r="X232" s="212"/>
      <c r="Y232" s="212"/>
      <c r="Z232" s="212"/>
      <c r="AA232" s="182"/>
      <c r="AB232" s="51"/>
      <c r="AC232" s="51"/>
      <c r="AD232" s="51"/>
      <c r="AE232" s="51"/>
      <c r="AF232" s="51"/>
      <c r="AG232" s="51"/>
      <c r="AH232" s="51"/>
      <c r="AI232" s="51"/>
    </row>
    <row r="233" spans="2:35" x14ac:dyDescent="0.3">
      <c r="B233" s="51"/>
      <c r="C233" s="51"/>
      <c r="D233" s="209"/>
      <c r="E233" s="249"/>
      <c r="F233" s="250"/>
      <c r="G233" s="251"/>
      <c r="H233" s="251"/>
      <c r="I233" s="250"/>
      <c r="J233" s="250"/>
      <c r="K233" s="250"/>
      <c r="L233" s="251"/>
      <c r="M233" s="250"/>
      <c r="N233" s="210"/>
      <c r="O233" s="210"/>
      <c r="P233" s="210"/>
      <c r="Q233" s="211"/>
      <c r="R233" s="252"/>
      <c r="S233" s="212"/>
      <c r="T233" s="212"/>
      <c r="U233" s="212"/>
      <c r="V233" s="213"/>
      <c r="W233" s="213"/>
      <c r="X233" s="212"/>
      <c r="Y233" s="212"/>
      <c r="Z233" s="212"/>
      <c r="AA233" s="182"/>
      <c r="AB233" s="51"/>
      <c r="AC233" s="51"/>
      <c r="AD233" s="51"/>
      <c r="AE233" s="51"/>
      <c r="AF233" s="51"/>
      <c r="AG233" s="51"/>
      <c r="AH233" s="51"/>
      <c r="AI233" s="51"/>
    </row>
    <row r="234" spans="2:35" x14ac:dyDescent="0.3">
      <c r="B234" s="51"/>
      <c r="C234" s="51"/>
      <c r="D234" s="209"/>
      <c r="E234" s="249"/>
      <c r="F234" s="250"/>
      <c r="G234" s="251"/>
      <c r="H234" s="251"/>
      <c r="I234" s="250"/>
      <c r="J234" s="250"/>
      <c r="K234" s="250"/>
      <c r="L234" s="251"/>
      <c r="M234" s="250"/>
      <c r="N234" s="210"/>
      <c r="O234" s="210"/>
      <c r="P234" s="210"/>
      <c r="Q234" s="211"/>
      <c r="R234" s="252"/>
      <c r="S234" s="212"/>
      <c r="T234" s="212"/>
      <c r="U234" s="212"/>
      <c r="V234" s="213"/>
      <c r="W234" s="213"/>
      <c r="X234" s="212"/>
      <c r="Y234" s="212"/>
      <c r="Z234" s="212"/>
      <c r="AA234" s="182"/>
      <c r="AB234" s="51"/>
      <c r="AC234" s="51"/>
      <c r="AD234" s="51"/>
      <c r="AE234" s="51"/>
      <c r="AF234" s="51"/>
      <c r="AG234" s="51"/>
      <c r="AH234" s="51"/>
      <c r="AI234" s="51"/>
    </row>
    <row r="235" spans="2:35" x14ac:dyDescent="0.3">
      <c r="B235" s="51"/>
      <c r="C235" s="51"/>
      <c r="D235" s="209"/>
      <c r="E235" s="249"/>
      <c r="F235" s="250"/>
      <c r="G235" s="251"/>
      <c r="H235" s="251"/>
      <c r="I235" s="250"/>
      <c r="J235" s="250"/>
      <c r="K235" s="250"/>
      <c r="L235" s="251"/>
      <c r="M235" s="250"/>
      <c r="N235" s="210"/>
      <c r="O235" s="210"/>
      <c r="P235" s="210"/>
      <c r="Q235" s="211"/>
      <c r="R235" s="252"/>
      <c r="S235" s="212"/>
      <c r="T235" s="212"/>
      <c r="U235" s="212"/>
      <c r="V235" s="213"/>
      <c r="W235" s="213"/>
      <c r="X235" s="212"/>
      <c r="Y235" s="212"/>
      <c r="Z235" s="212"/>
      <c r="AA235" s="182"/>
      <c r="AB235" s="51"/>
      <c r="AC235" s="51"/>
      <c r="AD235" s="51"/>
      <c r="AE235" s="51"/>
      <c r="AF235" s="51"/>
      <c r="AG235" s="51"/>
      <c r="AH235" s="51"/>
      <c r="AI235" s="51"/>
    </row>
    <row r="236" spans="2:35" x14ac:dyDescent="0.3">
      <c r="B236" s="51"/>
      <c r="C236" s="51"/>
      <c r="D236" s="209"/>
      <c r="E236" s="249"/>
      <c r="F236" s="250"/>
      <c r="G236" s="251"/>
      <c r="H236" s="251"/>
      <c r="I236" s="250"/>
      <c r="J236" s="250"/>
      <c r="K236" s="250"/>
      <c r="L236" s="251"/>
      <c r="M236" s="250"/>
      <c r="N236" s="210"/>
      <c r="O236" s="210"/>
      <c r="P236" s="210"/>
      <c r="Q236" s="211"/>
      <c r="R236" s="252"/>
      <c r="S236" s="212"/>
      <c r="T236" s="212"/>
      <c r="U236" s="212"/>
      <c r="V236" s="213"/>
      <c r="W236" s="213"/>
      <c r="X236" s="212"/>
      <c r="Y236" s="212"/>
      <c r="Z236" s="212"/>
      <c r="AA236" s="182"/>
      <c r="AB236" s="51"/>
      <c r="AC236" s="51"/>
      <c r="AD236" s="51"/>
      <c r="AE236" s="51"/>
      <c r="AF236" s="51"/>
      <c r="AG236" s="51"/>
      <c r="AH236" s="51"/>
      <c r="AI236" s="51"/>
    </row>
    <row r="237" spans="2:35" x14ac:dyDescent="0.3">
      <c r="B237" s="51"/>
      <c r="C237" s="51"/>
      <c r="D237" s="209"/>
      <c r="E237" s="249"/>
      <c r="F237" s="250"/>
      <c r="G237" s="251"/>
      <c r="H237" s="251"/>
      <c r="I237" s="250"/>
      <c r="J237" s="250"/>
      <c r="K237" s="250"/>
      <c r="L237" s="251"/>
      <c r="M237" s="250"/>
      <c r="N237" s="210"/>
      <c r="O237" s="210"/>
      <c r="P237" s="210"/>
      <c r="Q237" s="211"/>
      <c r="R237" s="252"/>
      <c r="S237" s="212"/>
      <c r="T237" s="212"/>
      <c r="U237" s="212"/>
      <c r="V237" s="213"/>
      <c r="W237" s="213"/>
      <c r="X237" s="212"/>
      <c r="Y237" s="212"/>
      <c r="Z237" s="212"/>
      <c r="AA237" s="182"/>
      <c r="AB237" s="51"/>
      <c r="AC237" s="51"/>
      <c r="AD237" s="51"/>
      <c r="AE237" s="51"/>
      <c r="AF237" s="51"/>
      <c r="AG237" s="51"/>
      <c r="AH237" s="51"/>
      <c r="AI237" s="51"/>
    </row>
    <row r="238" spans="2:35" x14ac:dyDescent="0.3">
      <c r="B238" s="51"/>
      <c r="C238" s="51"/>
      <c r="D238" s="209"/>
      <c r="E238" s="249"/>
      <c r="F238" s="250"/>
      <c r="G238" s="251"/>
      <c r="H238" s="251"/>
      <c r="I238" s="250"/>
      <c r="J238" s="250"/>
      <c r="K238" s="250"/>
      <c r="L238" s="251"/>
      <c r="M238" s="250"/>
      <c r="N238" s="210"/>
      <c r="O238" s="210"/>
      <c r="P238" s="210"/>
      <c r="Q238" s="211"/>
      <c r="R238" s="252"/>
      <c r="S238" s="212"/>
      <c r="T238" s="212"/>
      <c r="U238" s="212"/>
      <c r="V238" s="213"/>
      <c r="W238" s="213"/>
      <c r="X238" s="212"/>
      <c r="Y238" s="212"/>
      <c r="Z238" s="212"/>
      <c r="AA238" s="182"/>
      <c r="AB238" s="51"/>
      <c r="AC238" s="51"/>
      <c r="AD238" s="51"/>
      <c r="AE238" s="51"/>
      <c r="AF238" s="51"/>
      <c r="AG238" s="51"/>
      <c r="AH238" s="51"/>
      <c r="AI238" s="51"/>
    </row>
    <row r="239" spans="2:35" x14ac:dyDescent="0.3">
      <c r="B239" s="51"/>
      <c r="C239" s="51"/>
      <c r="D239" s="209"/>
      <c r="E239" s="249"/>
      <c r="F239" s="250"/>
      <c r="G239" s="251"/>
      <c r="H239" s="251"/>
      <c r="I239" s="250"/>
      <c r="J239" s="250"/>
      <c r="K239" s="250"/>
      <c r="L239" s="251"/>
      <c r="M239" s="250"/>
      <c r="N239" s="210"/>
      <c r="O239" s="210"/>
      <c r="P239" s="210"/>
      <c r="Q239" s="211"/>
      <c r="R239" s="252"/>
      <c r="S239" s="212"/>
      <c r="T239" s="212"/>
      <c r="U239" s="212"/>
      <c r="V239" s="213"/>
      <c r="W239" s="213"/>
      <c r="X239" s="212"/>
      <c r="Y239" s="212"/>
      <c r="Z239" s="212"/>
      <c r="AA239" s="182"/>
      <c r="AB239" s="51"/>
      <c r="AC239" s="51"/>
      <c r="AD239" s="51"/>
      <c r="AE239" s="51"/>
      <c r="AF239" s="51"/>
      <c r="AG239" s="51"/>
      <c r="AH239" s="51"/>
      <c r="AI239" s="51"/>
    </row>
    <row r="240" spans="2:35" x14ac:dyDescent="0.3">
      <c r="B240" s="51"/>
      <c r="C240" s="51"/>
      <c r="D240" s="209"/>
      <c r="E240" s="249"/>
      <c r="F240" s="250"/>
      <c r="G240" s="251"/>
      <c r="H240" s="251"/>
      <c r="I240" s="250"/>
      <c r="J240" s="250"/>
      <c r="K240" s="250"/>
      <c r="L240" s="251"/>
      <c r="M240" s="250"/>
      <c r="N240" s="210"/>
      <c r="O240" s="210"/>
      <c r="P240" s="210"/>
      <c r="Q240" s="211"/>
      <c r="R240" s="252"/>
      <c r="S240" s="212"/>
      <c r="T240" s="212"/>
      <c r="U240" s="212"/>
      <c r="V240" s="213"/>
      <c r="W240" s="213"/>
      <c r="X240" s="212"/>
      <c r="Y240" s="212"/>
      <c r="Z240" s="212"/>
      <c r="AA240" s="182"/>
      <c r="AB240" s="51"/>
      <c r="AC240" s="51"/>
      <c r="AD240" s="51"/>
      <c r="AE240" s="51"/>
      <c r="AF240" s="51"/>
      <c r="AG240" s="51"/>
      <c r="AH240" s="51"/>
      <c r="AI240" s="51"/>
    </row>
    <row r="241" spans="2:35" x14ac:dyDescent="0.3">
      <c r="B241" s="51"/>
      <c r="C241" s="51"/>
      <c r="D241" s="209"/>
      <c r="E241" s="249"/>
      <c r="F241" s="250"/>
      <c r="G241" s="251"/>
      <c r="H241" s="251"/>
      <c r="I241" s="250"/>
      <c r="J241" s="250"/>
      <c r="K241" s="250"/>
      <c r="L241" s="251"/>
      <c r="M241" s="250"/>
      <c r="N241" s="210"/>
      <c r="O241" s="210"/>
      <c r="P241" s="210"/>
      <c r="Q241" s="211"/>
      <c r="R241" s="252"/>
      <c r="S241" s="212"/>
      <c r="T241" s="212"/>
      <c r="U241" s="212"/>
      <c r="V241" s="213"/>
      <c r="W241" s="213"/>
      <c r="X241" s="212"/>
      <c r="Y241" s="212"/>
      <c r="Z241" s="212"/>
      <c r="AA241" s="182"/>
      <c r="AB241" s="51"/>
      <c r="AC241" s="51"/>
      <c r="AD241" s="51"/>
      <c r="AE241" s="51"/>
      <c r="AF241" s="51"/>
      <c r="AG241" s="51"/>
      <c r="AH241" s="51"/>
      <c r="AI241" s="51"/>
    </row>
    <row r="242" spans="2:35" x14ac:dyDescent="0.3">
      <c r="B242" s="51"/>
      <c r="C242" s="51"/>
      <c r="D242" s="209"/>
      <c r="E242" s="249"/>
      <c r="F242" s="250"/>
      <c r="G242" s="251"/>
      <c r="H242" s="251"/>
      <c r="I242" s="250"/>
      <c r="J242" s="250"/>
      <c r="K242" s="250"/>
      <c r="L242" s="251"/>
      <c r="M242" s="250"/>
      <c r="N242" s="210"/>
      <c r="O242" s="210"/>
      <c r="P242" s="210"/>
      <c r="Q242" s="211"/>
      <c r="R242" s="252"/>
      <c r="S242" s="212"/>
      <c r="T242" s="212"/>
      <c r="U242" s="212"/>
      <c r="V242" s="213"/>
      <c r="W242" s="213"/>
      <c r="X242" s="212"/>
      <c r="Y242" s="212"/>
      <c r="Z242" s="212"/>
      <c r="AA242" s="182"/>
      <c r="AB242" s="51"/>
      <c r="AC242" s="51"/>
      <c r="AD242" s="51"/>
      <c r="AE242" s="51"/>
      <c r="AF242" s="51"/>
      <c r="AG242" s="51"/>
      <c r="AH242" s="51"/>
      <c r="AI242" s="51"/>
    </row>
    <row r="243" spans="2:35" x14ac:dyDescent="0.3">
      <c r="B243" s="51"/>
      <c r="C243" s="51"/>
      <c r="D243" s="209"/>
      <c r="E243" s="249"/>
      <c r="F243" s="250"/>
      <c r="G243" s="251"/>
      <c r="H243" s="251"/>
      <c r="I243" s="250"/>
      <c r="J243" s="250"/>
      <c r="K243" s="250"/>
      <c r="L243" s="251"/>
      <c r="M243" s="250"/>
      <c r="N243" s="210"/>
      <c r="O243" s="210"/>
      <c r="P243" s="210"/>
      <c r="Q243" s="211"/>
      <c r="R243" s="252"/>
      <c r="S243" s="212"/>
      <c r="T243" s="212"/>
      <c r="U243" s="212"/>
      <c r="V243" s="213"/>
      <c r="W243" s="213"/>
      <c r="X243" s="212"/>
      <c r="Y243" s="212"/>
      <c r="Z243" s="212"/>
      <c r="AA243" s="182"/>
      <c r="AB243" s="51"/>
      <c r="AC243" s="51"/>
      <c r="AD243" s="51"/>
      <c r="AE243" s="51"/>
      <c r="AF243" s="51"/>
      <c r="AG243" s="51"/>
      <c r="AH243" s="51"/>
      <c r="AI243" s="51"/>
    </row>
    <row r="244" spans="2:35" x14ac:dyDescent="0.3">
      <c r="B244" s="51"/>
      <c r="C244" s="51"/>
      <c r="D244" s="209"/>
      <c r="E244" s="249"/>
      <c r="F244" s="250"/>
      <c r="G244" s="251"/>
      <c r="H244" s="251"/>
      <c r="I244" s="250"/>
      <c r="J244" s="250"/>
      <c r="K244" s="250"/>
      <c r="L244" s="251"/>
      <c r="M244" s="250"/>
      <c r="N244" s="210"/>
      <c r="O244" s="210"/>
      <c r="P244" s="210"/>
      <c r="Q244" s="211"/>
      <c r="R244" s="252"/>
      <c r="S244" s="212"/>
      <c r="T244" s="212"/>
      <c r="U244" s="212"/>
      <c r="V244" s="213"/>
      <c r="W244" s="213"/>
      <c r="X244" s="212"/>
      <c r="Y244" s="212"/>
      <c r="Z244" s="212"/>
      <c r="AA244" s="182"/>
      <c r="AB244" s="51"/>
      <c r="AC244" s="51"/>
      <c r="AD244" s="51"/>
      <c r="AE244" s="51"/>
      <c r="AF244" s="51"/>
      <c r="AG244" s="51"/>
      <c r="AH244" s="51"/>
      <c r="AI244" s="51"/>
    </row>
    <row r="245" spans="2:35" x14ac:dyDescent="0.3">
      <c r="B245" s="51"/>
      <c r="C245" s="51"/>
      <c r="D245" s="209"/>
      <c r="E245" s="249"/>
      <c r="F245" s="250"/>
      <c r="G245" s="251"/>
      <c r="H245" s="251"/>
      <c r="I245" s="250"/>
      <c r="J245" s="250"/>
      <c r="K245" s="250"/>
      <c r="L245" s="251"/>
      <c r="M245" s="250"/>
      <c r="N245" s="210"/>
      <c r="O245" s="210"/>
      <c r="P245" s="210"/>
      <c r="Q245" s="211"/>
      <c r="R245" s="252"/>
      <c r="S245" s="212"/>
      <c r="T245" s="212"/>
      <c r="U245" s="212"/>
      <c r="V245" s="213"/>
      <c r="W245" s="213"/>
      <c r="X245" s="212"/>
      <c r="Y245" s="212"/>
      <c r="Z245" s="212"/>
      <c r="AA245" s="182"/>
      <c r="AB245" s="51"/>
      <c r="AC245" s="51"/>
      <c r="AD245" s="51"/>
      <c r="AE245" s="51"/>
      <c r="AF245" s="51"/>
      <c r="AG245" s="51"/>
      <c r="AH245" s="51"/>
      <c r="AI245" s="51"/>
    </row>
    <row r="246" spans="2:35" x14ac:dyDescent="0.3">
      <c r="B246" s="51"/>
      <c r="C246" s="51"/>
      <c r="D246" s="209"/>
      <c r="E246" s="249"/>
      <c r="F246" s="250"/>
      <c r="G246" s="251"/>
      <c r="H246" s="251"/>
      <c r="I246" s="250"/>
      <c r="J246" s="250"/>
      <c r="K246" s="250"/>
      <c r="L246" s="251"/>
      <c r="M246" s="250"/>
      <c r="N246" s="210"/>
      <c r="O246" s="210"/>
      <c r="P246" s="210"/>
      <c r="Q246" s="211"/>
      <c r="R246" s="252"/>
      <c r="S246" s="212"/>
      <c r="T246" s="212"/>
      <c r="U246" s="212"/>
      <c r="V246" s="213"/>
      <c r="W246" s="213"/>
      <c r="X246" s="212"/>
      <c r="Y246" s="212"/>
      <c r="Z246" s="212"/>
      <c r="AA246" s="182"/>
      <c r="AB246" s="51"/>
      <c r="AC246" s="51"/>
      <c r="AD246" s="51"/>
      <c r="AE246" s="51"/>
      <c r="AF246" s="51"/>
      <c r="AG246" s="51"/>
      <c r="AH246" s="51"/>
      <c r="AI246" s="51"/>
    </row>
    <row r="247" spans="2:35" x14ac:dyDescent="0.3">
      <c r="B247" s="51"/>
      <c r="C247" s="51"/>
      <c r="D247" s="209"/>
      <c r="E247" s="249"/>
      <c r="F247" s="250"/>
      <c r="G247" s="251"/>
      <c r="H247" s="251"/>
      <c r="I247" s="250"/>
      <c r="J247" s="250"/>
      <c r="K247" s="250"/>
      <c r="L247" s="251"/>
      <c r="M247" s="250"/>
      <c r="N247" s="210"/>
      <c r="O247" s="210"/>
      <c r="P247" s="210"/>
      <c r="Q247" s="211"/>
      <c r="R247" s="252"/>
      <c r="S247" s="212"/>
      <c r="T247" s="212"/>
      <c r="U247" s="212"/>
      <c r="V247" s="213"/>
      <c r="W247" s="213"/>
      <c r="X247" s="212"/>
      <c r="Y247" s="212"/>
      <c r="Z247" s="212"/>
      <c r="AA247" s="182"/>
      <c r="AB247" s="51"/>
      <c r="AC247" s="51"/>
      <c r="AD247" s="51"/>
      <c r="AE247" s="51"/>
      <c r="AF247" s="51"/>
      <c r="AG247" s="51"/>
      <c r="AH247" s="51"/>
      <c r="AI247" s="51"/>
    </row>
    <row r="248" spans="2:35" x14ac:dyDescent="0.3">
      <c r="B248" s="51"/>
      <c r="C248" s="51"/>
      <c r="D248" s="209"/>
      <c r="E248" s="249"/>
      <c r="F248" s="250"/>
      <c r="G248" s="251"/>
      <c r="H248" s="251"/>
      <c r="I248" s="250"/>
      <c r="J248" s="250"/>
      <c r="K248" s="250"/>
      <c r="L248" s="251"/>
      <c r="M248" s="250"/>
      <c r="N248" s="210"/>
      <c r="O248" s="210"/>
      <c r="P248" s="210"/>
      <c r="Q248" s="211"/>
      <c r="R248" s="252"/>
      <c r="S248" s="212"/>
      <c r="T248" s="212"/>
      <c r="U248" s="212"/>
      <c r="V248" s="213"/>
      <c r="W248" s="213"/>
      <c r="X248" s="212"/>
      <c r="Y248" s="212"/>
      <c r="Z248" s="212"/>
      <c r="AA248" s="182"/>
      <c r="AB248" s="51"/>
      <c r="AC248" s="51"/>
      <c r="AD248" s="51"/>
      <c r="AE248" s="51"/>
      <c r="AF248" s="51"/>
      <c r="AG248" s="51"/>
      <c r="AH248" s="51"/>
      <c r="AI248" s="51"/>
    </row>
    <row r="249" spans="2:35" x14ac:dyDescent="0.3">
      <c r="B249" s="51"/>
      <c r="C249" s="51"/>
      <c r="D249" s="209"/>
      <c r="E249" s="249"/>
      <c r="F249" s="250"/>
      <c r="G249" s="251"/>
      <c r="H249" s="251"/>
      <c r="I249" s="250"/>
      <c r="J249" s="250"/>
      <c r="K249" s="250"/>
      <c r="L249" s="251"/>
      <c r="M249" s="250"/>
      <c r="N249" s="210"/>
      <c r="O249" s="210"/>
      <c r="P249" s="210"/>
      <c r="Q249" s="211"/>
      <c r="R249" s="252"/>
      <c r="S249" s="212"/>
      <c r="T249" s="212"/>
      <c r="U249" s="212"/>
      <c r="V249" s="213"/>
      <c r="W249" s="213"/>
      <c r="X249" s="212"/>
      <c r="Y249" s="212"/>
      <c r="Z249" s="212"/>
      <c r="AA249" s="182"/>
      <c r="AB249" s="51"/>
      <c r="AC249" s="51"/>
      <c r="AD249" s="51"/>
      <c r="AE249" s="51"/>
      <c r="AF249" s="51"/>
      <c r="AG249" s="51"/>
      <c r="AH249" s="51"/>
      <c r="AI249" s="51"/>
    </row>
    <row r="250" spans="2:35" x14ac:dyDescent="0.3">
      <c r="B250" s="51"/>
      <c r="C250" s="51"/>
      <c r="D250" s="209"/>
      <c r="E250" s="249"/>
      <c r="F250" s="250"/>
      <c r="G250" s="251"/>
      <c r="H250" s="251"/>
      <c r="I250" s="250"/>
      <c r="J250" s="250"/>
      <c r="K250" s="250"/>
      <c r="L250" s="251"/>
      <c r="M250" s="250"/>
      <c r="N250" s="210"/>
      <c r="O250" s="210"/>
      <c r="P250" s="210"/>
      <c r="Q250" s="211"/>
      <c r="R250" s="252"/>
      <c r="S250" s="212"/>
      <c r="T250" s="212"/>
      <c r="U250" s="212"/>
      <c r="V250" s="213"/>
      <c r="W250" s="213"/>
      <c r="X250" s="212"/>
      <c r="Y250" s="212"/>
      <c r="Z250" s="212"/>
      <c r="AA250" s="182"/>
      <c r="AB250" s="51"/>
      <c r="AC250" s="51"/>
      <c r="AD250" s="51"/>
      <c r="AE250" s="51"/>
      <c r="AF250" s="51"/>
      <c r="AG250" s="51"/>
      <c r="AH250" s="51"/>
      <c r="AI250" s="51"/>
    </row>
    <row r="251" spans="2:35" x14ac:dyDescent="0.3">
      <c r="B251" s="51"/>
      <c r="C251" s="51"/>
      <c r="D251" s="209"/>
      <c r="E251" s="249"/>
      <c r="F251" s="250"/>
      <c r="G251" s="251"/>
      <c r="H251" s="251"/>
      <c r="I251" s="250"/>
      <c r="J251" s="250"/>
      <c r="K251" s="250"/>
      <c r="L251" s="251"/>
      <c r="M251" s="250"/>
      <c r="N251" s="210"/>
      <c r="O251" s="210"/>
      <c r="P251" s="210"/>
      <c r="Q251" s="211"/>
      <c r="R251" s="252"/>
      <c r="S251" s="212"/>
      <c r="T251" s="212"/>
      <c r="U251" s="212"/>
      <c r="V251" s="213"/>
      <c r="W251" s="213"/>
      <c r="X251" s="212"/>
      <c r="Y251" s="212"/>
      <c r="Z251" s="212"/>
      <c r="AA251" s="182"/>
      <c r="AB251" s="51"/>
      <c r="AC251" s="51"/>
      <c r="AD251" s="51"/>
      <c r="AE251" s="51"/>
      <c r="AF251" s="51"/>
      <c r="AG251" s="51"/>
      <c r="AH251" s="51"/>
      <c r="AI251" s="51"/>
    </row>
    <row r="252" spans="2:35" x14ac:dyDescent="0.3">
      <c r="B252" s="51"/>
      <c r="C252" s="51"/>
      <c r="D252" s="209"/>
      <c r="E252" s="249"/>
      <c r="F252" s="250"/>
      <c r="G252" s="251"/>
      <c r="H252" s="251"/>
      <c r="I252" s="250"/>
      <c r="J252" s="250"/>
      <c r="K252" s="250"/>
      <c r="L252" s="251"/>
      <c r="M252" s="250"/>
      <c r="N252" s="210"/>
      <c r="O252" s="210"/>
      <c r="P252" s="210"/>
      <c r="Q252" s="211"/>
      <c r="R252" s="252"/>
      <c r="S252" s="212"/>
      <c r="T252" s="212"/>
      <c r="U252" s="212"/>
      <c r="V252" s="213"/>
      <c r="W252" s="213"/>
      <c r="X252" s="212"/>
      <c r="Y252" s="212"/>
      <c r="Z252" s="212"/>
      <c r="AA252" s="182"/>
      <c r="AB252" s="51"/>
      <c r="AC252" s="51"/>
      <c r="AD252" s="51"/>
      <c r="AE252" s="51"/>
      <c r="AF252" s="51"/>
      <c r="AG252" s="51"/>
      <c r="AH252" s="51"/>
      <c r="AI252" s="51"/>
    </row>
    <row r="253" spans="2:35" x14ac:dyDescent="0.3">
      <c r="B253" s="51"/>
      <c r="C253" s="51"/>
      <c r="D253" s="209"/>
      <c r="E253" s="249"/>
      <c r="F253" s="250"/>
      <c r="G253" s="251"/>
      <c r="H253" s="251"/>
      <c r="I253" s="250"/>
      <c r="J253" s="250"/>
      <c r="K253" s="250"/>
      <c r="L253" s="251"/>
      <c r="M253" s="250"/>
      <c r="N253" s="210"/>
      <c r="O253" s="210"/>
      <c r="P253" s="210"/>
      <c r="Q253" s="211"/>
      <c r="R253" s="252"/>
      <c r="S253" s="212"/>
      <c r="T253" s="212"/>
      <c r="U253" s="212"/>
      <c r="V253" s="213"/>
      <c r="W253" s="213"/>
      <c r="X253" s="212"/>
      <c r="Y253" s="212"/>
      <c r="Z253" s="212"/>
      <c r="AA253" s="182"/>
      <c r="AB253" s="51"/>
      <c r="AC253" s="51"/>
      <c r="AD253" s="51"/>
      <c r="AE253" s="51"/>
      <c r="AF253" s="51"/>
      <c r="AG253" s="51"/>
      <c r="AH253" s="51"/>
      <c r="AI253" s="51"/>
    </row>
    <row r="254" spans="2:35" x14ac:dyDescent="0.3">
      <c r="B254" s="51"/>
      <c r="C254" s="51"/>
      <c r="D254" s="209"/>
      <c r="E254" s="249"/>
      <c r="F254" s="250"/>
      <c r="G254" s="251"/>
      <c r="H254" s="251"/>
      <c r="I254" s="250"/>
      <c r="J254" s="250"/>
      <c r="K254" s="250"/>
      <c r="L254" s="251"/>
      <c r="M254" s="250"/>
      <c r="N254" s="210"/>
      <c r="O254" s="210"/>
      <c r="P254" s="210"/>
      <c r="Q254" s="211"/>
      <c r="R254" s="252"/>
      <c r="S254" s="212"/>
      <c r="T254" s="212"/>
      <c r="U254" s="212"/>
      <c r="V254" s="213"/>
      <c r="W254" s="213"/>
      <c r="X254" s="212"/>
      <c r="Y254" s="212"/>
      <c r="Z254" s="212"/>
      <c r="AA254" s="182"/>
      <c r="AB254" s="51"/>
      <c r="AC254" s="51"/>
      <c r="AD254" s="51"/>
      <c r="AE254" s="51"/>
      <c r="AF254" s="51"/>
      <c r="AG254" s="51"/>
      <c r="AH254" s="51"/>
      <c r="AI254" s="51"/>
    </row>
    <row r="255" spans="2:35" x14ac:dyDescent="0.3">
      <c r="B255" s="51"/>
      <c r="C255" s="51"/>
      <c r="D255" s="209"/>
      <c r="E255" s="249"/>
      <c r="F255" s="250"/>
      <c r="G255" s="251"/>
      <c r="H255" s="251"/>
      <c r="I255" s="250"/>
      <c r="J255" s="250"/>
      <c r="K255" s="250"/>
      <c r="L255" s="251"/>
      <c r="M255" s="250"/>
      <c r="N255" s="210"/>
      <c r="O255" s="210"/>
      <c r="P255" s="210"/>
      <c r="Q255" s="211"/>
      <c r="R255" s="252"/>
      <c r="S255" s="212"/>
      <c r="T255" s="212"/>
      <c r="U255" s="212"/>
      <c r="V255" s="213"/>
      <c r="W255" s="213"/>
      <c r="X255" s="212"/>
      <c r="Y255" s="212"/>
      <c r="Z255" s="212"/>
      <c r="AA255" s="182"/>
      <c r="AB255" s="51"/>
      <c r="AC255" s="51"/>
      <c r="AD255" s="51"/>
      <c r="AE255" s="51"/>
      <c r="AF255" s="51"/>
      <c r="AG255" s="51"/>
      <c r="AH255" s="51"/>
      <c r="AI255" s="51"/>
    </row>
    <row r="256" spans="2:35" x14ac:dyDescent="0.3">
      <c r="B256" s="51"/>
      <c r="C256" s="51"/>
      <c r="D256" s="209"/>
      <c r="E256" s="249"/>
      <c r="F256" s="250"/>
      <c r="G256" s="251"/>
      <c r="H256" s="251"/>
      <c r="I256" s="250"/>
      <c r="J256" s="250"/>
      <c r="K256" s="250"/>
      <c r="L256" s="251"/>
      <c r="M256" s="250"/>
      <c r="N256" s="210"/>
      <c r="O256" s="210"/>
      <c r="P256" s="210"/>
      <c r="Q256" s="211"/>
      <c r="R256" s="252"/>
      <c r="S256" s="212"/>
      <c r="T256" s="212"/>
      <c r="U256" s="212"/>
      <c r="V256" s="213"/>
      <c r="W256" s="213"/>
      <c r="X256" s="212"/>
      <c r="Y256" s="212"/>
      <c r="Z256" s="212"/>
      <c r="AA256" s="182"/>
      <c r="AB256" s="51"/>
      <c r="AC256" s="51"/>
      <c r="AD256" s="51"/>
      <c r="AE256" s="51"/>
      <c r="AF256" s="51"/>
      <c r="AG256" s="51"/>
      <c r="AH256" s="51"/>
      <c r="AI256" s="51"/>
    </row>
    <row r="257" spans="2:35" x14ac:dyDescent="0.3">
      <c r="B257" s="51"/>
      <c r="C257" s="51"/>
      <c r="D257" s="209"/>
      <c r="E257" s="249"/>
      <c r="F257" s="250"/>
      <c r="G257" s="251"/>
      <c r="H257" s="251"/>
      <c r="I257" s="250"/>
      <c r="J257" s="250"/>
      <c r="K257" s="250"/>
      <c r="L257" s="251"/>
      <c r="M257" s="250"/>
      <c r="N257" s="210"/>
      <c r="O257" s="210"/>
      <c r="P257" s="210"/>
      <c r="Q257" s="211"/>
      <c r="R257" s="252"/>
      <c r="S257" s="212"/>
      <c r="T257" s="212"/>
      <c r="U257" s="212"/>
      <c r="V257" s="213"/>
      <c r="W257" s="213"/>
      <c r="X257" s="212"/>
      <c r="Y257" s="212"/>
      <c r="Z257" s="212"/>
      <c r="AA257" s="182"/>
      <c r="AB257" s="51"/>
      <c r="AC257" s="51"/>
      <c r="AD257" s="51"/>
      <c r="AE257" s="51"/>
      <c r="AF257" s="51"/>
      <c r="AG257" s="51"/>
      <c r="AH257" s="51"/>
      <c r="AI257" s="51"/>
    </row>
    <row r="258" spans="2:35" x14ac:dyDescent="0.3">
      <c r="B258" s="51"/>
      <c r="C258" s="51"/>
      <c r="D258" s="209"/>
      <c r="E258" s="249"/>
      <c r="F258" s="250"/>
      <c r="G258" s="251"/>
      <c r="H258" s="251"/>
      <c r="I258" s="250"/>
      <c r="J258" s="250"/>
      <c r="K258" s="250"/>
      <c r="L258" s="251"/>
      <c r="M258" s="250"/>
      <c r="N258" s="210"/>
      <c r="O258" s="210"/>
      <c r="P258" s="210"/>
      <c r="Q258" s="211"/>
      <c r="R258" s="252"/>
      <c r="S258" s="212"/>
      <c r="T258" s="212"/>
      <c r="U258" s="212"/>
      <c r="V258" s="213"/>
      <c r="W258" s="213"/>
      <c r="X258" s="212"/>
      <c r="Y258" s="212"/>
      <c r="Z258" s="212"/>
      <c r="AA258" s="182"/>
      <c r="AB258" s="51"/>
      <c r="AC258" s="51"/>
      <c r="AD258" s="51"/>
      <c r="AE258" s="51"/>
      <c r="AF258" s="51"/>
      <c r="AG258" s="51"/>
      <c r="AH258" s="51"/>
      <c r="AI258" s="51"/>
    </row>
    <row r="259" spans="2:35" x14ac:dyDescent="0.3">
      <c r="B259" s="51"/>
      <c r="C259" s="51"/>
      <c r="D259" s="209"/>
      <c r="E259" s="249"/>
      <c r="F259" s="250"/>
      <c r="G259" s="251"/>
      <c r="H259" s="251"/>
      <c r="I259" s="250"/>
      <c r="J259" s="250"/>
      <c r="K259" s="250"/>
      <c r="L259" s="251"/>
      <c r="M259" s="250"/>
      <c r="N259" s="210"/>
      <c r="O259" s="210"/>
      <c r="P259" s="210"/>
      <c r="Q259" s="211"/>
      <c r="R259" s="252"/>
      <c r="S259" s="212"/>
      <c r="T259" s="212"/>
      <c r="U259" s="212"/>
      <c r="V259" s="213"/>
      <c r="W259" s="213"/>
      <c r="X259" s="212"/>
      <c r="Y259" s="212"/>
      <c r="Z259" s="212"/>
      <c r="AA259" s="182"/>
      <c r="AB259" s="51"/>
      <c r="AC259" s="51"/>
      <c r="AD259" s="51"/>
      <c r="AE259" s="51"/>
      <c r="AF259" s="51"/>
      <c r="AG259" s="51"/>
      <c r="AH259" s="51"/>
      <c r="AI259" s="51"/>
    </row>
    <row r="260" spans="2:35" x14ac:dyDescent="0.3">
      <c r="B260" s="51"/>
      <c r="C260" s="51"/>
      <c r="D260" s="209"/>
      <c r="E260" s="249"/>
      <c r="F260" s="250"/>
      <c r="G260" s="251"/>
      <c r="H260" s="251"/>
      <c r="I260" s="250"/>
      <c r="J260" s="250"/>
      <c r="K260" s="250"/>
      <c r="L260" s="251"/>
      <c r="M260" s="250"/>
      <c r="N260" s="210"/>
      <c r="O260" s="210"/>
      <c r="P260" s="210"/>
      <c r="Q260" s="211"/>
      <c r="R260" s="252"/>
      <c r="S260" s="212"/>
      <c r="T260" s="212"/>
      <c r="U260" s="212"/>
      <c r="V260" s="213"/>
      <c r="W260" s="213"/>
      <c r="X260" s="212"/>
      <c r="Y260" s="212"/>
      <c r="Z260" s="212"/>
      <c r="AA260" s="182"/>
      <c r="AB260" s="51"/>
      <c r="AC260" s="51"/>
      <c r="AD260" s="51"/>
      <c r="AE260" s="51"/>
      <c r="AF260" s="51"/>
      <c r="AG260" s="51"/>
      <c r="AH260" s="51"/>
      <c r="AI260" s="51"/>
    </row>
    <row r="261" spans="2:35" x14ac:dyDescent="0.3">
      <c r="B261" s="51"/>
      <c r="C261" s="51"/>
      <c r="D261" s="209"/>
      <c r="E261" s="249"/>
      <c r="F261" s="250"/>
      <c r="G261" s="251"/>
      <c r="H261" s="251"/>
      <c r="I261" s="250"/>
      <c r="J261" s="250"/>
      <c r="K261" s="250"/>
      <c r="L261" s="251"/>
      <c r="M261" s="250"/>
      <c r="N261" s="210"/>
      <c r="O261" s="210"/>
      <c r="P261" s="210"/>
      <c r="Q261" s="211"/>
      <c r="R261" s="252"/>
      <c r="S261" s="212"/>
      <c r="T261" s="212"/>
      <c r="U261" s="212"/>
      <c r="V261" s="213"/>
      <c r="W261" s="213"/>
      <c r="X261" s="212"/>
      <c r="Y261" s="212"/>
      <c r="Z261" s="212"/>
      <c r="AA261" s="182"/>
      <c r="AB261" s="51"/>
      <c r="AC261" s="51"/>
      <c r="AD261" s="51"/>
      <c r="AE261" s="51"/>
      <c r="AF261" s="51"/>
      <c r="AG261" s="51"/>
      <c r="AH261" s="51"/>
      <c r="AI261" s="51"/>
    </row>
    <row r="262" spans="2:35" x14ac:dyDescent="0.3">
      <c r="B262" s="51"/>
      <c r="C262" s="51"/>
      <c r="D262" s="209"/>
      <c r="E262" s="249"/>
      <c r="F262" s="250"/>
      <c r="G262" s="251"/>
      <c r="H262" s="251"/>
      <c r="I262" s="250"/>
      <c r="J262" s="250"/>
      <c r="K262" s="250"/>
      <c r="L262" s="251"/>
      <c r="M262" s="250"/>
      <c r="N262" s="210"/>
      <c r="O262" s="210"/>
      <c r="P262" s="210"/>
      <c r="Q262" s="211"/>
      <c r="R262" s="252"/>
      <c r="S262" s="212"/>
      <c r="T262" s="212"/>
      <c r="U262" s="212"/>
      <c r="V262" s="213"/>
      <c r="W262" s="213"/>
      <c r="X262" s="212"/>
      <c r="Y262" s="212"/>
      <c r="Z262" s="212"/>
      <c r="AA262" s="182"/>
      <c r="AB262" s="51"/>
      <c r="AC262" s="51"/>
      <c r="AD262" s="51"/>
      <c r="AE262" s="51"/>
      <c r="AF262" s="51"/>
      <c r="AG262" s="51"/>
      <c r="AH262" s="51"/>
      <c r="AI262" s="51"/>
    </row>
    <row r="263" spans="2:35" x14ac:dyDescent="0.3">
      <c r="B263" s="51"/>
      <c r="C263" s="51"/>
      <c r="D263" s="209"/>
      <c r="E263" s="249"/>
      <c r="F263" s="250"/>
      <c r="G263" s="251"/>
      <c r="H263" s="251"/>
      <c r="I263" s="250"/>
      <c r="J263" s="250"/>
      <c r="K263" s="250"/>
      <c r="L263" s="251"/>
      <c r="M263" s="250"/>
      <c r="N263" s="210"/>
      <c r="O263" s="210"/>
      <c r="P263" s="210"/>
      <c r="Q263" s="211"/>
      <c r="R263" s="252"/>
      <c r="S263" s="212"/>
      <c r="T263" s="212"/>
      <c r="U263" s="212"/>
      <c r="V263" s="213"/>
      <c r="W263" s="213"/>
      <c r="X263" s="212"/>
      <c r="Y263" s="212"/>
      <c r="Z263" s="212"/>
      <c r="AA263" s="182"/>
      <c r="AB263" s="51"/>
      <c r="AC263" s="51"/>
      <c r="AD263" s="51"/>
      <c r="AE263" s="51"/>
      <c r="AF263" s="51"/>
      <c r="AG263" s="51"/>
      <c r="AH263" s="51"/>
      <c r="AI263" s="51"/>
    </row>
    <row r="264" spans="2:35" x14ac:dyDescent="0.3">
      <c r="B264" s="51"/>
      <c r="C264" s="51"/>
      <c r="D264" s="209"/>
      <c r="E264" s="249"/>
      <c r="F264" s="250"/>
      <c r="G264" s="251"/>
      <c r="H264" s="251"/>
      <c r="I264" s="250"/>
      <c r="J264" s="250"/>
      <c r="K264" s="250"/>
      <c r="L264" s="251"/>
      <c r="M264" s="250"/>
      <c r="N264" s="210"/>
      <c r="O264" s="210"/>
      <c r="P264" s="210"/>
      <c r="Q264" s="211"/>
      <c r="R264" s="252"/>
      <c r="S264" s="212"/>
      <c r="T264" s="212"/>
      <c r="U264" s="212"/>
      <c r="V264" s="213"/>
      <c r="W264" s="213"/>
      <c r="X264" s="212"/>
      <c r="Y264" s="212"/>
      <c r="Z264" s="212"/>
      <c r="AA264" s="182"/>
      <c r="AB264" s="51"/>
      <c r="AC264" s="51"/>
      <c r="AD264" s="51"/>
      <c r="AE264" s="51"/>
      <c r="AF264" s="51"/>
      <c r="AG264" s="51"/>
      <c r="AH264" s="51"/>
      <c r="AI264" s="51"/>
    </row>
    <row r="265" spans="2:35" x14ac:dyDescent="0.3">
      <c r="B265" s="51"/>
      <c r="C265" s="51"/>
      <c r="D265" s="209"/>
      <c r="E265" s="249"/>
      <c r="F265" s="250"/>
      <c r="G265" s="251"/>
      <c r="H265" s="251"/>
      <c r="I265" s="250"/>
      <c r="J265" s="250"/>
      <c r="K265" s="250"/>
      <c r="L265" s="251"/>
      <c r="M265" s="250"/>
      <c r="N265" s="210"/>
      <c r="O265" s="210"/>
      <c r="P265" s="210"/>
      <c r="Q265" s="211"/>
      <c r="R265" s="252"/>
      <c r="S265" s="212"/>
      <c r="T265" s="212"/>
      <c r="U265" s="212"/>
      <c r="V265" s="213"/>
      <c r="W265" s="213"/>
      <c r="X265" s="212"/>
      <c r="Y265" s="212"/>
      <c r="Z265" s="212"/>
      <c r="AA265" s="182"/>
      <c r="AB265" s="51"/>
      <c r="AC265" s="51"/>
      <c r="AD265" s="51"/>
      <c r="AE265" s="51"/>
      <c r="AF265" s="51"/>
      <c r="AG265" s="51"/>
      <c r="AH265" s="51"/>
      <c r="AI265" s="51"/>
    </row>
    <row r="266" spans="2:35" x14ac:dyDescent="0.3">
      <c r="B266" s="51"/>
      <c r="C266" s="51"/>
      <c r="D266" s="209"/>
      <c r="E266" s="249"/>
      <c r="F266" s="250"/>
      <c r="G266" s="251"/>
      <c r="H266" s="251"/>
      <c r="I266" s="250"/>
      <c r="J266" s="250"/>
      <c r="K266" s="250"/>
      <c r="L266" s="251"/>
      <c r="M266" s="250"/>
      <c r="N266" s="210"/>
      <c r="O266" s="210"/>
      <c r="P266" s="210"/>
      <c r="Q266" s="211"/>
      <c r="R266" s="252"/>
      <c r="S266" s="212"/>
      <c r="T266" s="212"/>
      <c r="U266" s="212"/>
      <c r="V266" s="213"/>
      <c r="W266" s="213"/>
      <c r="X266" s="212"/>
      <c r="Y266" s="212"/>
      <c r="Z266" s="212"/>
      <c r="AA266" s="182"/>
      <c r="AB266" s="51"/>
      <c r="AC266" s="51"/>
      <c r="AD266" s="51"/>
      <c r="AE266" s="51"/>
      <c r="AF266" s="51"/>
      <c r="AG266" s="51"/>
      <c r="AH266" s="51"/>
      <c r="AI266" s="51"/>
    </row>
    <row r="267" spans="2:35" x14ac:dyDescent="0.3">
      <c r="B267" s="51"/>
      <c r="C267" s="51"/>
      <c r="D267" s="209"/>
      <c r="E267" s="249"/>
      <c r="F267" s="250"/>
      <c r="G267" s="251"/>
      <c r="H267" s="251"/>
      <c r="I267" s="250"/>
      <c r="J267" s="250"/>
      <c r="K267" s="250"/>
      <c r="L267" s="251"/>
      <c r="M267" s="250"/>
      <c r="N267" s="210"/>
      <c r="O267" s="210"/>
      <c r="P267" s="210"/>
      <c r="Q267" s="211"/>
      <c r="R267" s="252"/>
      <c r="S267" s="212"/>
      <c r="T267" s="212"/>
      <c r="U267" s="212"/>
      <c r="V267" s="213"/>
      <c r="W267" s="213"/>
      <c r="X267" s="212"/>
      <c r="Y267" s="212"/>
      <c r="Z267" s="212"/>
      <c r="AA267" s="182"/>
      <c r="AB267" s="51"/>
      <c r="AC267" s="51"/>
      <c r="AD267" s="51"/>
      <c r="AE267" s="51"/>
      <c r="AF267" s="51"/>
      <c r="AG267" s="51"/>
      <c r="AH267" s="51"/>
      <c r="AI267" s="51"/>
    </row>
    <row r="268" spans="2:35" x14ac:dyDescent="0.3">
      <c r="B268" s="51"/>
      <c r="C268" s="51"/>
      <c r="D268" s="209"/>
      <c r="E268" s="249"/>
      <c r="F268" s="250"/>
      <c r="G268" s="251"/>
      <c r="H268" s="251"/>
      <c r="I268" s="250"/>
      <c r="J268" s="250"/>
      <c r="K268" s="250"/>
      <c r="L268" s="251"/>
      <c r="M268" s="250"/>
      <c r="N268" s="210"/>
      <c r="O268" s="210"/>
      <c r="P268" s="210"/>
      <c r="Q268" s="211"/>
      <c r="R268" s="252"/>
      <c r="S268" s="212"/>
      <c r="T268" s="212"/>
      <c r="U268" s="212"/>
      <c r="V268" s="213"/>
      <c r="W268" s="213"/>
      <c r="X268" s="212"/>
      <c r="Y268" s="212"/>
      <c r="Z268" s="212"/>
      <c r="AA268" s="182"/>
      <c r="AB268" s="51"/>
      <c r="AC268" s="51"/>
      <c r="AD268" s="51"/>
      <c r="AE268" s="51"/>
      <c r="AF268" s="51"/>
      <c r="AG268" s="51"/>
      <c r="AH268" s="51"/>
      <c r="AI268" s="51"/>
    </row>
    <row r="269" spans="2:35" x14ac:dyDescent="0.3">
      <c r="B269" s="51"/>
      <c r="C269" s="51"/>
      <c r="D269" s="209"/>
      <c r="E269" s="249"/>
      <c r="F269" s="250"/>
      <c r="G269" s="251"/>
      <c r="H269" s="251"/>
      <c r="I269" s="250"/>
      <c r="J269" s="250"/>
      <c r="K269" s="250"/>
      <c r="L269" s="251"/>
      <c r="M269" s="250"/>
      <c r="N269" s="210"/>
      <c r="O269" s="210"/>
      <c r="P269" s="210"/>
      <c r="Q269" s="211"/>
      <c r="R269" s="252"/>
      <c r="S269" s="212"/>
      <c r="T269" s="212"/>
      <c r="U269" s="212"/>
      <c r="V269" s="213"/>
      <c r="W269" s="213"/>
      <c r="X269" s="212"/>
      <c r="Y269" s="212"/>
      <c r="Z269" s="212"/>
      <c r="AA269" s="182"/>
      <c r="AB269" s="51"/>
      <c r="AC269" s="51"/>
      <c r="AD269" s="51"/>
      <c r="AE269" s="51"/>
      <c r="AF269" s="51"/>
      <c r="AG269" s="51"/>
      <c r="AH269" s="51"/>
      <c r="AI269" s="51"/>
    </row>
    <row r="270" spans="2:35" x14ac:dyDescent="0.3">
      <c r="B270" s="51"/>
      <c r="C270" s="51"/>
      <c r="D270" s="209"/>
      <c r="E270" s="249"/>
      <c r="F270" s="250"/>
      <c r="G270" s="251"/>
      <c r="H270" s="251"/>
      <c r="I270" s="250"/>
      <c r="J270" s="250"/>
      <c r="K270" s="250"/>
      <c r="L270" s="251"/>
      <c r="M270" s="250"/>
      <c r="N270" s="210"/>
      <c r="O270" s="210"/>
      <c r="P270" s="210"/>
      <c r="Q270" s="211"/>
      <c r="R270" s="252"/>
      <c r="S270" s="212"/>
      <c r="T270" s="212"/>
      <c r="U270" s="212"/>
      <c r="V270" s="213"/>
      <c r="W270" s="213"/>
      <c r="X270" s="212"/>
      <c r="Y270" s="212"/>
      <c r="Z270" s="212"/>
      <c r="AA270" s="182"/>
      <c r="AB270" s="51"/>
      <c r="AC270" s="51"/>
      <c r="AD270" s="51"/>
      <c r="AE270" s="51"/>
      <c r="AF270" s="51"/>
      <c r="AG270" s="51"/>
      <c r="AH270" s="51"/>
      <c r="AI270" s="51"/>
    </row>
    <row r="271" spans="2:35" x14ac:dyDescent="0.3">
      <c r="B271" s="51"/>
      <c r="C271" s="51"/>
      <c r="D271" s="209"/>
      <c r="E271" s="249"/>
      <c r="F271" s="250"/>
      <c r="G271" s="251"/>
      <c r="H271" s="251"/>
      <c r="I271" s="250"/>
      <c r="J271" s="250"/>
      <c r="K271" s="250"/>
      <c r="L271" s="251"/>
      <c r="M271" s="250"/>
      <c r="N271" s="210"/>
      <c r="O271" s="210"/>
      <c r="P271" s="210"/>
      <c r="Q271" s="211"/>
      <c r="R271" s="252"/>
      <c r="S271" s="212"/>
      <c r="T271" s="212"/>
      <c r="U271" s="212"/>
      <c r="V271" s="213"/>
      <c r="W271" s="213"/>
      <c r="X271" s="212"/>
      <c r="Y271" s="212"/>
      <c r="Z271" s="212"/>
      <c r="AA271" s="182"/>
      <c r="AB271" s="51"/>
      <c r="AC271" s="51"/>
      <c r="AD271" s="51"/>
      <c r="AE271" s="51"/>
      <c r="AF271" s="51"/>
      <c r="AG271" s="51"/>
      <c r="AH271" s="51"/>
      <c r="AI271" s="51"/>
    </row>
    <row r="272" spans="2:35" x14ac:dyDescent="0.3">
      <c r="B272" s="51"/>
      <c r="C272" s="51"/>
      <c r="D272" s="209"/>
      <c r="E272" s="249"/>
      <c r="F272" s="250"/>
      <c r="G272" s="251"/>
      <c r="H272" s="251"/>
      <c r="I272" s="250"/>
      <c r="J272" s="250"/>
      <c r="K272" s="250"/>
      <c r="L272" s="251"/>
      <c r="M272" s="250"/>
      <c r="N272" s="210"/>
      <c r="O272" s="210"/>
      <c r="P272" s="210"/>
      <c r="Q272" s="211"/>
      <c r="R272" s="252"/>
      <c r="S272" s="212"/>
      <c r="T272" s="212"/>
      <c r="U272" s="212"/>
      <c r="V272" s="213"/>
      <c r="W272" s="213"/>
      <c r="X272" s="212"/>
      <c r="Y272" s="212"/>
      <c r="Z272" s="212"/>
      <c r="AA272" s="182"/>
      <c r="AB272" s="51"/>
      <c r="AC272" s="51"/>
      <c r="AD272" s="51"/>
      <c r="AE272" s="51"/>
      <c r="AF272" s="51"/>
      <c r="AG272" s="51"/>
      <c r="AH272" s="51"/>
      <c r="AI272" s="51"/>
    </row>
    <row r="273" spans="2:35" x14ac:dyDescent="0.3">
      <c r="B273" s="51"/>
      <c r="C273" s="51"/>
      <c r="D273" s="209"/>
      <c r="E273" s="249"/>
      <c r="F273" s="250"/>
      <c r="G273" s="251"/>
      <c r="H273" s="251"/>
      <c r="I273" s="250"/>
      <c r="J273" s="250"/>
      <c r="K273" s="250"/>
      <c r="L273" s="251"/>
      <c r="M273" s="250"/>
      <c r="N273" s="210"/>
      <c r="O273" s="210"/>
      <c r="P273" s="210"/>
      <c r="Q273" s="211"/>
      <c r="R273" s="252"/>
      <c r="S273" s="212"/>
      <c r="T273" s="212"/>
      <c r="U273" s="212"/>
      <c r="V273" s="213"/>
      <c r="W273" s="213"/>
      <c r="X273" s="212"/>
      <c r="Y273" s="212"/>
      <c r="Z273" s="212"/>
      <c r="AA273" s="182"/>
      <c r="AB273" s="51"/>
      <c r="AC273" s="51"/>
      <c r="AD273" s="51"/>
      <c r="AE273" s="51"/>
      <c r="AF273" s="51"/>
      <c r="AG273" s="51"/>
      <c r="AH273" s="51"/>
      <c r="AI273" s="51"/>
    </row>
    <row r="274" spans="2:35" x14ac:dyDescent="0.3">
      <c r="B274" s="51"/>
      <c r="C274" s="51"/>
      <c r="D274" s="209"/>
      <c r="E274" s="249"/>
      <c r="F274" s="250"/>
      <c r="G274" s="251"/>
      <c r="H274" s="251"/>
      <c r="I274" s="250"/>
      <c r="J274" s="250"/>
      <c r="K274" s="250"/>
      <c r="L274" s="251"/>
      <c r="M274" s="250"/>
      <c r="N274" s="210"/>
      <c r="O274" s="210"/>
      <c r="P274" s="210"/>
      <c r="Q274" s="211"/>
      <c r="R274" s="252"/>
      <c r="S274" s="212"/>
      <c r="T274" s="212"/>
      <c r="U274" s="212"/>
      <c r="V274" s="213"/>
      <c r="W274" s="213"/>
      <c r="X274" s="212"/>
      <c r="Y274" s="212"/>
      <c r="Z274" s="212"/>
      <c r="AA274" s="182"/>
      <c r="AB274" s="51"/>
      <c r="AC274" s="51"/>
      <c r="AD274" s="51"/>
      <c r="AE274" s="51"/>
      <c r="AF274" s="51"/>
      <c r="AG274" s="51"/>
      <c r="AH274" s="51"/>
      <c r="AI274" s="51"/>
    </row>
    <row r="275" spans="2:35" x14ac:dyDescent="0.3">
      <c r="B275" s="51"/>
      <c r="C275" s="51"/>
      <c r="D275" s="209"/>
      <c r="E275" s="249"/>
      <c r="F275" s="250"/>
      <c r="G275" s="251"/>
      <c r="H275" s="251"/>
      <c r="I275" s="250"/>
      <c r="J275" s="250"/>
      <c r="K275" s="250"/>
      <c r="L275" s="251"/>
      <c r="M275" s="250"/>
      <c r="N275" s="210"/>
      <c r="O275" s="210"/>
      <c r="P275" s="210"/>
      <c r="Q275" s="211"/>
      <c r="R275" s="252"/>
      <c r="S275" s="212"/>
      <c r="T275" s="212"/>
      <c r="U275" s="212"/>
      <c r="V275" s="213"/>
      <c r="W275" s="213"/>
      <c r="X275" s="212"/>
      <c r="Y275" s="212"/>
      <c r="Z275" s="212"/>
      <c r="AA275" s="182"/>
      <c r="AB275" s="51"/>
      <c r="AC275" s="51"/>
      <c r="AD275" s="51"/>
      <c r="AE275" s="51"/>
      <c r="AF275" s="51"/>
      <c r="AG275" s="51"/>
      <c r="AH275" s="51"/>
      <c r="AI275" s="51"/>
    </row>
    <row r="276" spans="2:35" x14ac:dyDescent="0.3">
      <c r="B276" s="51"/>
      <c r="C276" s="51"/>
      <c r="D276" s="209"/>
      <c r="E276" s="249"/>
      <c r="F276" s="250"/>
      <c r="G276" s="251"/>
      <c r="H276" s="251"/>
      <c r="I276" s="250"/>
      <c r="J276" s="250"/>
      <c r="K276" s="250"/>
      <c r="L276" s="251"/>
      <c r="M276" s="250"/>
      <c r="N276" s="210"/>
      <c r="O276" s="210"/>
      <c r="P276" s="210"/>
      <c r="Q276" s="211"/>
      <c r="R276" s="252"/>
      <c r="S276" s="212"/>
      <c r="T276" s="212"/>
      <c r="U276" s="212"/>
      <c r="V276" s="213"/>
      <c r="W276" s="213"/>
      <c r="X276" s="212"/>
      <c r="Y276" s="212"/>
      <c r="Z276" s="212"/>
      <c r="AA276" s="182"/>
      <c r="AB276" s="51"/>
      <c r="AC276" s="51"/>
      <c r="AD276" s="51"/>
      <c r="AE276" s="51"/>
      <c r="AF276" s="51"/>
      <c r="AG276" s="51"/>
      <c r="AH276" s="51"/>
      <c r="AI276" s="51"/>
    </row>
    <row r="277" spans="2:35" x14ac:dyDescent="0.3">
      <c r="B277" s="51"/>
      <c r="C277" s="51"/>
      <c r="D277" s="209"/>
      <c r="E277" s="249"/>
      <c r="F277" s="250"/>
      <c r="G277" s="251"/>
      <c r="H277" s="251"/>
      <c r="I277" s="250"/>
      <c r="J277" s="250"/>
      <c r="K277" s="250"/>
      <c r="L277" s="251"/>
      <c r="M277" s="250"/>
      <c r="N277" s="210"/>
      <c r="O277" s="210"/>
      <c r="P277" s="210"/>
      <c r="Q277" s="211"/>
      <c r="R277" s="252"/>
      <c r="S277" s="212"/>
      <c r="T277" s="212"/>
      <c r="U277" s="212"/>
      <c r="V277" s="213"/>
      <c r="W277" s="213"/>
      <c r="X277" s="212"/>
      <c r="Y277" s="212"/>
      <c r="Z277" s="212"/>
      <c r="AA277" s="182"/>
      <c r="AB277" s="51"/>
      <c r="AC277" s="51"/>
      <c r="AD277" s="51"/>
      <c r="AE277" s="51"/>
      <c r="AF277" s="51"/>
      <c r="AG277" s="51"/>
      <c r="AH277" s="51"/>
      <c r="AI277" s="51"/>
    </row>
    <row r="278" spans="2:35" x14ac:dyDescent="0.3">
      <c r="B278" s="51"/>
      <c r="C278" s="51"/>
      <c r="D278" s="209"/>
      <c r="E278" s="249"/>
      <c r="F278" s="250"/>
      <c r="G278" s="251"/>
      <c r="H278" s="251"/>
      <c r="I278" s="250"/>
      <c r="J278" s="250"/>
      <c r="K278" s="250"/>
      <c r="L278" s="251"/>
      <c r="M278" s="250"/>
      <c r="N278" s="210"/>
      <c r="O278" s="210"/>
      <c r="P278" s="210"/>
      <c r="Q278" s="211"/>
      <c r="R278" s="252"/>
      <c r="S278" s="212"/>
      <c r="T278" s="212"/>
      <c r="U278" s="212"/>
      <c r="V278" s="213"/>
      <c r="W278" s="213"/>
      <c r="X278" s="212"/>
      <c r="Y278" s="212"/>
      <c r="Z278" s="212"/>
      <c r="AA278" s="182"/>
      <c r="AB278" s="51"/>
      <c r="AC278" s="51"/>
      <c r="AD278" s="51"/>
      <c r="AE278" s="51"/>
      <c r="AF278" s="51"/>
      <c r="AG278" s="51"/>
      <c r="AH278" s="51"/>
      <c r="AI278" s="51"/>
    </row>
    <row r="279" spans="2:35" x14ac:dyDescent="0.3">
      <c r="B279" s="51"/>
      <c r="C279" s="51"/>
      <c r="D279" s="209"/>
      <c r="E279" s="249"/>
      <c r="F279" s="250"/>
      <c r="G279" s="251"/>
      <c r="H279" s="251"/>
      <c r="I279" s="250"/>
      <c r="J279" s="250"/>
      <c r="K279" s="250"/>
      <c r="L279" s="251"/>
      <c r="M279" s="250"/>
      <c r="N279" s="210"/>
      <c r="O279" s="210"/>
      <c r="P279" s="210"/>
      <c r="Q279" s="211"/>
      <c r="R279" s="252"/>
      <c r="S279" s="212"/>
      <c r="T279" s="212"/>
      <c r="U279" s="212"/>
      <c r="V279" s="213"/>
      <c r="W279" s="213"/>
      <c r="X279" s="212"/>
      <c r="Y279" s="212"/>
      <c r="Z279" s="212"/>
      <c r="AA279" s="182"/>
      <c r="AB279" s="51"/>
      <c r="AC279" s="51"/>
      <c r="AD279" s="51"/>
      <c r="AE279" s="51"/>
      <c r="AF279" s="51"/>
      <c r="AG279" s="51"/>
      <c r="AH279" s="51"/>
      <c r="AI279" s="51"/>
    </row>
    <row r="280" spans="2:35" x14ac:dyDescent="0.3">
      <c r="B280" s="51"/>
      <c r="C280" s="51"/>
      <c r="D280" s="209"/>
      <c r="E280" s="249"/>
      <c r="F280" s="250"/>
      <c r="G280" s="251"/>
      <c r="H280" s="251"/>
      <c r="I280" s="250"/>
      <c r="J280" s="250"/>
      <c r="K280" s="250"/>
      <c r="L280" s="251"/>
      <c r="M280" s="250"/>
      <c r="N280" s="210"/>
      <c r="O280" s="210"/>
      <c r="P280" s="210"/>
      <c r="Q280" s="211"/>
      <c r="R280" s="252"/>
      <c r="S280" s="212"/>
      <c r="T280" s="212"/>
      <c r="U280" s="212"/>
      <c r="V280" s="213"/>
      <c r="W280" s="213"/>
      <c r="X280" s="212"/>
      <c r="Y280" s="212"/>
      <c r="Z280" s="212"/>
      <c r="AA280" s="182"/>
      <c r="AB280" s="51"/>
      <c r="AC280" s="51"/>
      <c r="AD280" s="51"/>
      <c r="AE280" s="51"/>
      <c r="AF280" s="51"/>
      <c r="AG280" s="51"/>
      <c r="AH280" s="51"/>
      <c r="AI280" s="51"/>
    </row>
    <row r="281" spans="2:35" x14ac:dyDescent="0.3">
      <c r="B281" s="51"/>
      <c r="C281" s="51"/>
      <c r="D281" s="209"/>
      <c r="E281" s="249"/>
      <c r="F281" s="250"/>
      <c r="G281" s="251"/>
      <c r="H281" s="251"/>
      <c r="I281" s="250"/>
      <c r="J281" s="250"/>
      <c r="K281" s="250"/>
      <c r="L281" s="251"/>
      <c r="M281" s="250"/>
      <c r="N281" s="210"/>
      <c r="O281" s="210"/>
      <c r="P281" s="210"/>
      <c r="Q281" s="211"/>
      <c r="R281" s="252"/>
      <c r="S281" s="212"/>
      <c r="T281" s="212"/>
      <c r="U281" s="212"/>
      <c r="V281" s="213"/>
      <c r="W281" s="213"/>
      <c r="X281" s="212"/>
      <c r="Y281" s="212"/>
      <c r="Z281" s="212"/>
      <c r="AA281" s="182"/>
      <c r="AB281" s="51"/>
      <c r="AC281" s="51"/>
      <c r="AD281" s="51"/>
      <c r="AE281" s="51"/>
      <c r="AF281" s="51"/>
      <c r="AG281" s="51"/>
      <c r="AH281" s="51"/>
      <c r="AI281" s="51"/>
    </row>
    <row r="282" spans="2:35" x14ac:dyDescent="0.3">
      <c r="B282" s="51"/>
      <c r="C282" s="51"/>
      <c r="D282" s="209"/>
      <c r="E282" s="249"/>
      <c r="F282" s="250"/>
      <c r="G282" s="251"/>
      <c r="H282" s="251"/>
      <c r="I282" s="250"/>
      <c r="J282" s="250"/>
      <c r="K282" s="250"/>
      <c r="L282" s="251"/>
      <c r="M282" s="250"/>
      <c r="N282" s="210"/>
      <c r="O282" s="210"/>
      <c r="P282" s="210"/>
      <c r="Q282" s="211"/>
      <c r="R282" s="252"/>
      <c r="S282" s="212"/>
      <c r="T282" s="212"/>
      <c r="U282" s="212"/>
      <c r="V282" s="213"/>
      <c r="W282" s="213"/>
      <c r="X282" s="212"/>
      <c r="Y282" s="212"/>
      <c r="Z282" s="212"/>
      <c r="AA282" s="182"/>
      <c r="AB282" s="51"/>
      <c r="AC282" s="51"/>
      <c r="AD282" s="51"/>
      <c r="AE282" s="51"/>
      <c r="AF282" s="51"/>
      <c r="AG282" s="51"/>
      <c r="AH282" s="51"/>
      <c r="AI282" s="51"/>
    </row>
    <row r="283" spans="2:35" x14ac:dyDescent="0.3">
      <c r="B283" s="51"/>
      <c r="C283" s="51"/>
      <c r="D283" s="209"/>
      <c r="E283" s="249"/>
      <c r="F283" s="250"/>
      <c r="G283" s="251"/>
      <c r="H283" s="251"/>
      <c r="I283" s="250"/>
      <c r="J283" s="250"/>
      <c r="K283" s="250"/>
      <c r="L283" s="251"/>
      <c r="M283" s="250"/>
      <c r="N283" s="210"/>
      <c r="O283" s="210"/>
      <c r="P283" s="210"/>
      <c r="Q283" s="211"/>
      <c r="R283" s="252"/>
      <c r="S283" s="212"/>
      <c r="T283" s="212"/>
      <c r="U283" s="212"/>
      <c r="V283" s="213"/>
      <c r="W283" s="213"/>
      <c r="X283" s="212"/>
      <c r="Y283" s="212"/>
      <c r="Z283" s="212"/>
      <c r="AA283" s="182"/>
      <c r="AB283" s="51"/>
      <c r="AC283" s="51"/>
      <c r="AD283" s="51"/>
      <c r="AE283" s="51"/>
      <c r="AF283" s="51"/>
      <c r="AG283" s="51"/>
      <c r="AH283" s="51"/>
      <c r="AI283" s="51"/>
    </row>
    <row r="284" spans="2:35" x14ac:dyDescent="0.3">
      <c r="B284" s="51"/>
      <c r="C284" s="51"/>
      <c r="D284" s="209"/>
      <c r="E284" s="249"/>
      <c r="F284" s="250"/>
      <c r="G284" s="251"/>
      <c r="H284" s="251"/>
      <c r="I284" s="250"/>
      <c r="J284" s="250"/>
      <c r="K284" s="250"/>
      <c r="L284" s="251"/>
      <c r="M284" s="250"/>
      <c r="N284" s="210"/>
      <c r="O284" s="210"/>
      <c r="P284" s="210"/>
      <c r="Q284" s="211"/>
      <c r="R284" s="252"/>
      <c r="S284" s="212"/>
      <c r="T284" s="212"/>
      <c r="U284" s="212"/>
      <c r="V284" s="213"/>
      <c r="W284" s="213"/>
      <c r="X284" s="212"/>
      <c r="Y284" s="212"/>
      <c r="Z284" s="212"/>
      <c r="AA284" s="182"/>
      <c r="AB284" s="51"/>
      <c r="AC284" s="51"/>
      <c r="AD284" s="51"/>
      <c r="AE284" s="51"/>
      <c r="AF284" s="51"/>
      <c r="AG284" s="51"/>
      <c r="AH284" s="51"/>
      <c r="AI284" s="51"/>
    </row>
    <row r="285" spans="2:35" x14ac:dyDescent="0.3">
      <c r="B285" s="51"/>
      <c r="C285" s="51"/>
      <c r="D285" s="209"/>
      <c r="E285" s="249"/>
      <c r="F285" s="250"/>
      <c r="G285" s="251"/>
      <c r="H285" s="251"/>
      <c r="I285" s="250"/>
      <c r="J285" s="250"/>
      <c r="K285" s="250"/>
      <c r="L285" s="251"/>
      <c r="M285" s="250"/>
      <c r="N285" s="210"/>
      <c r="O285" s="210"/>
      <c r="P285" s="210"/>
      <c r="Q285" s="211"/>
      <c r="R285" s="252"/>
      <c r="S285" s="212"/>
      <c r="T285" s="212"/>
      <c r="U285" s="212"/>
      <c r="V285" s="213"/>
      <c r="W285" s="213"/>
      <c r="X285" s="212"/>
      <c r="Y285" s="212"/>
      <c r="Z285" s="212"/>
      <c r="AA285" s="182"/>
      <c r="AB285" s="51"/>
      <c r="AC285" s="51"/>
      <c r="AD285" s="51"/>
      <c r="AE285" s="51"/>
      <c r="AF285" s="51"/>
      <c r="AG285" s="51"/>
      <c r="AH285" s="51"/>
      <c r="AI285" s="51"/>
    </row>
    <row r="286" spans="2:35" x14ac:dyDescent="0.3">
      <c r="B286" s="51"/>
      <c r="C286" s="51"/>
      <c r="D286" s="209"/>
      <c r="E286" s="249"/>
      <c r="F286" s="250"/>
      <c r="G286" s="251"/>
      <c r="H286" s="251"/>
      <c r="I286" s="250"/>
      <c r="J286" s="250"/>
      <c r="K286" s="250"/>
      <c r="L286" s="251"/>
      <c r="M286" s="250"/>
      <c r="N286" s="210"/>
      <c r="O286" s="210"/>
      <c r="P286" s="210"/>
      <c r="Q286" s="211"/>
      <c r="R286" s="252"/>
      <c r="S286" s="212"/>
      <c r="T286" s="212"/>
      <c r="U286" s="212"/>
      <c r="V286" s="213"/>
      <c r="W286" s="213"/>
      <c r="X286" s="212"/>
      <c r="Y286" s="212"/>
      <c r="Z286" s="212"/>
      <c r="AA286" s="182"/>
      <c r="AB286" s="51"/>
      <c r="AC286" s="51"/>
      <c r="AD286" s="51"/>
      <c r="AE286" s="51"/>
      <c r="AF286" s="51"/>
      <c r="AG286" s="51"/>
      <c r="AH286" s="51"/>
      <c r="AI286" s="51"/>
    </row>
    <row r="287" spans="2:35" x14ac:dyDescent="0.3">
      <c r="B287" s="51"/>
      <c r="C287" s="51"/>
      <c r="D287" s="209"/>
      <c r="E287" s="249"/>
      <c r="F287" s="250"/>
      <c r="G287" s="251"/>
      <c r="H287" s="251"/>
      <c r="I287" s="250"/>
      <c r="J287" s="250"/>
      <c r="K287" s="250"/>
      <c r="L287" s="251"/>
      <c r="M287" s="250"/>
      <c r="N287" s="210"/>
      <c r="O287" s="210"/>
      <c r="P287" s="210"/>
      <c r="Q287" s="211"/>
      <c r="R287" s="252"/>
      <c r="S287" s="212"/>
      <c r="T287" s="212"/>
      <c r="U287" s="212"/>
      <c r="V287" s="213"/>
      <c r="W287" s="213"/>
      <c r="X287" s="212"/>
      <c r="Y287" s="212"/>
      <c r="Z287" s="212"/>
      <c r="AA287" s="182"/>
      <c r="AB287" s="51"/>
      <c r="AC287" s="51"/>
      <c r="AD287" s="51"/>
      <c r="AE287" s="51"/>
      <c r="AF287" s="51"/>
      <c r="AG287" s="51"/>
      <c r="AH287" s="51"/>
      <c r="AI287" s="51"/>
    </row>
    <row r="288" spans="2:35" x14ac:dyDescent="0.3">
      <c r="B288" s="51"/>
      <c r="C288" s="51"/>
      <c r="D288" s="209"/>
      <c r="E288" s="249"/>
      <c r="F288" s="250"/>
      <c r="G288" s="251"/>
      <c r="H288" s="251"/>
      <c r="I288" s="250"/>
      <c r="J288" s="250"/>
      <c r="K288" s="250"/>
      <c r="L288" s="251"/>
      <c r="M288" s="250"/>
      <c r="N288" s="210"/>
      <c r="O288" s="210"/>
      <c r="P288" s="210"/>
      <c r="Q288" s="211"/>
      <c r="R288" s="252"/>
      <c r="S288" s="212"/>
      <c r="T288" s="212"/>
      <c r="U288" s="212"/>
      <c r="V288" s="213"/>
      <c r="W288" s="213"/>
      <c r="X288" s="212"/>
      <c r="Y288" s="212"/>
      <c r="Z288" s="212"/>
      <c r="AA288" s="182"/>
      <c r="AB288" s="51"/>
      <c r="AC288" s="51"/>
      <c r="AD288" s="51"/>
      <c r="AE288" s="51"/>
      <c r="AF288" s="51"/>
      <c r="AG288" s="51"/>
      <c r="AH288" s="51"/>
      <c r="AI288" s="51"/>
    </row>
    <row r="289" spans="2:35" x14ac:dyDescent="0.3">
      <c r="B289" s="51"/>
      <c r="C289" s="51"/>
      <c r="D289" s="209"/>
      <c r="E289" s="249"/>
      <c r="F289" s="250"/>
      <c r="G289" s="251"/>
      <c r="H289" s="251"/>
      <c r="I289" s="250"/>
      <c r="J289" s="250"/>
      <c r="K289" s="250"/>
      <c r="L289" s="251"/>
      <c r="M289" s="250"/>
      <c r="N289" s="210"/>
      <c r="O289" s="210"/>
      <c r="P289" s="210"/>
      <c r="Q289" s="211"/>
      <c r="R289" s="252"/>
      <c r="S289" s="212"/>
      <c r="T289" s="212"/>
      <c r="U289" s="212"/>
      <c r="V289" s="213"/>
      <c r="W289" s="213"/>
      <c r="X289" s="212"/>
      <c r="Y289" s="212"/>
      <c r="Z289" s="212"/>
      <c r="AA289" s="182"/>
      <c r="AB289" s="51"/>
      <c r="AC289" s="51"/>
      <c r="AD289" s="51"/>
      <c r="AE289" s="51"/>
      <c r="AF289" s="51"/>
      <c r="AG289" s="51"/>
      <c r="AH289" s="51"/>
      <c r="AI289" s="51"/>
    </row>
    <row r="290" spans="2:35" x14ac:dyDescent="0.3">
      <c r="B290" s="51"/>
      <c r="C290" s="51"/>
      <c r="D290" s="209"/>
      <c r="E290" s="249"/>
      <c r="F290" s="250"/>
      <c r="G290" s="251"/>
      <c r="H290" s="251"/>
      <c r="I290" s="250"/>
      <c r="J290" s="250"/>
      <c r="K290" s="250"/>
      <c r="L290" s="251"/>
      <c r="M290" s="250"/>
      <c r="N290" s="210"/>
      <c r="O290" s="210"/>
      <c r="P290" s="210"/>
      <c r="Q290" s="211"/>
      <c r="R290" s="252"/>
      <c r="S290" s="212"/>
      <c r="T290" s="212"/>
      <c r="U290" s="212"/>
      <c r="V290" s="213"/>
      <c r="W290" s="213"/>
      <c r="X290" s="212"/>
      <c r="Y290" s="212"/>
      <c r="Z290" s="212"/>
      <c r="AA290" s="182"/>
      <c r="AB290" s="51"/>
      <c r="AC290" s="51"/>
      <c r="AD290" s="51"/>
      <c r="AE290" s="51"/>
      <c r="AF290" s="51"/>
      <c r="AG290" s="51"/>
      <c r="AH290" s="51"/>
      <c r="AI290" s="51"/>
    </row>
    <row r="291" spans="2:35" x14ac:dyDescent="0.3">
      <c r="B291" s="51"/>
      <c r="C291" s="51"/>
      <c r="D291" s="209"/>
      <c r="E291" s="249"/>
      <c r="F291" s="250"/>
      <c r="G291" s="251"/>
      <c r="H291" s="251"/>
      <c r="I291" s="250"/>
      <c r="J291" s="250"/>
      <c r="K291" s="250"/>
      <c r="L291" s="251"/>
      <c r="M291" s="250"/>
      <c r="N291" s="210"/>
      <c r="O291" s="210"/>
      <c r="P291" s="210"/>
      <c r="Q291" s="211"/>
      <c r="R291" s="252"/>
      <c r="S291" s="212"/>
      <c r="T291" s="212"/>
      <c r="U291" s="212"/>
      <c r="V291" s="213"/>
      <c r="W291" s="213"/>
      <c r="X291" s="212"/>
      <c r="Y291" s="212"/>
      <c r="Z291" s="212"/>
      <c r="AA291" s="182"/>
      <c r="AB291" s="51"/>
      <c r="AC291" s="51"/>
      <c r="AD291" s="51"/>
      <c r="AE291" s="51"/>
      <c r="AF291" s="51"/>
      <c r="AG291" s="51"/>
      <c r="AH291" s="51"/>
      <c r="AI291" s="51"/>
    </row>
    <row r="292" spans="2:35" x14ac:dyDescent="0.3">
      <c r="B292" s="51"/>
      <c r="C292" s="51"/>
      <c r="D292" s="209"/>
      <c r="E292" s="249"/>
      <c r="F292" s="250"/>
      <c r="G292" s="251"/>
      <c r="H292" s="251"/>
      <c r="I292" s="250"/>
      <c r="J292" s="250"/>
      <c r="K292" s="250"/>
      <c r="L292" s="251"/>
      <c r="M292" s="250"/>
      <c r="N292" s="210"/>
      <c r="O292" s="210"/>
      <c r="P292" s="210"/>
      <c r="Q292" s="211"/>
      <c r="R292" s="252"/>
      <c r="S292" s="212"/>
      <c r="T292" s="212"/>
      <c r="U292" s="212"/>
      <c r="V292" s="213"/>
      <c r="W292" s="213"/>
      <c r="X292" s="212"/>
      <c r="Y292" s="212"/>
      <c r="Z292" s="212"/>
      <c r="AA292" s="182"/>
      <c r="AB292" s="51"/>
      <c r="AC292" s="51"/>
      <c r="AD292" s="51"/>
      <c r="AE292" s="51"/>
      <c r="AF292" s="51"/>
      <c r="AG292" s="51"/>
      <c r="AH292" s="51"/>
      <c r="AI292" s="51"/>
    </row>
    <row r="293" spans="2:35" x14ac:dyDescent="0.3">
      <c r="B293" s="51"/>
      <c r="C293" s="51"/>
      <c r="D293" s="209"/>
      <c r="E293" s="249"/>
      <c r="F293" s="250"/>
      <c r="G293" s="251"/>
      <c r="H293" s="251"/>
      <c r="I293" s="250"/>
      <c r="J293" s="250"/>
      <c r="K293" s="250"/>
      <c r="L293" s="251"/>
      <c r="M293" s="250"/>
      <c r="N293" s="210"/>
      <c r="O293" s="210"/>
      <c r="P293" s="210"/>
      <c r="Q293" s="211"/>
      <c r="R293" s="252"/>
      <c r="S293" s="212"/>
      <c r="T293" s="212"/>
      <c r="U293" s="212"/>
      <c r="V293" s="213"/>
      <c r="W293" s="213"/>
      <c r="X293" s="212"/>
      <c r="Y293" s="212"/>
      <c r="Z293" s="212"/>
      <c r="AA293" s="182"/>
      <c r="AB293" s="51"/>
      <c r="AC293" s="51"/>
      <c r="AD293" s="51"/>
      <c r="AE293" s="51"/>
      <c r="AF293" s="51"/>
      <c r="AG293" s="51"/>
      <c r="AH293" s="51"/>
      <c r="AI293" s="51"/>
    </row>
    <row r="294" spans="2:35" x14ac:dyDescent="0.3">
      <c r="B294" s="51"/>
      <c r="C294" s="51"/>
      <c r="D294" s="209"/>
      <c r="E294" s="249"/>
      <c r="F294" s="250"/>
      <c r="G294" s="251"/>
      <c r="H294" s="251"/>
      <c r="I294" s="250"/>
      <c r="J294" s="250"/>
      <c r="K294" s="250"/>
      <c r="L294" s="251"/>
      <c r="M294" s="250"/>
      <c r="N294" s="210"/>
      <c r="O294" s="210"/>
      <c r="P294" s="210"/>
      <c r="Q294" s="211"/>
      <c r="R294" s="252"/>
      <c r="S294" s="212"/>
      <c r="T294" s="212"/>
      <c r="U294" s="212"/>
      <c r="V294" s="213"/>
      <c r="W294" s="213"/>
      <c r="X294" s="212"/>
      <c r="Y294" s="212"/>
      <c r="Z294" s="212"/>
      <c r="AA294" s="182"/>
      <c r="AB294" s="51"/>
      <c r="AC294" s="51"/>
      <c r="AD294" s="51"/>
      <c r="AE294" s="51"/>
      <c r="AF294" s="51"/>
      <c r="AG294" s="51"/>
      <c r="AH294" s="51"/>
      <c r="AI294" s="51"/>
    </row>
    <row r="295" spans="2:35" x14ac:dyDescent="0.3">
      <c r="B295" s="51"/>
      <c r="C295" s="51"/>
      <c r="D295" s="209"/>
      <c r="E295" s="249"/>
      <c r="F295" s="250"/>
      <c r="G295" s="251"/>
      <c r="H295" s="251"/>
      <c r="I295" s="250"/>
      <c r="J295" s="250"/>
      <c r="K295" s="250"/>
      <c r="L295" s="251"/>
      <c r="M295" s="250"/>
      <c r="N295" s="210"/>
      <c r="O295" s="210"/>
      <c r="P295" s="210"/>
      <c r="Q295" s="211"/>
      <c r="R295" s="252"/>
      <c r="S295" s="212"/>
      <c r="T295" s="212"/>
      <c r="U295" s="212"/>
      <c r="V295" s="213"/>
      <c r="W295" s="213"/>
      <c r="X295" s="212"/>
      <c r="Y295" s="212"/>
      <c r="Z295" s="212"/>
      <c r="AA295" s="182"/>
      <c r="AB295" s="51"/>
      <c r="AC295" s="51"/>
      <c r="AD295" s="51"/>
      <c r="AE295" s="51"/>
      <c r="AF295" s="51"/>
      <c r="AG295" s="51"/>
      <c r="AH295" s="51"/>
      <c r="AI295" s="51"/>
    </row>
    <row r="296" spans="2:35" x14ac:dyDescent="0.3">
      <c r="B296" s="51"/>
      <c r="C296" s="51"/>
      <c r="D296" s="209"/>
      <c r="E296" s="249"/>
      <c r="F296" s="250"/>
      <c r="G296" s="251"/>
      <c r="H296" s="251"/>
      <c r="I296" s="250"/>
      <c r="J296" s="250"/>
      <c r="K296" s="250"/>
      <c r="L296" s="251"/>
      <c r="M296" s="250"/>
      <c r="N296" s="210"/>
      <c r="O296" s="210"/>
      <c r="P296" s="210"/>
      <c r="Q296" s="211"/>
      <c r="R296" s="252"/>
      <c r="S296" s="212"/>
      <c r="T296" s="212"/>
      <c r="U296" s="212"/>
      <c r="V296" s="213"/>
      <c r="W296" s="213"/>
      <c r="X296" s="212"/>
      <c r="Y296" s="212"/>
      <c r="Z296" s="212"/>
      <c r="AA296" s="182"/>
      <c r="AB296" s="51"/>
      <c r="AC296" s="51"/>
      <c r="AD296" s="51"/>
      <c r="AE296" s="51"/>
      <c r="AF296" s="51"/>
      <c r="AG296" s="51"/>
      <c r="AH296" s="51"/>
      <c r="AI296" s="51"/>
    </row>
    <row r="297" spans="2:35" x14ac:dyDescent="0.3">
      <c r="B297" s="51"/>
      <c r="C297" s="51"/>
      <c r="D297" s="209"/>
      <c r="E297" s="249"/>
      <c r="F297" s="250"/>
      <c r="G297" s="251"/>
      <c r="H297" s="251"/>
      <c r="I297" s="250"/>
      <c r="J297" s="250"/>
      <c r="K297" s="250"/>
      <c r="L297" s="251"/>
      <c r="M297" s="250"/>
      <c r="N297" s="210"/>
      <c r="O297" s="210"/>
      <c r="P297" s="210"/>
      <c r="Q297" s="211"/>
      <c r="R297" s="252"/>
      <c r="S297" s="212"/>
      <c r="T297" s="212"/>
      <c r="U297" s="212"/>
      <c r="V297" s="213"/>
      <c r="W297" s="213"/>
      <c r="X297" s="212"/>
      <c r="Y297" s="212"/>
      <c r="Z297" s="212"/>
      <c r="AA297" s="182"/>
      <c r="AB297" s="51"/>
      <c r="AC297" s="51"/>
      <c r="AD297" s="51"/>
      <c r="AE297" s="51"/>
      <c r="AF297" s="51"/>
      <c r="AG297" s="51"/>
      <c r="AH297" s="51"/>
      <c r="AI297" s="51"/>
    </row>
    <row r="298" spans="2:35" x14ac:dyDescent="0.3">
      <c r="B298" s="51"/>
      <c r="C298" s="51"/>
      <c r="D298" s="209"/>
      <c r="E298" s="249"/>
      <c r="F298" s="250"/>
      <c r="G298" s="251"/>
      <c r="H298" s="251"/>
      <c r="I298" s="250"/>
      <c r="J298" s="250"/>
      <c r="K298" s="250"/>
      <c r="L298" s="251"/>
      <c r="M298" s="250"/>
      <c r="N298" s="210"/>
      <c r="O298" s="210"/>
      <c r="P298" s="210"/>
      <c r="Q298" s="211"/>
      <c r="R298" s="252"/>
      <c r="S298" s="212"/>
      <c r="T298" s="212"/>
      <c r="U298" s="212"/>
      <c r="V298" s="213"/>
      <c r="W298" s="213"/>
      <c r="X298" s="212"/>
      <c r="Y298" s="212"/>
      <c r="Z298" s="212"/>
      <c r="AA298" s="182"/>
      <c r="AB298" s="51"/>
      <c r="AC298" s="51"/>
      <c r="AD298" s="51"/>
      <c r="AE298" s="51"/>
      <c r="AF298" s="51"/>
      <c r="AG298" s="51"/>
      <c r="AH298" s="51"/>
      <c r="AI298" s="51"/>
    </row>
    <row r="299" spans="2:35" x14ac:dyDescent="0.3">
      <c r="B299" s="51"/>
      <c r="C299" s="51"/>
      <c r="D299" s="209"/>
      <c r="E299" s="249"/>
      <c r="F299" s="250"/>
      <c r="G299" s="251"/>
      <c r="H299" s="251"/>
      <c r="I299" s="250"/>
      <c r="J299" s="250"/>
      <c r="K299" s="250"/>
      <c r="L299" s="251"/>
      <c r="M299" s="250"/>
      <c r="N299" s="210"/>
      <c r="O299" s="210"/>
      <c r="P299" s="210"/>
      <c r="Q299" s="211"/>
      <c r="R299" s="252"/>
      <c r="S299" s="212"/>
      <c r="T299" s="212"/>
      <c r="U299" s="212"/>
      <c r="V299" s="213"/>
      <c r="W299" s="213"/>
      <c r="X299" s="212"/>
      <c r="Y299" s="212"/>
      <c r="Z299" s="212"/>
      <c r="AA299" s="182"/>
      <c r="AB299" s="51"/>
      <c r="AC299" s="51"/>
      <c r="AD299" s="51"/>
      <c r="AE299" s="51"/>
      <c r="AF299" s="51"/>
      <c r="AG299" s="51"/>
      <c r="AH299" s="51"/>
      <c r="AI299" s="51"/>
    </row>
    <row r="300" spans="2:35" x14ac:dyDescent="0.3">
      <c r="B300" s="51"/>
      <c r="C300" s="51"/>
      <c r="D300" s="209"/>
      <c r="E300" s="249"/>
      <c r="F300" s="250"/>
      <c r="G300" s="251"/>
      <c r="H300" s="251"/>
      <c r="I300" s="250"/>
      <c r="J300" s="250"/>
      <c r="K300" s="250"/>
      <c r="L300" s="251"/>
      <c r="M300" s="250"/>
      <c r="N300" s="210"/>
      <c r="O300" s="210"/>
      <c r="P300" s="210"/>
      <c r="Q300" s="211"/>
      <c r="R300" s="252"/>
      <c r="S300" s="212"/>
      <c r="T300" s="212"/>
      <c r="U300" s="212"/>
      <c r="V300" s="213"/>
      <c r="W300" s="213"/>
      <c r="X300" s="212"/>
      <c r="Y300" s="212"/>
      <c r="Z300" s="212"/>
      <c r="AA300" s="182"/>
      <c r="AB300" s="51"/>
      <c r="AC300" s="51"/>
      <c r="AD300" s="51"/>
      <c r="AE300" s="51"/>
      <c r="AF300" s="51"/>
      <c r="AG300" s="51"/>
      <c r="AH300" s="51"/>
      <c r="AI300" s="51"/>
    </row>
    <row r="301" spans="2:35" x14ac:dyDescent="0.3">
      <c r="B301" s="51"/>
      <c r="C301" s="51"/>
      <c r="D301" s="209"/>
      <c r="E301" s="249"/>
      <c r="F301" s="250"/>
      <c r="G301" s="251"/>
      <c r="H301" s="251"/>
      <c r="I301" s="250"/>
      <c r="J301" s="250"/>
      <c r="K301" s="250"/>
      <c r="L301" s="251"/>
      <c r="M301" s="250"/>
      <c r="N301" s="210"/>
      <c r="O301" s="210"/>
      <c r="P301" s="210"/>
      <c r="Q301" s="211"/>
      <c r="R301" s="252"/>
      <c r="S301" s="212"/>
      <c r="T301" s="212"/>
      <c r="U301" s="212"/>
      <c r="V301" s="213"/>
      <c r="W301" s="213"/>
      <c r="X301" s="212"/>
      <c r="Y301" s="212"/>
      <c r="Z301" s="212"/>
      <c r="AA301" s="182"/>
      <c r="AB301" s="51"/>
      <c r="AC301" s="51"/>
      <c r="AD301" s="51"/>
      <c r="AE301" s="51"/>
      <c r="AF301" s="51"/>
      <c r="AG301" s="51"/>
      <c r="AH301" s="51"/>
      <c r="AI301" s="51"/>
    </row>
    <row r="302" spans="2:35" x14ac:dyDescent="0.3">
      <c r="B302" s="51"/>
      <c r="C302" s="51"/>
      <c r="D302" s="209"/>
      <c r="E302" s="249"/>
      <c r="F302" s="250"/>
      <c r="G302" s="251"/>
      <c r="H302" s="251"/>
      <c r="I302" s="250"/>
      <c r="J302" s="250"/>
      <c r="K302" s="250"/>
      <c r="L302" s="251"/>
      <c r="M302" s="250"/>
      <c r="N302" s="210"/>
      <c r="O302" s="210"/>
      <c r="P302" s="210"/>
      <c r="Q302" s="211"/>
      <c r="R302" s="252"/>
      <c r="S302" s="212"/>
      <c r="T302" s="212"/>
      <c r="U302" s="212"/>
      <c r="V302" s="213"/>
      <c r="W302" s="213"/>
      <c r="X302" s="212"/>
      <c r="Y302" s="212"/>
      <c r="Z302" s="212"/>
      <c r="AA302" s="182"/>
      <c r="AB302" s="51"/>
      <c r="AC302" s="51"/>
      <c r="AD302" s="51"/>
      <c r="AE302" s="51"/>
      <c r="AF302" s="51"/>
      <c r="AG302" s="51"/>
      <c r="AH302" s="51"/>
      <c r="AI302" s="51"/>
    </row>
    <row r="303" spans="2:35" x14ac:dyDescent="0.3">
      <c r="B303" s="51"/>
      <c r="C303" s="51"/>
      <c r="D303" s="209"/>
      <c r="E303" s="249"/>
      <c r="F303" s="250"/>
      <c r="G303" s="251"/>
      <c r="H303" s="251"/>
      <c r="I303" s="250"/>
      <c r="J303" s="250"/>
      <c r="K303" s="250"/>
      <c r="L303" s="251"/>
      <c r="M303" s="250"/>
      <c r="N303" s="210"/>
      <c r="O303" s="210"/>
      <c r="P303" s="210"/>
      <c r="Q303" s="211"/>
      <c r="R303" s="252"/>
      <c r="S303" s="212"/>
      <c r="T303" s="212"/>
      <c r="U303" s="212"/>
      <c r="V303" s="213"/>
      <c r="W303" s="213"/>
      <c r="X303" s="212"/>
      <c r="Y303" s="212"/>
      <c r="Z303" s="212"/>
      <c r="AA303" s="182"/>
      <c r="AB303" s="51"/>
      <c r="AC303" s="51"/>
      <c r="AD303" s="51"/>
      <c r="AE303" s="51"/>
      <c r="AF303" s="51"/>
      <c r="AG303" s="51"/>
      <c r="AH303" s="51"/>
      <c r="AI303" s="51"/>
    </row>
    <row r="304" spans="2:35" x14ac:dyDescent="0.3">
      <c r="B304" s="51"/>
      <c r="C304" s="51"/>
      <c r="D304" s="209"/>
      <c r="E304" s="249"/>
      <c r="F304" s="250"/>
      <c r="G304" s="251"/>
      <c r="H304" s="251"/>
      <c r="I304" s="250"/>
      <c r="J304" s="250"/>
      <c r="K304" s="250"/>
      <c r="L304" s="251"/>
      <c r="M304" s="250"/>
      <c r="N304" s="210"/>
      <c r="O304" s="210"/>
      <c r="P304" s="210"/>
      <c r="Q304" s="211"/>
      <c r="R304" s="252"/>
      <c r="S304" s="212"/>
      <c r="T304" s="212"/>
      <c r="U304" s="212"/>
      <c r="V304" s="213"/>
      <c r="W304" s="213"/>
      <c r="X304" s="212"/>
      <c r="Y304" s="212"/>
      <c r="Z304" s="212"/>
      <c r="AA304" s="182"/>
      <c r="AB304" s="51"/>
      <c r="AC304" s="51"/>
      <c r="AD304" s="51"/>
      <c r="AE304" s="51"/>
      <c r="AF304" s="51"/>
      <c r="AG304" s="51"/>
      <c r="AH304" s="51"/>
      <c r="AI304" s="51"/>
    </row>
    <row r="305" spans="2:35" x14ac:dyDescent="0.3">
      <c r="B305" s="51"/>
      <c r="C305" s="51"/>
      <c r="D305" s="209"/>
      <c r="E305" s="249"/>
      <c r="F305" s="250"/>
      <c r="G305" s="251"/>
      <c r="H305" s="251"/>
      <c r="I305" s="250"/>
      <c r="J305" s="250"/>
      <c r="K305" s="250"/>
      <c r="L305" s="251"/>
      <c r="M305" s="250"/>
      <c r="N305" s="210"/>
      <c r="O305" s="210"/>
      <c r="P305" s="210"/>
      <c r="Q305" s="211"/>
      <c r="R305" s="252"/>
      <c r="S305" s="212"/>
      <c r="T305" s="212"/>
      <c r="U305" s="212"/>
      <c r="V305" s="213"/>
      <c r="W305" s="213"/>
      <c r="X305" s="212"/>
      <c r="Y305" s="212"/>
      <c r="Z305" s="212"/>
      <c r="AA305" s="182"/>
      <c r="AB305" s="51"/>
      <c r="AC305" s="51"/>
      <c r="AD305" s="51"/>
      <c r="AE305" s="51"/>
      <c r="AF305" s="51"/>
      <c r="AG305" s="51"/>
      <c r="AH305" s="51"/>
      <c r="AI305" s="51"/>
    </row>
    <row r="306" spans="2:35" x14ac:dyDescent="0.3">
      <c r="B306" s="51"/>
      <c r="C306" s="51"/>
      <c r="D306" s="209"/>
      <c r="E306" s="249"/>
      <c r="F306" s="250"/>
      <c r="G306" s="251"/>
      <c r="H306" s="251"/>
      <c r="I306" s="250"/>
      <c r="J306" s="250"/>
      <c r="K306" s="250"/>
      <c r="L306" s="251"/>
      <c r="M306" s="250"/>
      <c r="N306" s="210"/>
      <c r="O306" s="210"/>
      <c r="P306" s="210"/>
      <c r="Q306" s="211"/>
      <c r="R306" s="252"/>
      <c r="S306" s="212"/>
      <c r="T306" s="212"/>
      <c r="U306" s="212"/>
      <c r="V306" s="213"/>
      <c r="W306" s="213"/>
      <c r="X306" s="212"/>
      <c r="Y306" s="212"/>
      <c r="Z306" s="212"/>
      <c r="AA306" s="182"/>
      <c r="AB306" s="51"/>
      <c r="AC306" s="51"/>
      <c r="AD306" s="51"/>
      <c r="AE306" s="51"/>
      <c r="AF306" s="51"/>
      <c r="AG306" s="51"/>
      <c r="AH306" s="51"/>
      <c r="AI306" s="51"/>
    </row>
    <row r="307" spans="2:35" x14ac:dyDescent="0.3">
      <c r="B307" s="51"/>
      <c r="C307" s="51"/>
      <c r="D307" s="209"/>
      <c r="E307" s="249"/>
      <c r="F307" s="250"/>
      <c r="G307" s="251"/>
      <c r="H307" s="251"/>
      <c r="I307" s="250"/>
      <c r="J307" s="250"/>
      <c r="K307" s="250"/>
      <c r="L307" s="251"/>
      <c r="M307" s="250"/>
      <c r="N307" s="210"/>
      <c r="O307" s="210"/>
      <c r="P307" s="210"/>
      <c r="Q307" s="211"/>
      <c r="R307" s="252"/>
      <c r="S307" s="212"/>
      <c r="T307" s="212"/>
      <c r="U307" s="212"/>
      <c r="V307" s="213"/>
      <c r="W307" s="213"/>
      <c r="X307" s="212"/>
      <c r="Y307" s="212"/>
      <c r="Z307" s="212"/>
      <c r="AA307" s="182"/>
      <c r="AB307" s="51"/>
      <c r="AC307" s="51"/>
      <c r="AD307" s="51"/>
      <c r="AE307" s="51"/>
      <c r="AF307" s="51"/>
      <c r="AG307" s="51"/>
      <c r="AH307" s="51"/>
      <c r="AI307" s="51"/>
    </row>
    <row r="308" spans="2:35" x14ac:dyDescent="0.3">
      <c r="B308" s="51"/>
      <c r="C308" s="51"/>
      <c r="D308" s="209"/>
      <c r="E308" s="249"/>
      <c r="F308" s="250"/>
      <c r="G308" s="251"/>
      <c r="H308" s="251"/>
      <c r="I308" s="250"/>
      <c r="J308" s="250"/>
      <c r="K308" s="250"/>
      <c r="L308" s="251"/>
      <c r="M308" s="250"/>
      <c r="N308" s="210"/>
      <c r="O308" s="210"/>
      <c r="P308" s="210"/>
      <c r="Q308" s="211"/>
      <c r="R308" s="252"/>
      <c r="S308" s="212"/>
      <c r="T308" s="212"/>
      <c r="U308" s="212"/>
      <c r="V308" s="213"/>
      <c r="W308" s="213"/>
      <c r="X308" s="212"/>
      <c r="Y308" s="212"/>
      <c r="Z308" s="212"/>
      <c r="AA308" s="182"/>
      <c r="AB308" s="51"/>
      <c r="AC308" s="51"/>
      <c r="AD308" s="51"/>
      <c r="AE308" s="51"/>
      <c r="AF308" s="51"/>
      <c r="AG308" s="51"/>
      <c r="AH308" s="51"/>
      <c r="AI308" s="51"/>
    </row>
    <row r="309" spans="2:35" x14ac:dyDescent="0.3">
      <c r="B309" s="51"/>
      <c r="C309" s="51"/>
      <c r="D309" s="209"/>
      <c r="E309" s="249"/>
      <c r="F309" s="250"/>
      <c r="G309" s="251"/>
      <c r="H309" s="251"/>
      <c r="I309" s="250"/>
      <c r="J309" s="250"/>
      <c r="K309" s="250"/>
      <c r="L309" s="251"/>
      <c r="M309" s="250"/>
      <c r="N309" s="210"/>
      <c r="O309" s="210"/>
      <c r="P309" s="210"/>
      <c r="Q309" s="211"/>
      <c r="R309" s="252"/>
      <c r="S309" s="212"/>
      <c r="T309" s="212"/>
      <c r="U309" s="212"/>
      <c r="V309" s="213"/>
      <c r="W309" s="213"/>
      <c r="X309" s="212"/>
      <c r="Y309" s="212"/>
      <c r="Z309" s="212"/>
      <c r="AA309" s="182"/>
      <c r="AB309" s="51"/>
      <c r="AC309" s="51"/>
      <c r="AD309" s="51"/>
      <c r="AE309" s="51"/>
      <c r="AF309" s="51"/>
      <c r="AG309" s="51"/>
      <c r="AH309" s="51"/>
      <c r="AI309" s="51"/>
    </row>
    <row r="310" spans="2:35" x14ac:dyDescent="0.3">
      <c r="B310" s="51"/>
      <c r="C310" s="51"/>
      <c r="D310" s="209"/>
      <c r="E310" s="249"/>
      <c r="F310" s="250"/>
      <c r="G310" s="251"/>
      <c r="H310" s="251"/>
      <c r="I310" s="250"/>
      <c r="J310" s="250"/>
      <c r="K310" s="250"/>
      <c r="L310" s="251"/>
      <c r="M310" s="250"/>
      <c r="N310" s="210"/>
      <c r="O310" s="210"/>
      <c r="P310" s="210"/>
      <c r="Q310" s="211"/>
      <c r="R310" s="252"/>
      <c r="S310" s="212"/>
      <c r="T310" s="212"/>
      <c r="U310" s="212"/>
      <c r="V310" s="213"/>
      <c r="W310" s="213"/>
      <c r="X310" s="212"/>
      <c r="Y310" s="212"/>
      <c r="Z310" s="212"/>
      <c r="AA310" s="182"/>
      <c r="AB310" s="51"/>
      <c r="AC310" s="51"/>
      <c r="AD310" s="51"/>
      <c r="AE310" s="51"/>
      <c r="AF310" s="51"/>
      <c r="AG310" s="51"/>
      <c r="AH310" s="51"/>
      <c r="AI310" s="51"/>
    </row>
    <row r="311" spans="2:35" x14ac:dyDescent="0.3">
      <c r="B311" s="51"/>
      <c r="C311" s="51"/>
      <c r="D311" s="209"/>
      <c r="E311" s="249"/>
      <c r="F311" s="250"/>
      <c r="G311" s="251"/>
      <c r="H311" s="251"/>
      <c r="I311" s="250"/>
      <c r="J311" s="250"/>
      <c r="K311" s="250"/>
      <c r="L311" s="251"/>
      <c r="M311" s="250"/>
      <c r="N311" s="210"/>
      <c r="O311" s="210"/>
      <c r="P311" s="210"/>
      <c r="Q311" s="211"/>
      <c r="R311" s="252"/>
      <c r="S311" s="212"/>
      <c r="T311" s="212"/>
      <c r="U311" s="212"/>
      <c r="V311" s="213"/>
      <c r="W311" s="213"/>
      <c r="X311" s="212"/>
      <c r="Y311" s="212"/>
      <c r="Z311" s="212"/>
      <c r="AA311" s="182"/>
      <c r="AB311" s="51"/>
      <c r="AC311" s="51"/>
      <c r="AD311" s="51"/>
      <c r="AE311" s="51"/>
      <c r="AF311" s="51"/>
      <c r="AG311" s="51"/>
      <c r="AH311" s="51"/>
      <c r="AI311" s="51"/>
    </row>
    <row r="312" spans="2:35" x14ac:dyDescent="0.3">
      <c r="B312" s="51"/>
      <c r="C312" s="51"/>
      <c r="D312" s="209"/>
      <c r="E312" s="249"/>
      <c r="F312" s="250"/>
      <c r="G312" s="251"/>
      <c r="H312" s="251"/>
      <c r="I312" s="250"/>
      <c r="J312" s="250"/>
      <c r="K312" s="250"/>
      <c r="L312" s="251"/>
      <c r="M312" s="250"/>
      <c r="N312" s="210"/>
      <c r="O312" s="210"/>
      <c r="P312" s="210"/>
      <c r="Q312" s="211"/>
      <c r="R312" s="252"/>
      <c r="S312" s="212"/>
      <c r="T312" s="212"/>
      <c r="U312" s="212"/>
      <c r="V312" s="213"/>
      <c r="W312" s="213"/>
      <c r="X312" s="212"/>
      <c r="Y312" s="212"/>
      <c r="Z312" s="212"/>
      <c r="AA312" s="182"/>
      <c r="AB312" s="51"/>
      <c r="AC312" s="51"/>
      <c r="AD312" s="51"/>
      <c r="AE312" s="51"/>
      <c r="AF312" s="51"/>
      <c r="AG312" s="51"/>
      <c r="AH312" s="51"/>
      <c r="AI312" s="51"/>
    </row>
    <row r="313" spans="2:35" x14ac:dyDescent="0.3">
      <c r="B313" s="51"/>
      <c r="C313" s="51"/>
      <c r="D313" s="209"/>
      <c r="E313" s="249"/>
      <c r="F313" s="250"/>
      <c r="G313" s="251"/>
      <c r="H313" s="251"/>
      <c r="I313" s="250"/>
      <c r="J313" s="250"/>
      <c r="K313" s="250"/>
      <c r="L313" s="251"/>
      <c r="M313" s="250"/>
      <c r="N313" s="210"/>
      <c r="O313" s="210"/>
      <c r="P313" s="210"/>
      <c r="Q313" s="211"/>
      <c r="R313" s="252"/>
      <c r="S313" s="212"/>
      <c r="T313" s="212"/>
      <c r="U313" s="212"/>
      <c r="V313" s="213"/>
      <c r="W313" s="213"/>
      <c r="X313" s="212"/>
      <c r="Y313" s="212"/>
      <c r="Z313" s="212"/>
      <c r="AA313" s="182"/>
      <c r="AB313" s="51"/>
      <c r="AC313" s="51"/>
      <c r="AD313" s="51"/>
      <c r="AE313" s="51"/>
      <c r="AF313" s="51"/>
      <c r="AG313" s="51"/>
      <c r="AH313" s="51"/>
      <c r="AI313" s="51"/>
    </row>
    <row r="314" spans="2:35" x14ac:dyDescent="0.3">
      <c r="B314" s="51"/>
      <c r="C314" s="51"/>
      <c r="D314" s="209"/>
      <c r="E314" s="249"/>
      <c r="F314" s="250"/>
      <c r="G314" s="251"/>
      <c r="H314" s="251"/>
      <c r="I314" s="250"/>
      <c r="J314" s="250"/>
      <c r="K314" s="250"/>
      <c r="L314" s="251"/>
      <c r="M314" s="250"/>
      <c r="N314" s="210"/>
      <c r="O314" s="210"/>
      <c r="P314" s="210"/>
      <c r="Q314" s="211"/>
      <c r="R314" s="252"/>
      <c r="S314" s="212"/>
      <c r="T314" s="212"/>
      <c r="U314" s="212"/>
      <c r="V314" s="213"/>
      <c r="W314" s="213"/>
      <c r="X314" s="212"/>
      <c r="Y314" s="212"/>
      <c r="Z314" s="212"/>
      <c r="AA314" s="182"/>
      <c r="AB314" s="51"/>
      <c r="AC314" s="51"/>
      <c r="AD314" s="51"/>
      <c r="AE314" s="51"/>
      <c r="AF314" s="51"/>
      <c r="AG314" s="51"/>
      <c r="AH314" s="51"/>
      <c r="AI314" s="51"/>
    </row>
    <row r="315" spans="2:35" x14ac:dyDescent="0.3">
      <c r="B315" s="51"/>
      <c r="C315" s="51"/>
      <c r="D315" s="209"/>
      <c r="E315" s="249"/>
      <c r="F315" s="250"/>
      <c r="G315" s="251"/>
      <c r="H315" s="251"/>
      <c r="I315" s="250"/>
      <c r="J315" s="250"/>
      <c r="K315" s="250"/>
      <c r="L315" s="251"/>
      <c r="M315" s="250"/>
      <c r="N315" s="210"/>
      <c r="O315" s="210"/>
      <c r="P315" s="210"/>
      <c r="Q315" s="211"/>
      <c r="R315" s="252"/>
      <c r="S315" s="212"/>
      <c r="T315" s="212"/>
      <c r="U315" s="212"/>
      <c r="V315" s="213"/>
      <c r="W315" s="213"/>
      <c r="X315" s="212"/>
      <c r="Y315" s="212"/>
      <c r="Z315" s="212"/>
      <c r="AA315" s="182"/>
      <c r="AB315" s="51"/>
      <c r="AC315" s="51"/>
      <c r="AD315" s="51"/>
      <c r="AE315" s="51"/>
      <c r="AF315" s="51"/>
      <c r="AG315" s="51"/>
      <c r="AH315" s="51"/>
      <c r="AI315" s="51"/>
    </row>
    <row r="316" spans="2:35" x14ac:dyDescent="0.3">
      <c r="B316" s="51"/>
      <c r="C316" s="51"/>
      <c r="D316" s="209"/>
      <c r="E316" s="249"/>
      <c r="F316" s="250"/>
      <c r="G316" s="251"/>
      <c r="H316" s="251"/>
      <c r="I316" s="250"/>
      <c r="J316" s="250"/>
      <c r="K316" s="250"/>
      <c r="L316" s="251"/>
      <c r="M316" s="250"/>
      <c r="N316" s="210"/>
      <c r="O316" s="210"/>
      <c r="P316" s="210"/>
      <c r="Q316" s="211"/>
      <c r="R316" s="252"/>
      <c r="S316" s="212"/>
      <c r="T316" s="212"/>
      <c r="U316" s="212"/>
      <c r="V316" s="213"/>
      <c r="W316" s="213"/>
      <c r="X316" s="212"/>
      <c r="Y316" s="212"/>
      <c r="Z316" s="212"/>
      <c r="AA316" s="182"/>
      <c r="AB316" s="51"/>
      <c r="AC316" s="51"/>
      <c r="AD316" s="51"/>
      <c r="AE316" s="51"/>
      <c r="AF316" s="51"/>
      <c r="AG316" s="51"/>
      <c r="AH316" s="51"/>
      <c r="AI316" s="51"/>
    </row>
    <row r="317" spans="2:35" x14ac:dyDescent="0.3">
      <c r="B317" s="51"/>
      <c r="C317" s="51"/>
      <c r="D317" s="209"/>
      <c r="E317" s="249"/>
      <c r="F317" s="250"/>
      <c r="G317" s="251"/>
      <c r="H317" s="251"/>
      <c r="I317" s="250"/>
      <c r="J317" s="250"/>
      <c r="K317" s="250"/>
      <c r="L317" s="251"/>
      <c r="M317" s="250"/>
      <c r="N317" s="210"/>
      <c r="O317" s="210"/>
      <c r="P317" s="210"/>
      <c r="Q317" s="211"/>
      <c r="R317" s="252"/>
      <c r="S317" s="212"/>
      <c r="T317" s="212"/>
      <c r="U317" s="212"/>
      <c r="V317" s="213"/>
      <c r="W317" s="213"/>
      <c r="X317" s="212"/>
      <c r="Y317" s="212"/>
      <c r="Z317" s="212"/>
      <c r="AA317" s="182"/>
      <c r="AB317" s="51"/>
      <c r="AC317" s="51"/>
      <c r="AD317" s="51"/>
      <c r="AE317" s="51"/>
      <c r="AF317" s="51"/>
      <c r="AG317" s="51"/>
      <c r="AH317" s="51"/>
      <c r="AI317" s="51"/>
    </row>
    <row r="318" spans="2:35" x14ac:dyDescent="0.3">
      <c r="B318" s="51"/>
      <c r="C318" s="51"/>
      <c r="D318" s="209"/>
      <c r="E318" s="249"/>
      <c r="F318" s="250"/>
      <c r="G318" s="251"/>
      <c r="H318" s="251"/>
      <c r="I318" s="250"/>
      <c r="J318" s="250"/>
      <c r="K318" s="250"/>
      <c r="L318" s="251"/>
      <c r="M318" s="250"/>
      <c r="N318" s="210"/>
      <c r="O318" s="210"/>
      <c r="P318" s="210"/>
      <c r="Q318" s="211"/>
      <c r="R318" s="252"/>
      <c r="S318" s="212"/>
      <c r="T318" s="212"/>
      <c r="U318" s="212"/>
      <c r="V318" s="213"/>
      <c r="W318" s="213"/>
      <c r="X318" s="212"/>
      <c r="Y318" s="212"/>
      <c r="Z318" s="212"/>
      <c r="AA318" s="182"/>
      <c r="AB318" s="51"/>
      <c r="AC318" s="51"/>
      <c r="AD318" s="51"/>
      <c r="AE318" s="51"/>
      <c r="AF318" s="51"/>
      <c r="AG318" s="51"/>
      <c r="AH318" s="51"/>
      <c r="AI318" s="51"/>
    </row>
    <row r="319" spans="2:35" x14ac:dyDescent="0.3">
      <c r="B319" s="51"/>
      <c r="C319" s="51"/>
      <c r="D319" s="209"/>
      <c r="E319" s="249"/>
      <c r="F319" s="250"/>
      <c r="G319" s="251"/>
      <c r="H319" s="251"/>
      <c r="I319" s="250"/>
      <c r="J319" s="250"/>
      <c r="K319" s="250"/>
      <c r="L319" s="251"/>
      <c r="M319" s="250"/>
      <c r="N319" s="210"/>
      <c r="O319" s="210"/>
      <c r="P319" s="210"/>
      <c r="Q319" s="211"/>
      <c r="R319" s="252"/>
      <c r="S319" s="212"/>
      <c r="T319" s="212"/>
      <c r="U319" s="212"/>
      <c r="V319" s="213"/>
      <c r="W319" s="213"/>
      <c r="X319" s="212"/>
      <c r="Y319" s="212"/>
      <c r="Z319" s="212"/>
      <c r="AA319" s="182"/>
      <c r="AB319" s="51"/>
      <c r="AC319" s="51"/>
      <c r="AD319" s="51"/>
      <c r="AE319" s="51"/>
      <c r="AF319" s="51"/>
      <c r="AG319" s="51"/>
      <c r="AH319" s="51"/>
      <c r="AI319" s="51"/>
    </row>
    <row r="320" spans="2:35" x14ac:dyDescent="0.3">
      <c r="B320" s="51"/>
      <c r="C320" s="51"/>
      <c r="D320" s="209"/>
      <c r="E320" s="249"/>
      <c r="F320" s="250"/>
      <c r="G320" s="251"/>
      <c r="H320" s="251"/>
      <c r="I320" s="250"/>
      <c r="J320" s="250"/>
      <c r="K320" s="250"/>
      <c r="L320" s="251"/>
      <c r="M320" s="250"/>
      <c r="N320" s="210"/>
      <c r="O320" s="210"/>
      <c r="P320" s="210"/>
      <c r="Q320" s="211"/>
      <c r="R320" s="252"/>
      <c r="S320" s="212"/>
      <c r="T320" s="212"/>
      <c r="U320" s="212"/>
      <c r="V320" s="213"/>
      <c r="W320" s="213"/>
      <c r="X320" s="212"/>
      <c r="Y320" s="212"/>
      <c r="Z320" s="212"/>
      <c r="AA320" s="182"/>
      <c r="AB320" s="51"/>
      <c r="AC320" s="51"/>
      <c r="AD320" s="51"/>
      <c r="AE320" s="51"/>
      <c r="AF320" s="51"/>
      <c r="AG320" s="51"/>
      <c r="AH320" s="51"/>
      <c r="AI320" s="51"/>
    </row>
    <row r="321" spans="2:35" x14ac:dyDescent="0.3">
      <c r="B321" s="51"/>
      <c r="C321" s="51"/>
      <c r="D321" s="209"/>
      <c r="E321" s="249"/>
      <c r="F321" s="250"/>
      <c r="G321" s="251"/>
      <c r="H321" s="251"/>
      <c r="I321" s="250"/>
      <c r="J321" s="250"/>
      <c r="K321" s="250"/>
      <c r="L321" s="251"/>
      <c r="M321" s="250"/>
      <c r="N321" s="210"/>
      <c r="O321" s="210"/>
      <c r="P321" s="210"/>
      <c r="Q321" s="211"/>
      <c r="R321" s="252"/>
      <c r="S321" s="212"/>
      <c r="T321" s="212"/>
      <c r="U321" s="212"/>
      <c r="V321" s="213"/>
      <c r="W321" s="213"/>
      <c r="X321" s="212"/>
      <c r="Y321" s="212"/>
      <c r="Z321" s="212"/>
      <c r="AA321" s="182"/>
      <c r="AB321" s="51"/>
      <c r="AC321" s="51"/>
      <c r="AD321" s="51"/>
      <c r="AE321" s="51"/>
      <c r="AF321" s="51"/>
      <c r="AG321" s="51"/>
      <c r="AH321" s="51"/>
      <c r="AI321" s="51"/>
    </row>
    <row r="322" spans="2:35" x14ac:dyDescent="0.3">
      <c r="B322" s="51"/>
      <c r="C322" s="51"/>
      <c r="D322" s="209"/>
      <c r="E322" s="249"/>
      <c r="F322" s="250"/>
      <c r="G322" s="251"/>
      <c r="H322" s="251"/>
      <c r="I322" s="250"/>
      <c r="J322" s="250"/>
      <c r="K322" s="250"/>
      <c r="L322" s="251"/>
      <c r="M322" s="250"/>
      <c r="N322" s="210"/>
      <c r="O322" s="210"/>
      <c r="P322" s="210"/>
      <c r="Q322" s="211"/>
      <c r="R322" s="252"/>
      <c r="S322" s="212"/>
      <c r="T322" s="212"/>
      <c r="U322" s="212"/>
      <c r="V322" s="213"/>
      <c r="W322" s="213"/>
      <c r="X322" s="212"/>
      <c r="Y322" s="212"/>
      <c r="Z322" s="212"/>
      <c r="AA322" s="182"/>
      <c r="AB322" s="51"/>
      <c r="AC322" s="51"/>
      <c r="AD322" s="51"/>
      <c r="AE322" s="51"/>
      <c r="AF322" s="51"/>
      <c r="AG322" s="51"/>
      <c r="AH322" s="51"/>
      <c r="AI322" s="51"/>
    </row>
    <row r="323" spans="2:35" x14ac:dyDescent="0.3">
      <c r="B323" s="51"/>
      <c r="C323" s="51"/>
      <c r="D323" s="209"/>
      <c r="E323" s="249"/>
      <c r="F323" s="250"/>
      <c r="G323" s="251"/>
      <c r="H323" s="251"/>
      <c r="I323" s="250"/>
      <c r="J323" s="250"/>
      <c r="K323" s="250"/>
      <c r="L323" s="251"/>
      <c r="M323" s="250"/>
      <c r="N323" s="210"/>
      <c r="O323" s="210"/>
      <c r="P323" s="210"/>
      <c r="Q323" s="211"/>
      <c r="R323" s="252"/>
      <c r="S323" s="212"/>
      <c r="T323" s="212"/>
      <c r="U323" s="212"/>
      <c r="V323" s="213"/>
      <c r="W323" s="213"/>
      <c r="X323" s="212"/>
      <c r="Y323" s="212"/>
      <c r="Z323" s="212"/>
      <c r="AA323" s="182"/>
      <c r="AB323" s="51"/>
      <c r="AC323" s="51"/>
      <c r="AD323" s="51"/>
      <c r="AE323" s="51"/>
      <c r="AF323" s="51"/>
      <c r="AG323" s="51"/>
      <c r="AH323" s="51"/>
      <c r="AI323" s="51"/>
    </row>
    <row r="324" spans="2:35" x14ac:dyDescent="0.3">
      <c r="B324" s="51"/>
      <c r="C324" s="51"/>
      <c r="D324" s="209"/>
      <c r="E324" s="249"/>
      <c r="F324" s="250"/>
      <c r="G324" s="251"/>
      <c r="H324" s="251"/>
      <c r="I324" s="250"/>
      <c r="J324" s="250"/>
      <c r="K324" s="250"/>
      <c r="L324" s="251"/>
      <c r="M324" s="250"/>
      <c r="N324" s="210"/>
      <c r="O324" s="210"/>
      <c r="P324" s="210"/>
      <c r="Q324" s="211"/>
      <c r="R324" s="252"/>
      <c r="S324" s="212"/>
      <c r="T324" s="212"/>
      <c r="U324" s="212"/>
      <c r="V324" s="213"/>
      <c r="W324" s="213"/>
      <c r="X324" s="212"/>
      <c r="Y324" s="212"/>
      <c r="Z324" s="212"/>
      <c r="AA324" s="182"/>
      <c r="AB324" s="51"/>
      <c r="AC324" s="51"/>
      <c r="AD324" s="51"/>
      <c r="AE324" s="51"/>
      <c r="AF324" s="51"/>
      <c r="AG324" s="51"/>
      <c r="AH324" s="51"/>
      <c r="AI324" s="51"/>
    </row>
    <row r="325" spans="2:35" x14ac:dyDescent="0.3">
      <c r="B325" s="51"/>
      <c r="C325" s="51"/>
      <c r="D325" s="209"/>
      <c r="E325" s="249"/>
      <c r="F325" s="250"/>
      <c r="G325" s="251"/>
      <c r="H325" s="251"/>
      <c r="I325" s="250"/>
      <c r="J325" s="250"/>
      <c r="K325" s="250"/>
      <c r="L325" s="251"/>
      <c r="M325" s="250"/>
      <c r="N325" s="210"/>
      <c r="O325" s="210"/>
      <c r="P325" s="210"/>
      <c r="Q325" s="211"/>
      <c r="R325" s="252"/>
      <c r="S325" s="212"/>
      <c r="T325" s="212"/>
      <c r="U325" s="212"/>
      <c r="V325" s="213"/>
      <c r="W325" s="213"/>
      <c r="X325" s="212"/>
      <c r="Y325" s="212"/>
      <c r="Z325" s="212"/>
      <c r="AA325" s="182"/>
      <c r="AB325" s="51"/>
      <c r="AC325" s="51"/>
      <c r="AD325" s="51"/>
      <c r="AE325" s="51"/>
      <c r="AF325" s="51"/>
      <c r="AG325" s="51"/>
      <c r="AH325" s="51"/>
      <c r="AI325" s="51"/>
    </row>
    <row r="326" spans="2:35" x14ac:dyDescent="0.3">
      <c r="B326" s="51"/>
      <c r="C326" s="51"/>
      <c r="D326" s="209"/>
      <c r="E326" s="249"/>
      <c r="F326" s="250"/>
      <c r="G326" s="251"/>
      <c r="H326" s="251"/>
      <c r="I326" s="250"/>
      <c r="J326" s="250"/>
      <c r="K326" s="250"/>
      <c r="L326" s="251"/>
      <c r="M326" s="250"/>
      <c r="N326" s="210"/>
      <c r="O326" s="210"/>
      <c r="P326" s="210"/>
      <c r="Q326" s="211"/>
      <c r="R326" s="252"/>
      <c r="S326" s="212"/>
      <c r="T326" s="212"/>
      <c r="U326" s="212"/>
      <c r="V326" s="213"/>
      <c r="W326" s="213"/>
      <c r="X326" s="212"/>
      <c r="Y326" s="212"/>
      <c r="Z326" s="212"/>
      <c r="AA326" s="182"/>
      <c r="AB326" s="51"/>
      <c r="AC326" s="51"/>
      <c r="AD326" s="51"/>
      <c r="AE326" s="51"/>
      <c r="AF326" s="51"/>
      <c r="AG326" s="51"/>
      <c r="AH326" s="51"/>
      <c r="AI326" s="51"/>
    </row>
    <row r="327" spans="2:35" x14ac:dyDescent="0.3">
      <c r="B327" s="51"/>
      <c r="C327" s="51"/>
      <c r="D327" s="209"/>
      <c r="E327" s="249"/>
      <c r="F327" s="250"/>
      <c r="G327" s="251"/>
      <c r="H327" s="251"/>
      <c r="I327" s="250"/>
      <c r="J327" s="250"/>
      <c r="K327" s="250"/>
      <c r="L327" s="251"/>
      <c r="M327" s="250"/>
      <c r="N327" s="210"/>
      <c r="O327" s="210"/>
      <c r="P327" s="210"/>
      <c r="Q327" s="211"/>
      <c r="R327" s="252"/>
      <c r="S327" s="212"/>
      <c r="T327" s="212"/>
      <c r="U327" s="212"/>
      <c r="V327" s="213"/>
      <c r="W327" s="213"/>
      <c r="X327" s="212"/>
      <c r="Y327" s="212"/>
      <c r="Z327" s="212"/>
      <c r="AA327" s="182"/>
      <c r="AB327" s="51"/>
      <c r="AC327" s="51"/>
      <c r="AD327" s="51"/>
      <c r="AE327" s="51"/>
      <c r="AF327" s="51"/>
      <c r="AG327" s="51"/>
      <c r="AH327" s="51"/>
      <c r="AI327" s="51"/>
    </row>
    <row r="328" spans="2:35" x14ac:dyDescent="0.3">
      <c r="B328" s="51"/>
      <c r="C328" s="51"/>
      <c r="D328" s="209"/>
      <c r="E328" s="249"/>
      <c r="F328" s="250"/>
      <c r="G328" s="251"/>
      <c r="H328" s="251"/>
      <c r="I328" s="250"/>
      <c r="J328" s="250"/>
      <c r="K328" s="250"/>
      <c r="L328" s="251"/>
      <c r="M328" s="250"/>
      <c r="N328" s="210"/>
      <c r="O328" s="210"/>
      <c r="P328" s="210"/>
      <c r="Q328" s="211"/>
      <c r="R328" s="252"/>
      <c r="S328" s="212"/>
      <c r="T328" s="212"/>
      <c r="U328" s="212"/>
      <c r="V328" s="213"/>
      <c r="W328" s="213"/>
      <c r="X328" s="212"/>
      <c r="Y328" s="212"/>
      <c r="Z328" s="212"/>
      <c r="AA328" s="182"/>
      <c r="AB328" s="51"/>
      <c r="AC328" s="51"/>
      <c r="AD328" s="51"/>
      <c r="AE328" s="51"/>
      <c r="AF328" s="51"/>
      <c r="AG328" s="51"/>
      <c r="AH328" s="51"/>
      <c r="AI328" s="51"/>
    </row>
    <row r="329" spans="2:35" x14ac:dyDescent="0.3">
      <c r="B329" s="51"/>
      <c r="C329" s="51"/>
      <c r="D329" s="209"/>
      <c r="E329" s="249"/>
      <c r="F329" s="250"/>
      <c r="G329" s="251"/>
      <c r="H329" s="251"/>
      <c r="I329" s="250"/>
      <c r="J329" s="250"/>
      <c r="K329" s="250"/>
      <c r="L329" s="251"/>
      <c r="M329" s="250"/>
      <c r="N329" s="210"/>
      <c r="O329" s="210"/>
      <c r="P329" s="210"/>
      <c r="Q329" s="211"/>
      <c r="R329" s="252"/>
      <c r="S329" s="212"/>
      <c r="T329" s="212"/>
      <c r="U329" s="212"/>
      <c r="V329" s="213"/>
      <c r="W329" s="213"/>
      <c r="X329" s="212"/>
      <c r="Y329" s="212"/>
      <c r="Z329" s="212"/>
      <c r="AA329" s="182"/>
      <c r="AB329" s="51"/>
      <c r="AC329" s="51"/>
      <c r="AD329" s="51"/>
      <c r="AE329" s="51"/>
      <c r="AF329" s="51"/>
      <c r="AG329" s="51"/>
      <c r="AH329" s="51"/>
      <c r="AI329" s="51"/>
    </row>
    <row r="330" spans="2:35" x14ac:dyDescent="0.3">
      <c r="B330" s="51"/>
      <c r="C330" s="51"/>
      <c r="D330" s="209"/>
      <c r="E330" s="249"/>
      <c r="F330" s="250"/>
      <c r="G330" s="251"/>
      <c r="H330" s="251"/>
      <c r="I330" s="250"/>
      <c r="J330" s="250"/>
      <c r="K330" s="250"/>
      <c r="L330" s="251"/>
      <c r="M330" s="250"/>
      <c r="N330" s="210"/>
      <c r="O330" s="210"/>
      <c r="P330" s="210"/>
      <c r="Q330" s="211"/>
      <c r="R330" s="252"/>
      <c r="S330" s="212"/>
      <c r="T330" s="212"/>
      <c r="U330" s="212"/>
      <c r="V330" s="213"/>
      <c r="W330" s="213"/>
      <c r="X330" s="212"/>
      <c r="Y330" s="212"/>
      <c r="Z330" s="212"/>
      <c r="AA330" s="182"/>
      <c r="AB330" s="51"/>
      <c r="AC330" s="51"/>
      <c r="AD330" s="51"/>
      <c r="AE330" s="51"/>
      <c r="AF330" s="51"/>
      <c r="AG330" s="51"/>
      <c r="AH330" s="51"/>
      <c r="AI330" s="51"/>
    </row>
    <row r="331" spans="2:35" x14ac:dyDescent="0.3">
      <c r="B331" s="51"/>
      <c r="C331" s="51"/>
      <c r="D331" s="209"/>
      <c r="E331" s="249"/>
      <c r="F331" s="250"/>
      <c r="G331" s="251"/>
      <c r="H331" s="251"/>
      <c r="I331" s="250"/>
      <c r="J331" s="250"/>
      <c r="K331" s="250"/>
      <c r="L331" s="251"/>
      <c r="M331" s="250"/>
      <c r="N331" s="210"/>
      <c r="O331" s="210"/>
      <c r="P331" s="210"/>
      <c r="Q331" s="211"/>
      <c r="R331" s="252"/>
      <c r="S331" s="212"/>
      <c r="T331" s="212"/>
      <c r="U331" s="212"/>
      <c r="V331" s="213"/>
      <c r="W331" s="213"/>
      <c r="X331" s="212"/>
      <c r="Y331" s="212"/>
      <c r="Z331" s="212"/>
      <c r="AA331" s="182"/>
      <c r="AB331" s="51"/>
      <c r="AC331" s="51"/>
      <c r="AD331" s="51"/>
      <c r="AE331" s="51"/>
      <c r="AF331" s="51"/>
      <c r="AG331" s="51"/>
      <c r="AH331" s="51"/>
      <c r="AI331" s="51"/>
    </row>
    <row r="332" spans="2:35" x14ac:dyDescent="0.3">
      <c r="B332" s="51"/>
      <c r="C332" s="51"/>
      <c r="D332" s="209"/>
      <c r="E332" s="249"/>
      <c r="F332" s="250"/>
      <c r="G332" s="251"/>
      <c r="H332" s="251"/>
      <c r="I332" s="250"/>
      <c r="J332" s="250"/>
      <c r="K332" s="250"/>
      <c r="L332" s="251"/>
      <c r="M332" s="250"/>
      <c r="N332" s="210"/>
      <c r="O332" s="210"/>
      <c r="P332" s="210"/>
      <c r="Q332" s="211"/>
      <c r="R332" s="252"/>
      <c r="S332" s="212"/>
      <c r="T332" s="212"/>
      <c r="U332" s="212"/>
      <c r="V332" s="213"/>
      <c r="W332" s="213"/>
      <c r="X332" s="212"/>
      <c r="Y332" s="212"/>
      <c r="Z332" s="212"/>
      <c r="AA332" s="182"/>
      <c r="AB332" s="51"/>
      <c r="AC332" s="51"/>
      <c r="AD332" s="51"/>
      <c r="AE332" s="51"/>
      <c r="AF332" s="51"/>
      <c r="AG332" s="51"/>
      <c r="AH332" s="51"/>
      <c r="AI332" s="51"/>
    </row>
    <row r="333" spans="2:35" x14ac:dyDescent="0.3">
      <c r="B333" s="51"/>
      <c r="C333" s="51"/>
      <c r="D333" s="209"/>
      <c r="E333" s="249"/>
      <c r="F333" s="250"/>
      <c r="G333" s="251"/>
      <c r="H333" s="251"/>
      <c r="I333" s="250"/>
      <c r="J333" s="250"/>
      <c r="K333" s="250"/>
      <c r="L333" s="251"/>
      <c r="M333" s="250"/>
      <c r="N333" s="210"/>
      <c r="O333" s="210"/>
      <c r="P333" s="210"/>
      <c r="Q333" s="211"/>
      <c r="R333" s="252"/>
      <c r="S333" s="212"/>
      <c r="T333" s="212"/>
      <c r="U333" s="212"/>
      <c r="V333" s="213"/>
      <c r="W333" s="213"/>
      <c r="X333" s="212"/>
      <c r="Y333" s="212"/>
      <c r="Z333" s="212"/>
      <c r="AA333" s="182"/>
      <c r="AB333" s="51"/>
      <c r="AC333" s="51"/>
      <c r="AD333" s="51"/>
      <c r="AE333" s="51"/>
      <c r="AF333" s="51"/>
      <c r="AG333" s="51"/>
      <c r="AH333" s="51"/>
      <c r="AI333" s="51"/>
    </row>
    <row r="334" spans="2:35" x14ac:dyDescent="0.3">
      <c r="B334" s="51"/>
      <c r="C334" s="51"/>
      <c r="D334" s="209"/>
      <c r="E334" s="249"/>
      <c r="F334" s="250"/>
      <c r="G334" s="251"/>
      <c r="H334" s="251"/>
      <c r="I334" s="250"/>
      <c r="J334" s="250"/>
      <c r="K334" s="250"/>
      <c r="L334" s="251"/>
      <c r="M334" s="250"/>
      <c r="N334" s="210"/>
      <c r="O334" s="210"/>
      <c r="P334" s="210"/>
      <c r="Q334" s="211"/>
      <c r="R334" s="252"/>
      <c r="S334" s="212"/>
      <c r="T334" s="212"/>
      <c r="U334" s="212"/>
      <c r="V334" s="213"/>
      <c r="W334" s="213"/>
      <c r="X334" s="212"/>
      <c r="Y334" s="212"/>
      <c r="Z334" s="212"/>
      <c r="AA334" s="182"/>
      <c r="AB334" s="51"/>
      <c r="AC334" s="51"/>
      <c r="AD334" s="51"/>
      <c r="AE334" s="51"/>
      <c r="AF334" s="51"/>
      <c r="AG334" s="51"/>
      <c r="AH334" s="51"/>
      <c r="AI334" s="51"/>
    </row>
    <row r="335" spans="2:35" x14ac:dyDescent="0.3">
      <c r="B335" s="51"/>
      <c r="C335" s="51"/>
      <c r="D335" s="209"/>
      <c r="E335" s="249"/>
      <c r="F335" s="250"/>
      <c r="G335" s="251"/>
      <c r="H335" s="251"/>
      <c r="I335" s="250"/>
      <c r="J335" s="250"/>
      <c r="K335" s="250"/>
      <c r="L335" s="251"/>
      <c r="M335" s="250"/>
      <c r="N335" s="210"/>
      <c r="O335" s="210"/>
      <c r="P335" s="210"/>
      <c r="Q335" s="211"/>
      <c r="R335" s="252"/>
      <c r="S335" s="212"/>
      <c r="T335" s="212"/>
      <c r="U335" s="212"/>
      <c r="V335" s="213"/>
      <c r="W335" s="213"/>
      <c r="X335" s="212"/>
      <c r="Y335" s="212"/>
      <c r="Z335" s="212"/>
      <c r="AA335" s="182"/>
      <c r="AB335" s="51"/>
      <c r="AC335" s="51"/>
      <c r="AD335" s="51"/>
      <c r="AE335" s="51"/>
      <c r="AF335" s="51"/>
      <c r="AG335" s="51"/>
      <c r="AH335" s="51"/>
      <c r="AI335" s="51"/>
    </row>
    <row r="336" spans="2:35" x14ac:dyDescent="0.3">
      <c r="B336" s="51"/>
      <c r="C336" s="51"/>
      <c r="D336" s="209"/>
      <c r="E336" s="249"/>
      <c r="F336" s="250"/>
      <c r="G336" s="251"/>
      <c r="H336" s="251"/>
      <c r="I336" s="250"/>
      <c r="J336" s="250"/>
      <c r="K336" s="250"/>
      <c r="L336" s="251"/>
      <c r="M336" s="250"/>
      <c r="N336" s="210"/>
      <c r="O336" s="210"/>
      <c r="P336" s="210"/>
      <c r="Q336" s="211"/>
      <c r="R336" s="252"/>
      <c r="S336" s="212"/>
      <c r="T336" s="212"/>
      <c r="U336" s="212"/>
      <c r="V336" s="213"/>
      <c r="W336" s="213"/>
      <c r="X336" s="212"/>
      <c r="Y336" s="212"/>
      <c r="Z336" s="212"/>
      <c r="AA336" s="182"/>
      <c r="AB336" s="51"/>
      <c r="AC336" s="51"/>
      <c r="AD336" s="51"/>
      <c r="AE336" s="51"/>
      <c r="AF336" s="51"/>
      <c r="AG336" s="51"/>
      <c r="AH336" s="51"/>
      <c r="AI336" s="51"/>
    </row>
    <row r="337" spans="2:35" x14ac:dyDescent="0.3">
      <c r="B337" s="51"/>
      <c r="C337" s="51"/>
      <c r="D337" s="209"/>
      <c r="E337" s="249"/>
      <c r="F337" s="250"/>
      <c r="G337" s="251"/>
      <c r="H337" s="251"/>
      <c r="I337" s="250"/>
      <c r="J337" s="250"/>
      <c r="K337" s="250"/>
      <c r="L337" s="251"/>
      <c r="M337" s="250"/>
      <c r="N337" s="210"/>
      <c r="O337" s="210"/>
      <c r="P337" s="210"/>
      <c r="Q337" s="211"/>
      <c r="R337" s="252"/>
      <c r="S337" s="212"/>
      <c r="T337" s="212"/>
      <c r="U337" s="212"/>
      <c r="V337" s="213"/>
      <c r="W337" s="213"/>
      <c r="X337" s="212"/>
      <c r="Y337" s="212"/>
      <c r="Z337" s="212"/>
      <c r="AA337" s="182"/>
      <c r="AB337" s="51"/>
      <c r="AC337" s="51"/>
      <c r="AD337" s="51"/>
      <c r="AE337" s="51"/>
      <c r="AF337" s="51"/>
      <c r="AG337" s="51"/>
      <c r="AH337" s="51"/>
      <c r="AI337" s="51"/>
    </row>
    <row r="338" spans="2:35" x14ac:dyDescent="0.3">
      <c r="B338" s="51"/>
      <c r="C338" s="51"/>
      <c r="D338" s="209"/>
      <c r="E338" s="249"/>
      <c r="F338" s="250"/>
      <c r="G338" s="251"/>
      <c r="H338" s="251"/>
      <c r="I338" s="250"/>
      <c r="J338" s="250"/>
      <c r="K338" s="250"/>
      <c r="L338" s="251"/>
      <c r="M338" s="250"/>
      <c r="N338" s="210"/>
      <c r="O338" s="210"/>
      <c r="P338" s="210"/>
      <c r="Q338" s="211"/>
      <c r="R338" s="252"/>
      <c r="S338" s="212"/>
      <c r="T338" s="212"/>
      <c r="U338" s="212"/>
      <c r="V338" s="213"/>
      <c r="W338" s="213"/>
      <c r="X338" s="212"/>
      <c r="Y338" s="212"/>
      <c r="Z338" s="212"/>
      <c r="AA338" s="182"/>
      <c r="AB338" s="51"/>
      <c r="AC338" s="51"/>
      <c r="AD338" s="51"/>
      <c r="AE338" s="51"/>
      <c r="AF338" s="51"/>
      <c r="AG338" s="51"/>
      <c r="AH338" s="51"/>
      <c r="AI338" s="51"/>
    </row>
    <row r="339" spans="2:35" x14ac:dyDescent="0.3">
      <c r="B339" s="51"/>
      <c r="C339" s="51"/>
      <c r="D339" s="209"/>
      <c r="E339" s="249"/>
      <c r="F339" s="250"/>
      <c r="G339" s="251"/>
      <c r="H339" s="251"/>
      <c r="I339" s="250"/>
      <c r="J339" s="250"/>
      <c r="K339" s="250"/>
      <c r="L339" s="251"/>
      <c r="M339" s="250"/>
      <c r="N339" s="210"/>
      <c r="O339" s="210"/>
      <c r="P339" s="210"/>
      <c r="Q339" s="211"/>
      <c r="R339" s="252"/>
      <c r="S339" s="212"/>
      <c r="T339" s="212"/>
      <c r="U339" s="212"/>
      <c r="V339" s="213"/>
      <c r="W339" s="213"/>
      <c r="X339" s="212"/>
      <c r="Y339" s="212"/>
      <c r="Z339" s="212"/>
      <c r="AA339" s="182"/>
      <c r="AB339" s="51"/>
      <c r="AC339" s="51"/>
      <c r="AD339" s="51"/>
      <c r="AE339" s="51"/>
      <c r="AF339" s="51"/>
      <c r="AG339" s="51"/>
      <c r="AH339" s="51"/>
      <c r="AI339" s="51"/>
    </row>
    <row r="340" spans="2:35" x14ac:dyDescent="0.3">
      <c r="B340" s="51"/>
      <c r="C340" s="51"/>
      <c r="D340" s="209"/>
      <c r="E340" s="249"/>
      <c r="F340" s="250"/>
      <c r="G340" s="251"/>
      <c r="H340" s="251"/>
      <c r="I340" s="250"/>
      <c r="J340" s="250"/>
      <c r="K340" s="250"/>
      <c r="L340" s="251"/>
      <c r="M340" s="250"/>
      <c r="N340" s="210"/>
      <c r="O340" s="210"/>
      <c r="P340" s="210"/>
      <c r="Q340" s="211"/>
      <c r="R340" s="252"/>
      <c r="S340" s="212"/>
      <c r="T340" s="212"/>
      <c r="U340" s="212"/>
      <c r="V340" s="213"/>
      <c r="W340" s="213"/>
      <c r="X340" s="212"/>
      <c r="Y340" s="212"/>
      <c r="Z340" s="212"/>
      <c r="AA340" s="182"/>
      <c r="AB340" s="51"/>
      <c r="AC340" s="51"/>
      <c r="AD340" s="51"/>
      <c r="AE340" s="51"/>
      <c r="AF340" s="51"/>
      <c r="AG340" s="51"/>
      <c r="AH340" s="51"/>
      <c r="AI340" s="51"/>
    </row>
    <row r="341" spans="2:35" x14ac:dyDescent="0.3">
      <c r="B341" s="51"/>
      <c r="C341" s="51"/>
      <c r="D341" s="209"/>
      <c r="E341" s="249"/>
      <c r="F341" s="250"/>
      <c r="G341" s="251"/>
      <c r="H341" s="251"/>
      <c r="I341" s="250"/>
      <c r="J341" s="250"/>
      <c r="K341" s="250"/>
      <c r="L341" s="251"/>
      <c r="M341" s="250"/>
      <c r="N341" s="210"/>
      <c r="O341" s="210"/>
      <c r="P341" s="210"/>
      <c r="Q341" s="211"/>
      <c r="R341" s="252"/>
      <c r="S341" s="212"/>
      <c r="T341" s="212"/>
      <c r="U341" s="212"/>
      <c r="V341" s="213"/>
      <c r="W341" s="213"/>
      <c r="X341" s="212"/>
      <c r="Y341" s="212"/>
      <c r="Z341" s="212"/>
      <c r="AA341" s="182"/>
      <c r="AB341" s="51"/>
      <c r="AC341" s="51"/>
      <c r="AD341" s="51"/>
      <c r="AE341" s="51"/>
      <c r="AF341" s="51"/>
      <c r="AG341" s="51"/>
      <c r="AH341" s="51"/>
      <c r="AI341" s="51"/>
    </row>
    <row r="342" spans="2:35" x14ac:dyDescent="0.3">
      <c r="B342" s="51"/>
      <c r="C342" s="51"/>
      <c r="D342" s="209"/>
      <c r="E342" s="249"/>
      <c r="F342" s="250"/>
      <c r="G342" s="251"/>
      <c r="H342" s="251"/>
      <c r="I342" s="250"/>
      <c r="J342" s="250"/>
      <c r="K342" s="250"/>
      <c r="L342" s="251"/>
      <c r="M342" s="250"/>
      <c r="N342" s="210"/>
      <c r="O342" s="210"/>
      <c r="P342" s="210"/>
      <c r="Q342" s="211"/>
      <c r="R342" s="252"/>
      <c r="S342" s="212"/>
      <c r="T342" s="212"/>
      <c r="U342" s="212"/>
      <c r="V342" s="213"/>
      <c r="W342" s="213"/>
      <c r="X342" s="212"/>
      <c r="Y342" s="212"/>
      <c r="Z342" s="212"/>
      <c r="AA342" s="182"/>
      <c r="AB342" s="51"/>
      <c r="AC342" s="51"/>
      <c r="AD342" s="51"/>
      <c r="AE342" s="51"/>
      <c r="AF342" s="51"/>
      <c r="AG342" s="51"/>
      <c r="AH342" s="51"/>
      <c r="AI342" s="51"/>
    </row>
    <row r="343" spans="2:35" x14ac:dyDescent="0.3">
      <c r="B343" s="51"/>
      <c r="C343" s="51"/>
      <c r="D343" s="209"/>
      <c r="E343" s="249"/>
      <c r="F343" s="250"/>
      <c r="G343" s="251"/>
      <c r="H343" s="251"/>
      <c r="I343" s="250"/>
      <c r="J343" s="250"/>
      <c r="K343" s="250"/>
      <c r="L343" s="251"/>
      <c r="M343" s="250"/>
      <c r="N343" s="210"/>
      <c r="O343" s="210"/>
      <c r="P343" s="210"/>
      <c r="Q343" s="211"/>
      <c r="R343" s="252"/>
      <c r="S343" s="212"/>
      <c r="T343" s="212"/>
      <c r="U343" s="212"/>
      <c r="V343" s="213"/>
      <c r="W343" s="213"/>
      <c r="X343" s="212"/>
      <c r="Y343" s="212"/>
      <c r="Z343" s="212"/>
      <c r="AA343" s="182"/>
      <c r="AB343" s="51"/>
      <c r="AC343" s="51"/>
      <c r="AD343" s="51"/>
      <c r="AE343" s="51"/>
      <c r="AF343" s="51"/>
      <c r="AG343" s="51"/>
      <c r="AH343" s="51"/>
      <c r="AI343" s="51"/>
    </row>
    <row r="344" spans="2:35" x14ac:dyDescent="0.3">
      <c r="B344" s="51"/>
      <c r="C344" s="51"/>
      <c r="D344" s="209"/>
      <c r="E344" s="249"/>
      <c r="F344" s="250"/>
      <c r="G344" s="251"/>
      <c r="H344" s="251"/>
      <c r="I344" s="250"/>
      <c r="J344" s="250"/>
      <c r="K344" s="250"/>
      <c r="L344" s="251"/>
      <c r="M344" s="250"/>
      <c r="N344" s="210"/>
      <c r="O344" s="210"/>
      <c r="P344" s="210"/>
      <c r="Q344" s="211"/>
      <c r="R344" s="252"/>
      <c r="S344" s="212"/>
      <c r="T344" s="212"/>
      <c r="U344" s="212"/>
      <c r="V344" s="213"/>
      <c r="W344" s="213"/>
      <c r="X344" s="212"/>
      <c r="Y344" s="212"/>
      <c r="Z344" s="212"/>
      <c r="AA344" s="182"/>
      <c r="AB344" s="51"/>
      <c r="AC344" s="51"/>
      <c r="AD344" s="51"/>
      <c r="AE344" s="51"/>
      <c r="AF344" s="51"/>
      <c r="AG344" s="51"/>
      <c r="AH344" s="51"/>
      <c r="AI344" s="51"/>
    </row>
    <row r="345" spans="2:35" x14ac:dyDescent="0.3">
      <c r="B345" s="51"/>
      <c r="C345" s="51"/>
      <c r="D345" s="209"/>
      <c r="E345" s="249"/>
      <c r="F345" s="250"/>
      <c r="G345" s="251"/>
      <c r="H345" s="251"/>
      <c r="I345" s="250"/>
      <c r="J345" s="250"/>
      <c r="K345" s="250"/>
      <c r="L345" s="251"/>
      <c r="M345" s="250"/>
      <c r="N345" s="210"/>
      <c r="O345" s="210"/>
      <c r="P345" s="210"/>
      <c r="Q345" s="211"/>
      <c r="R345" s="252"/>
      <c r="S345" s="212"/>
      <c r="T345" s="212"/>
      <c r="U345" s="212"/>
      <c r="V345" s="213"/>
      <c r="W345" s="213"/>
      <c r="X345" s="212"/>
      <c r="Y345" s="212"/>
      <c r="Z345" s="212"/>
      <c r="AA345" s="182"/>
      <c r="AB345" s="51"/>
      <c r="AC345" s="51"/>
      <c r="AD345" s="51"/>
      <c r="AE345" s="51"/>
      <c r="AF345" s="51"/>
      <c r="AG345" s="51"/>
      <c r="AH345" s="51"/>
      <c r="AI345" s="51"/>
    </row>
    <row r="346" spans="2:35" x14ac:dyDescent="0.3">
      <c r="B346" s="51"/>
      <c r="C346" s="51"/>
      <c r="D346" s="209"/>
      <c r="E346" s="249"/>
      <c r="F346" s="250"/>
      <c r="G346" s="251"/>
      <c r="H346" s="251"/>
      <c r="I346" s="250"/>
      <c r="J346" s="250"/>
      <c r="K346" s="250"/>
      <c r="L346" s="251"/>
      <c r="M346" s="250"/>
      <c r="N346" s="210"/>
      <c r="O346" s="210"/>
      <c r="P346" s="210"/>
      <c r="Q346" s="211"/>
      <c r="R346" s="252"/>
      <c r="S346" s="212"/>
      <c r="T346" s="212"/>
      <c r="U346" s="212"/>
      <c r="V346" s="213"/>
      <c r="W346" s="213"/>
      <c r="X346" s="212"/>
      <c r="Y346" s="212"/>
      <c r="Z346" s="212"/>
      <c r="AA346" s="182"/>
      <c r="AB346" s="51"/>
      <c r="AC346" s="51"/>
      <c r="AD346" s="51"/>
      <c r="AE346" s="51"/>
      <c r="AF346" s="51"/>
      <c r="AG346" s="51"/>
      <c r="AH346" s="51"/>
      <c r="AI346" s="51"/>
    </row>
    <row r="347" spans="2:35" x14ac:dyDescent="0.3">
      <c r="B347" s="51"/>
      <c r="C347" s="51"/>
      <c r="D347" s="209"/>
      <c r="E347" s="249"/>
      <c r="F347" s="250"/>
      <c r="G347" s="251"/>
      <c r="H347" s="251"/>
      <c r="I347" s="250"/>
      <c r="J347" s="250"/>
      <c r="K347" s="250"/>
      <c r="L347" s="251"/>
      <c r="M347" s="250"/>
      <c r="N347" s="210"/>
      <c r="O347" s="210"/>
      <c r="P347" s="210"/>
      <c r="Q347" s="211"/>
      <c r="R347" s="252"/>
      <c r="S347" s="212"/>
      <c r="T347" s="212"/>
      <c r="U347" s="212"/>
      <c r="V347" s="213"/>
      <c r="W347" s="213"/>
      <c r="X347" s="212"/>
      <c r="Y347" s="212"/>
      <c r="Z347" s="212"/>
      <c r="AA347" s="182"/>
      <c r="AB347" s="51"/>
      <c r="AC347" s="51"/>
      <c r="AD347" s="51"/>
      <c r="AE347" s="51"/>
      <c r="AF347" s="51"/>
      <c r="AG347" s="51"/>
      <c r="AH347" s="51"/>
      <c r="AI347" s="51"/>
    </row>
    <row r="348" spans="2:35" x14ac:dyDescent="0.3">
      <c r="B348" s="51"/>
      <c r="C348" s="51"/>
      <c r="D348" s="209"/>
      <c r="E348" s="249"/>
      <c r="F348" s="250"/>
      <c r="G348" s="251"/>
      <c r="H348" s="251"/>
      <c r="I348" s="250"/>
      <c r="J348" s="250"/>
      <c r="K348" s="250"/>
      <c r="L348" s="251"/>
      <c r="M348" s="250"/>
      <c r="N348" s="210"/>
      <c r="O348" s="210"/>
      <c r="P348" s="210"/>
      <c r="Q348" s="211"/>
      <c r="R348" s="252"/>
      <c r="S348" s="212"/>
      <c r="T348" s="212"/>
      <c r="U348" s="212"/>
      <c r="V348" s="213"/>
      <c r="W348" s="213"/>
      <c r="X348" s="212"/>
      <c r="Y348" s="212"/>
      <c r="Z348" s="212"/>
      <c r="AA348" s="182"/>
      <c r="AB348" s="51"/>
      <c r="AC348" s="51"/>
      <c r="AD348" s="51"/>
      <c r="AE348" s="51"/>
      <c r="AF348" s="51"/>
      <c r="AG348" s="51"/>
      <c r="AH348" s="51"/>
      <c r="AI348" s="51"/>
    </row>
    <row r="349" spans="2:35" x14ac:dyDescent="0.3">
      <c r="B349" s="51"/>
      <c r="C349" s="51"/>
      <c r="D349" s="209"/>
      <c r="E349" s="249"/>
      <c r="F349" s="250"/>
      <c r="G349" s="251"/>
      <c r="H349" s="251"/>
      <c r="I349" s="250"/>
      <c r="J349" s="250"/>
      <c r="K349" s="250"/>
      <c r="L349" s="251"/>
      <c r="M349" s="250"/>
      <c r="N349" s="210"/>
      <c r="O349" s="210"/>
      <c r="P349" s="210"/>
      <c r="Q349" s="211"/>
      <c r="R349" s="252"/>
      <c r="S349" s="212"/>
      <c r="T349" s="212"/>
      <c r="U349" s="212"/>
      <c r="V349" s="213"/>
      <c r="W349" s="213"/>
      <c r="X349" s="212"/>
      <c r="Y349" s="212"/>
      <c r="Z349" s="212"/>
      <c r="AA349" s="182"/>
      <c r="AB349" s="51"/>
      <c r="AC349" s="51"/>
      <c r="AD349" s="51"/>
      <c r="AE349" s="51"/>
      <c r="AF349" s="51"/>
      <c r="AG349" s="51"/>
      <c r="AH349" s="51"/>
      <c r="AI349" s="51"/>
    </row>
    <row r="350" spans="2:35" x14ac:dyDescent="0.3">
      <c r="B350" s="51"/>
      <c r="C350" s="51"/>
      <c r="D350" s="209"/>
      <c r="E350" s="249"/>
      <c r="F350" s="250"/>
      <c r="G350" s="251"/>
      <c r="H350" s="251"/>
      <c r="I350" s="250"/>
      <c r="J350" s="250"/>
      <c r="K350" s="250"/>
      <c r="L350" s="251"/>
      <c r="M350" s="250"/>
      <c r="N350" s="210"/>
      <c r="O350" s="210"/>
      <c r="P350" s="210"/>
      <c r="Q350" s="211"/>
      <c r="R350" s="252"/>
      <c r="S350" s="212"/>
      <c r="T350" s="212"/>
      <c r="U350" s="212"/>
      <c r="V350" s="213"/>
      <c r="W350" s="213"/>
      <c r="X350" s="212"/>
      <c r="Y350" s="212"/>
      <c r="Z350" s="212"/>
      <c r="AA350" s="182"/>
      <c r="AB350" s="51"/>
      <c r="AC350" s="51"/>
      <c r="AD350" s="51"/>
      <c r="AE350" s="51"/>
      <c r="AF350" s="51"/>
      <c r="AG350" s="51"/>
      <c r="AH350" s="51"/>
      <c r="AI350" s="51"/>
    </row>
    <row r="351" spans="2:35" x14ac:dyDescent="0.3">
      <c r="B351" s="51"/>
      <c r="C351" s="51"/>
      <c r="D351" s="209"/>
      <c r="E351" s="249"/>
      <c r="F351" s="250"/>
      <c r="G351" s="251"/>
      <c r="H351" s="251"/>
      <c r="I351" s="250"/>
      <c r="J351" s="250"/>
      <c r="K351" s="250"/>
      <c r="L351" s="251"/>
      <c r="M351" s="250"/>
      <c r="N351" s="210"/>
      <c r="O351" s="210"/>
      <c r="P351" s="210"/>
      <c r="Q351" s="211"/>
      <c r="R351" s="252"/>
      <c r="S351" s="212"/>
      <c r="T351" s="212"/>
      <c r="U351" s="212"/>
      <c r="V351" s="213"/>
      <c r="W351" s="213"/>
      <c r="X351" s="212"/>
      <c r="Y351" s="212"/>
      <c r="Z351" s="212"/>
      <c r="AA351" s="182"/>
      <c r="AB351" s="51"/>
      <c r="AC351" s="51"/>
      <c r="AD351" s="51"/>
      <c r="AE351" s="51"/>
      <c r="AF351" s="51"/>
      <c r="AG351" s="51"/>
      <c r="AH351" s="51"/>
      <c r="AI351" s="51"/>
    </row>
    <row r="352" spans="2:35" x14ac:dyDescent="0.3">
      <c r="B352" s="51"/>
      <c r="C352" s="51"/>
      <c r="D352" s="209"/>
      <c r="E352" s="249"/>
      <c r="F352" s="250"/>
      <c r="G352" s="251"/>
      <c r="H352" s="251"/>
      <c r="I352" s="250"/>
      <c r="J352" s="250"/>
      <c r="K352" s="250"/>
      <c r="L352" s="251"/>
      <c r="M352" s="250"/>
      <c r="N352" s="210"/>
      <c r="O352" s="210"/>
      <c r="P352" s="210"/>
      <c r="Q352" s="211"/>
      <c r="R352" s="252"/>
      <c r="S352" s="212"/>
      <c r="T352" s="212"/>
      <c r="U352" s="212"/>
      <c r="V352" s="213"/>
      <c r="W352" s="213"/>
      <c r="X352" s="212"/>
      <c r="Y352" s="212"/>
      <c r="Z352" s="212"/>
      <c r="AA352" s="182"/>
      <c r="AB352" s="51"/>
      <c r="AC352" s="51"/>
      <c r="AD352" s="51"/>
      <c r="AE352" s="51"/>
      <c r="AF352" s="51"/>
      <c r="AG352" s="51"/>
      <c r="AH352" s="51"/>
      <c r="AI352" s="51"/>
    </row>
    <row r="353" spans="2:35" x14ac:dyDescent="0.3">
      <c r="B353" s="51"/>
      <c r="C353" s="51"/>
      <c r="D353" s="209"/>
      <c r="E353" s="249"/>
      <c r="F353" s="250"/>
      <c r="G353" s="251"/>
      <c r="H353" s="251"/>
      <c r="I353" s="250"/>
      <c r="J353" s="250"/>
      <c r="K353" s="250"/>
      <c r="L353" s="251"/>
      <c r="M353" s="250"/>
      <c r="N353" s="210"/>
      <c r="O353" s="210"/>
      <c r="P353" s="210"/>
      <c r="Q353" s="211"/>
      <c r="R353" s="252"/>
      <c r="S353" s="212"/>
      <c r="T353" s="212"/>
      <c r="U353" s="212"/>
      <c r="V353" s="213"/>
      <c r="W353" s="213"/>
      <c r="X353" s="212"/>
      <c r="Y353" s="212"/>
      <c r="Z353" s="212"/>
      <c r="AA353" s="182"/>
      <c r="AB353" s="51"/>
      <c r="AC353" s="51"/>
      <c r="AD353" s="51"/>
      <c r="AE353" s="51"/>
      <c r="AF353" s="51"/>
      <c r="AG353" s="51"/>
      <c r="AH353" s="51"/>
      <c r="AI353" s="51"/>
    </row>
    <row r="354" spans="2:35" x14ac:dyDescent="0.3">
      <c r="B354" s="51"/>
      <c r="C354" s="51"/>
      <c r="D354" s="209"/>
      <c r="E354" s="249"/>
      <c r="F354" s="250"/>
      <c r="G354" s="251"/>
      <c r="H354" s="251"/>
      <c r="I354" s="250"/>
      <c r="J354" s="250"/>
      <c r="K354" s="250"/>
      <c r="L354" s="251"/>
      <c r="M354" s="250"/>
      <c r="N354" s="210"/>
      <c r="O354" s="210"/>
      <c r="P354" s="210"/>
      <c r="Q354" s="211"/>
      <c r="R354" s="252"/>
      <c r="S354" s="212"/>
      <c r="T354" s="212"/>
      <c r="U354" s="212"/>
      <c r="V354" s="213"/>
      <c r="W354" s="213"/>
      <c r="X354" s="212"/>
      <c r="Y354" s="212"/>
      <c r="Z354" s="212"/>
      <c r="AA354" s="182"/>
      <c r="AB354" s="51"/>
      <c r="AC354" s="51"/>
      <c r="AD354" s="51"/>
      <c r="AE354" s="51"/>
      <c r="AF354" s="51"/>
      <c r="AG354" s="51"/>
      <c r="AH354" s="51"/>
      <c r="AI354" s="51"/>
    </row>
    <row r="355" spans="2:35" x14ac:dyDescent="0.3">
      <c r="B355" s="51"/>
      <c r="C355" s="51"/>
      <c r="D355" s="209"/>
      <c r="E355" s="249"/>
      <c r="F355" s="250"/>
      <c r="G355" s="251"/>
      <c r="H355" s="251"/>
      <c r="I355" s="250"/>
      <c r="J355" s="250"/>
      <c r="K355" s="250"/>
      <c r="L355" s="251"/>
      <c r="M355" s="250"/>
      <c r="N355" s="210"/>
      <c r="O355" s="210"/>
      <c r="P355" s="210"/>
      <c r="Q355" s="211"/>
      <c r="R355" s="252"/>
      <c r="S355" s="212"/>
      <c r="T355" s="212"/>
      <c r="U355" s="212"/>
      <c r="V355" s="213"/>
      <c r="W355" s="213"/>
      <c r="X355" s="212"/>
      <c r="Y355" s="212"/>
      <c r="Z355" s="212"/>
      <c r="AA355" s="182"/>
      <c r="AB355" s="51"/>
      <c r="AC355" s="51"/>
      <c r="AD355" s="51"/>
      <c r="AE355" s="51"/>
      <c r="AF355" s="51"/>
      <c r="AG355" s="51"/>
      <c r="AH355" s="51"/>
      <c r="AI355" s="51"/>
    </row>
    <row r="356" spans="2:35" x14ac:dyDescent="0.3">
      <c r="B356" s="51"/>
      <c r="C356" s="51"/>
      <c r="D356" s="209"/>
      <c r="E356" s="249"/>
      <c r="F356" s="250"/>
      <c r="G356" s="251"/>
      <c r="H356" s="251"/>
      <c r="I356" s="250"/>
      <c r="J356" s="250"/>
      <c r="K356" s="250"/>
      <c r="L356" s="251"/>
      <c r="M356" s="250"/>
      <c r="N356" s="210"/>
      <c r="O356" s="210"/>
      <c r="P356" s="210"/>
      <c r="Q356" s="211"/>
      <c r="R356" s="252"/>
      <c r="S356" s="212"/>
      <c r="T356" s="212"/>
      <c r="U356" s="212"/>
      <c r="V356" s="213"/>
      <c r="W356" s="213"/>
      <c r="X356" s="212"/>
      <c r="Y356" s="212"/>
      <c r="Z356" s="212"/>
      <c r="AA356" s="182"/>
      <c r="AB356" s="51"/>
      <c r="AC356" s="51"/>
      <c r="AD356" s="51"/>
      <c r="AE356" s="51"/>
      <c r="AF356" s="51"/>
      <c r="AG356" s="51"/>
      <c r="AH356" s="51"/>
      <c r="AI356" s="51"/>
    </row>
    <row r="357" spans="2:35" x14ac:dyDescent="0.3">
      <c r="B357" s="51"/>
      <c r="C357" s="51"/>
      <c r="D357" s="209"/>
      <c r="E357" s="249"/>
      <c r="F357" s="250"/>
      <c r="G357" s="251"/>
      <c r="H357" s="251"/>
      <c r="I357" s="250"/>
      <c r="J357" s="250"/>
      <c r="K357" s="250"/>
      <c r="L357" s="251"/>
      <c r="M357" s="250"/>
      <c r="N357" s="210"/>
      <c r="O357" s="210"/>
      <c r="P357" s="210"/>
      <c r="Q357" s="211"/>
      <c r="R357" s="252"/>
      <c r="S357" s="212"/>
      <c r="T357" s="212"/>
      <c r="U357" s="212"/>
      <c r="V357" s="213"/>
      <c r="W357" s="213"/>
      <c r="X357" s="212"/>
      <c r="Y357" s="212"/>
      <c r="Z357" s="212"/>
      <c r="AA357" s="182"/>
      <c r="AB357" s="51"/>
      <c r="AC357" s="51"/>
      <c r="AD357" s="51"/>
      <c r="AE357" s="51"/>
      <c r="AF357" s="51"/>
      <c r="AG357" s="51"/>
      <c r="AH357" s="51"/>
      <c r="AI357" s="51"/>
    </row>
    <row r="358" spans="2:35" x14ac:dyDescent="0.3">
      <c r="B358" s="51"/>
      <c r="C358" s="51"/>
      <c r="D358" s="209"/>
      <c r="E358" s="249"/>
      <c r="F358" s="250"/>
      <c r="G358" s="251"/>
      <c r="H358" s="251"/>
      <c r="I358" s="250"/>
      <c r="J358" s="250"/>
      <c r="K358" s="250"/>
      <c r="L358" s="251"/>
      <c r="M358" s="250"/>
      <c r="N358" s="210"/>
      <c r="O358" s="210"/>
      <c r="P358" s="210"/>
      <c r="Q358" s="211"/>
      <c r="R358" s="252"/>
      <c r="S358" s="212"/>
      <c r="T358" s="212"/>
      <c r="U358" s="212"/>
      <c r="V358" s="213"/>
      <c r="W358" s="213"/>
      <c r="X358" s="212"/>
      <c r="Y358" s="212"/>
      <c r="Z358" s="212"/>
      <c r="AA358" s="182"/>
      <c r="AB358" s="51"/>
      <c r="AC358" s="51"/>
      <c r="AD358" s="51"/>
      <c r="AE358" s="51"/>
      <c r="AF358" s="51"/>
      <c r="AG358" s="51"/>
      <c r="AH358" s="51"/>
      <c r="AI358" s="51"/>
    </row>
    <row r="359" spans="2:35" x14ac:dyDescent="0.3">
      <c r="B359" s="51"/>
      <c r="C359" s="51"/>
      <c r="D359" s="209"/>
      <c r="E359" s="249"/>
      <c r="F359" s="250"/>
      <c r="G359" s="251"/>
      <c r="H359" s="251"/>
      <c r="I359" s="250"/>
      <c r="J359" s="250"/>
      <c r="K359" s="250"/>
      <c r="L359" s="251"/>
      <c r="M359" s="250"/>
      <c r="N359" s="210"/>
      <c r="O359" s="210"/>
      <c r="P359" s="210"/>
      <c r="Q359" s="211"/>
      <c r="R359" s="252"/>
      <c r="S359" s="212"/>
      <c r="T359" s="212"/>
      <c r="U359" s="212"/>
      <c r="V359" s="213"/>
      <c r="W359" s="213"/>
      <c r="X359" s="212"/>
      <c r="Y359" s="212"/>
      <c r="Z359" s="212"/>
      <c r="AA359" s="182"/>
      <c r="AB359" s="51"/>
      <c r="AC359" s="51"/>
      <c r="AD359" s="51"/>
      <c r="AE359" s="51"/>
      <c r="AF359" s="51"/>
      <c r="AG359" s="51"/>
      <c r="AH359" s="51"/>
      <c r="AI359" s="51"/>
    </row>
    <row r="360" spans="2:35" x14ac:dyDescent="0.3">
      <c r="B360" s="51"/>
      <c r="C360" s="51"/>
      <c r="D360" s="209"/>
      <c r="E360" s="249"/>
      <c r="F360" s="250"/>
      <c r="G360" s="251"/>
      <c r="H360" s="251"/>
      <c r="I360" s="250"/>
      <c r="J360" s="250"/>
      <c r="K360" s="250"/>
      <c r="L360" s="251"/>
      <c r="M360" s="250"/>
      <c r="N360" s="210"/>
      <c r="O360" s="210"/>
      <c r="P360" s="210"/>
      <c r="Q360" s="211"/>
      <c r="R360" s="252"/>
      <c r="S360" s="212"/>
      <c r="T360" s="212"/>
      <c r="U360" s="212"/>
      <c r="V360" s="213"/>
      <c r="W360" s="213"/>
      <c r="X360" s="212"/>
      <c r="Y360" s="212"/>
      <c r="Z360" s="212"/>
      <c r="AA360" s="182"/>
      <c r="AB360" s="51"/>
      <c r="AC360" s="51"/>
      <c r="AD360" s="51"/>
      <c r="AE360" s="51"/>
      <c r="AF360" s="51"/>
      <c r="AG360" s="51"/>
      <c r="AH360" s="51"/>
      <c r="AI360" s="51"/>
    </row>
    <row r="361" spans="2:35" x14ac:dyDescent="0.3">
      <c r="B361" s="51"/>
      <c r="C361" s="51"/>
      <c r="D361" s="209"/>
      <c r="E361" s="249"/>
      <c r="F361" s="250"/>
      <c r="G361" s="251"/>
      <c r="H361" s="251"/>
      <c r="I361" s="250"/>
      <c r="J361" s="250"/>
      <c r="K361" s="250"/>
      <c r="L361" s="251"/>
      <c r="M361" s="250"/>
      <c r="N361" s="210"/>
      <c r="O361" s="210"/>
      <c r="P361" s="210"/>
      <c r="Q361" s="211"/>
      <c r="R361" s="252"/>
      <c r="S361" s="212"/>
      <c r="T361" s="212"/>
      <c r="U361" s="212"/>
      <c r="V361" s="213"/>
      <c r="W361" s="213"/>
      <c r="X361" s="212"/>
      <c r="Y361" s="212"/>
      <c r="Z361" s="212"/>
      <c r="AA361" s="182"/>
      <c r="AB361" s="51"/>
      <c r="AC361" s="51"/>
      <c r="AD361" s="51"/>
      <c r="AE361" s="51"/>
      <c r="AF361" s="51"/>
      <c r="AG361" s="51"/>
      <c r="AH361" s="51"/>
      <c r="AI361" s="51"/>
    </row>
    <row r="362" spans="2:35" x14ac:dyDescent="0.3">
      <c r="B362" s="51"/>
      <c r="C362" s="51"/>
      <c r="D362" s="209"/>
      <c r="E362" s="249"/>
      <c r="F362" s="250"/>
      <c r="G362" s="251"/>
      <c r="H362" s="251"/>
      <c r="I362" s="250"/>
      <c r="J362" s="250"/>
      <c r="K362" s="250"/>
      <c r="L362" s="251"/>
      <c r="M362" s="250"/>
      <c r="N362" s="210"/>
      <c r="O362" s="210"/>
      <c r="P362" s="210"/>
      <c r="Q362" s="211"/>
      <c r="R362" s="252"/>
      <c r="S362" s="212"/>
      <c r="T362" s="212"/>
      <c r="U362" s="212"/>
      <c r="V362" s="213"/>
      <c r="W362" s="213"/>
      <c r="X362" s="212"/>
      <c r="Y362" s="212"/>
      <c r="Z362" s="212"/>
      <c r="AA362" s="182"/>
      <c r="AB362" s="51"/>
      <c r="AC362" s="51"/>
      <c r="AD362" s="51"/>
      <c r="AE362" s="51"/>
      <c r="AF362" s="51"/>
      <c r="AG362" s="51"/>
      <c r="AH362" s="51"/>
      <c r="AI362" s="51"/>
    </row>
    <row r="363" spans="2:35" x14ac:dyDescent="0.3">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row>
    <row r="364" spans="2:35" x14ac:dyDescent="0.3">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row>
    <row r="365" spans="2:35" x14ac:dyDescent="0.3">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row>
    <row r="366" spans="2:35" x14ac:dyDescent="0.3">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row>
    <row r="367" spans="2:35" x14ac:dyDescent="0.3">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c r="AA367" s="51"/>
      <c r="AB367" s="51"/>
      <c r="AC367" s="51"/>
      <c r="AD367" s="51"/>
      <c r="AE367" s="51"/>
      <c r="AF367" s="51"/>
      <c r="AG367" s="51"/>
      <c r="AH367" s="51"/>
      <c r="AI367" s="51"/>
    </row>
    <row r="368" spans="2:35" x14ac:dyDescent="0.3">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c r="AA368" s="51"/>
      <c r="AB368" s="51"/>
      <c r="AC368" s="51"/>
      <c r="AD368" s="51"/>
      <c r="AE368" s="51"/>
    </row>
    <row r="369" spans="2:31" x14ac:dyDescent="0.3">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row>
    <row r="370" spans="2:31" x14ac:dyDescent="0.3">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row>
    <row r="371" spans="2:31" x14ac:dyDescent="0.3">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row>
    <row r="372" spans="2:31" x14ac:dyDescent="0.3">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row>
    <row r="373" spans="2:31" x14ac:dyDescent="0.3">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row>
    <row r="374" spans="2:31" x14ac:dyDescent="0.3">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c r="AA374" s="51"/>
      <c r="AB374" s="51"/>
      <c r="AC374" s="51"/>
      <c r="AD374" s="51"/>
      <c r="AE374" s="51"/>
    </row>
    <row r="375" spans="2:31" x14ac:dyDescent="0.3">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c r="AA375" s="51"/>
      <c r="AB375" s="51"/>
      <c r="AC375" s="51"/>
      <c r="AD375" s="51"/>
      <c r="AE375" s="51"/>
    </row>
    <row r="376" spans="2:31" x14ac:dyDescent="0.3">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row>
    <row r="377" spans="2:31" x14ac:dyDescent="0.3">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row>
    <row r="378" spans="2:31" x14ac:dyDescent="0.3">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row>
    <row r="379" spans="2:31" x14ac:dyDescent="0.3">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row>
    <row r="380" spans="2:31" x14ac:dyDescent="0.3">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row>
    <row r="381" spans="2:31" x14ac:dyDescent="0.3">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c r="AA381" s="51"/>
      <c r="AB381" s="51"/>
      <c r="AC381" s="51"/>
      <c r="AD381" s="51"/>
      <c r="AE381" s="51"/>
    </row>
    <row r="382" spans="2:31" x14ac:dyDescent="0.3">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c r="AA382" s="51"/>
      <c r="AB382" s="51"/>
      <c r="AC382" s="51"/>
      <c r="AD382" s="51"/>
      <c r="AE382" s="51"/>
    </row>
    <row r="383" spans="2:31" x14ac:dyDescent="0.3">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c r="AA383" s="51"/>
      <c r="AB383" s="51"/>
      <c r="AC383" s="51"/>
      <c r="AD383" s="51"/>
      <c r="AE383" s="51"/>
    </row>
    <row r="384" spans="2:31" x14ac:dyDescent="0.3">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c r="AA384" s="51"/>
      <c r="AB384" s="51"/>
      <c r="AC384" s="51"/>
      <c r="AD384" s="51"/>
      <c r="AE384" s="51"/>
    </row>
    <row r="385" spans="2:31" x14ac:dyDescent="0.3">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c r="AA385" s="51"/>
      <c r="AB385" s="51"/>
      <c r="AC385" s="51"/>
      <c r="AD385" s="51"/>
      <c r="AE385" s="51"/>
    </row>
    <row r="386" spans="2:31" x14ac:dyDescent="0.3">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row>
    <row r="387" spans="2:31" x14ac:dyDescent="0.3">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row>
    <row r="388" spans="2:31" x14ac:dyDescent="0.3">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c r="AA388" s="51"/>
      <c r="AB388" s="51"/>
      <c r="AC388" s="51"/>
      <c r="AD388" s="51"/>
      <c r="AE388" s="51"/>
    </row>
    <row r="389" spans="2:31" x14ac:dyDescent="0.3">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c r="AA389" s="51"/>
      <c r="AB389" s="51"/>
      <c r="AC389" s="51"/>
      <c r="AD389" s="51"/>
      <c r="AE389" s="51"/>
    </row>
    <row r="390" spans="2:31" x14ac:dyDescent="0.3">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row>
    <row r="391" spans="2:31" x14ac:dyDescent="0.3">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c r="AA391" s="51"/>
      <c r="AB391" s="51"/>
      <c r="AC391" s="51"/>
      <c r="AD391" s="51"/>
      <c r="AE391" s="51"/>
    </row>
    <row r="392" spans="2:31" x14ac:dyDescent="0.3">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c r="AA392" s="51"/>
      <c r="AB392" s="51"/>
      <c r="AC392" s="51"/>
      <c r="AD392" s="51"/>
      <c r="AE392" s="51"/>
    </row>
    <row r="393" spans="2:31" x14ac:dyDescent="0.3">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c r="AA393" s="51"/>
      <c r="AB393" s="51"/>
      <c r="AC393" s="51"/>
      <c r="AD393" s="51"/>
      <c r="AE393" s="51"/>
    </row>
    <row r="394" spans="2:31" x14ac:dyDescent="0.3">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c r="AA394" s="51"/>
      <c r="AB394" s="51"/>
      <c r="AC394" s="51"/>
      <c r="AD394" s="51"/>
      <c r="AE394" s="51"/>
    </row>
    <row r="395" spans="2:31" x14ac:dyDescent="0.3">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c r="AA395" s="51"/>
      <c r="AB395" s="51"/>
      <c r="AC395" s="51"/>
      <c r="AD395" s="51"/>
      <c r="AE395" s="51"/>
    </row>
    <row r="396" spans="2:31" x14ac:dyDescent="0.3">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c r="AA396" s="51"/>
      <c r="AB396" s="51"/>
      <c r="AC396" s="51"/>
      <c r="AD396" s="51"/>
      <c r="AE396" s="51"/>
    </row>
    <row r="397" spans="2:31" x14ac:dyDescent="0.3">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row>
    <row r="398" spans="2:31" x14ac:dyDescent="0.3">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c r="AA398" s="51"/>
      <c r="AB398" s="51"/>
      <c r="AC398" s="51"/>
      <c r="AD398" s="51"/>
      <c r="AE398" s="51"/>
    </row>
    <row r="399" spans="2:31" x14ac:dyDescent="0.3">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c r="AA399" s="51"/>
      <c r="AB399" s="51"/>
      <c r="AC399" s="51"/>
      <c r="AD399" s="51"/>
      <c r="AE399" s="51"/>
    </row>
    <row r="400" spans="2:31" x14ac:dyDescent="0.3">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c r="AA400" s="51"/>
      <c r="AB400" s="51"/>
      <c r="AC400" s="51"/>
      <c r="AD400" s="51"/>
      <c r="AE400" s="51"/>
    </row>
    <row r="401" spans="2:31" x14ac:dyDescent="0.3">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c r="AA401" s="51"/>
      <c r="AB401" s="51"/>
      <c r="AC401" s="51"/>
      <c r="AD401" s="51"/>
      <c r="AE401" s="51"/>
    </row>
    <row r="402" spans="2:31" x14ac:dyDescent="0.3">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c r="AA402" s="51"/>
      <c r="AB402" s="51"/>
      <c r="AC402" s="51"/>
      <c r="AD402" s="51"/>
      <c r="AE402" s="51"/>
    </row>
    <row r="403" spans="2:31" x14ac:dyDescent="0.3">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51"/>
      <c r="AB403" s="51"/>
      <c r="AC403" s="51"/>
      <c r="AD403" s="51"/>
      <c r="AE403" s="51"/>
    </row>
    <row r="404" spans="2:31" x14ac:dyDescent="0.3">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row>
    <row r="405" spans="2:31" x14ac:dyDescent="0.3">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row>
    <row r="406" spans="2:31" x14ac:dyDescent="0.3">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row>
    <row r="407" spans="2:31" x14ac:dyDescent="0.3">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row>
    <row r="408" spans="2:31" x14ac:dyDescent="0.3">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row>
    <row r="409" spans="2:31" x14ac:dyDescent="0.3">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row>
    <row r="410" spans="2:31" x14ac:dyDescent="0.3">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row>
    <row r="411" spans="2:31" x14ac:dyDescent="0.3">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row>
    <row r="412" spans="2:31" x14ac:dyDescent="0.3">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row>
    <row r="413" spans="2:31" x14ac:dyDescent="0.3">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row>
    <row r="414" spans="2:31" x14ac:dyDescent="0.3">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row>
    <row r="415" spans="2:31" x14ac:dyDescent="0.3">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row>
    <row r="416" spans="2:31" x14ac:dyDescent="0.3">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row>
    <row r="417" spans="2:31" x14ac:dyDescent="0.3">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row>
    <row r="418" spans="2:31" x14ac:dyDescent="0.3">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row>
    <row r="419" spans="2:31" x14ac:dyDescent="0.3">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row>
    <row r="420" spans="2:31" x14ac:dyDescent="0.3">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row>
    <row r="421" spans="2:31" x14ac:dyDescent="0.3">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row>
    <row r="422" spans="2:31" x14ac:dyDescent="0.3">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row>
    <row r="423" spans="2:31" x14ac:dyDescent="0.3">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row>
    <row r="424" spans="2:31" x14ac:dyDescent="0.3">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row>
    <row r="425" spans="2:31" x14ac:dyDescent="0.3">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row>
    <row r="426" spans="2:31" x14ac:dyDescent="0.3">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row>
    <row r="427" spans="2:31" x14ac:dyDescent="0.3">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row>
    <row r="428" spans="2:31" x14ac:dyDescent="0.3">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row>
    <row r="429" spans="2:31" x14ac:dyDescent="0.3">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row>
    <row r="430" spans="2:31" x14ac:dyDescent="0.3">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row>
    <row r="431" spans="2:31" x14ac:dyDescent="0.3">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row>
    <row r="432" spans="2:31" x14ac:dyDescent="0.3">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row>
    <row r="433" spans="2:31" x14ac:dyDescent="0.3">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c r="AA433" s="51"/>
      <c r="AB433" s="51"/>
      <c r="AC433" s="51"/>
      <c r="AD433" s="51"/>
      <c r="AE433" s="51"/>
    </row>
    <row r="434" spans="2:31" x14ac:dyDescent="0.3">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c r="AA434" s="51"/>
      <c r="AB434" s="51"/>
      <c r="AC434" s="51"/>
      <c r="AD434" s="51"/>
      <c r="AE434" s="51"/>
    </row>
    <row r="435" spans="2:31" x14ac:dyDescent="0.3">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c r="AA435" s="51"/>
      <c r="AB435" s="51"/>
      <c r="AC435" s="51"/>
      <c r="AD435" s="51"/>
      <c r="AE435" s="51"/>
    </row>
    <row r="436" spans="2:31" x14ac:dyDescent="0.3">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row>
  </sheetData>
  <mergeCells count="5">
    <mergeCell ref="B1:E1"/>
    <mergeCell ref="B9:B10"/>
    <mergeCell ref="D9:M10"/>
    <mergeCell ref="D12:O12"/>
    <mergeCell ref="D13:P15"/>
  </mergeCells>
  <conditionalFormatting sqref="O19:O33">
    <cfRule type="cellIs" dxfId="86" priority="2" operator="greaterThan">
      <formula>125</formula>
    </cfRule>
  </conditionalFormatting>
  <conditionalFormatting sqref="J19">
    <cfRule type="expression" dxfId="85" priority="46">
      <formula>$F$19="E-learning"</formula>
    </cfRule>
  </conditionalFormatting>
  <conditionalFormatting sqref="J20">
    <cfRule type="expression" dxfId="84" priority="45">
      <formula>$F$20="E-learning"</formula>
    </cfRule>
  </conditionalFormatting>
  <conditionalFormatting sqref="J21">
    <cfRule type="expression" dxfId="83" priority="44">
      <formula>$F$21="E-learning"</formula>
    </cfRule>
  </conditionalFormatting>
  <conditionalFormatting sqref="J22">
    <cfRule type="expression" dxfId="82" priority="43">
      <formula>$F$22="E-learning"</formula>
    </cfRule>
  </conditionalFormatting>
  <conditionalFormatting sqref="J23">
    <cfRule type="expression" dxfId="81" priority="42">
      <formula>$F$23="E-learning"</formula>
    </cfRule>
  </conditionalFormatting>
  <conditionalFormatting sqref="J24">
    <cfRule type="expression" dxfId="80" priority="41">
      <formula>$F$24="E-learning"</formula>
    </cfRule>
  </conditionalFormatting>
  <conditionalFormatting sqref="J25">
    <cfRule type="expression" dxfId="79" priority="40">
      <formula>$F$25="E-learning"</formula>
    </cfRule>
  </conditionalFormatting>
  <conditionalFormatting sqref="J26">
    <cfRule type="expression" dxfId="78" priority="39">
      <formula>$F$26="E-learning"</formula>
    </cfRule>
  </conditionalFormatting>
  <conditionalFormatting sqref="J27">
    <cfRule type="expression" dxfId="77" priority="38">
      <formula>$F$27="E-learning"</formula>
    </cfRule>
  </conditionalFormatting>
  <conditionalFormatting sqref="J28">
    <cfRule type="expression" dxfId="76" priority="37">
      <formula>$F$28="E-learning"</formula>
    </cfRule>
  </conditionalFormatting>
  <conditionalFormatting sqref="J29">
    <cfRule type="expression" dxfId="75" priority="36">
      <formula>$F$29="E-learning"</formula>
    </cfRule>
  </conditionalFormatting>
  <conditionalFormatting sqref="J30">
    <cfRule type="expression" dxfId="74" priority="35">
      <formula>$F$30="E-learning"</formula>
    </cfRule>
  </conditionalFormatting>
  <conditionalFormatting sqref="J31">
    <cfRule type="expression" dxfId="73" priority="34">
      <formula>$F$31="E-learning"</formula>
    </cfRule>
  </conditionalFormatting>
  <conditionalFormatting sqref="J32">
    <cfRule type="expression" dxfId="72" priority="33">
      <formula>$F$32="E-learning"</formula>
    </cfRule>
  </conditionalFormatting>
  <conditionalFormatting sqref="J33">
    <cfRule type="expression" dxfId="71" priority="32">
      <formula>$F$33="E-learning"</formula>
    </cfRule>
  </conditionalFormatting>
  <conditionalFormatting sqref="G19">
    <cfRule type="expression" dxfId="70" priority="31">
      <formula>$F$19="E-learning"</formula>
    </cfRule>
  </conditionalFormatting>
  <conditionalFormatting sqref="G20">
    <cfRule type="expression" dxfId="69" priority="30">
      <formula>$F$20="E-learning"</formula>
    </cfRule>
  </conditionalFormatting>
  <conditionalFormatting sqref="G21">
    <cfRule type="expression" dxfId="68" priority="29">
      <formula>$F$21="E-learning"</formula>
    </cfRule>
  </conditionalFormatting>
  <conditionalFormatting sqref="G22">
    <cfRule type="expression" dxfId="67" priority="28">
      <formula>$F$22="E-learning"</formula>
    </cfRule>
  </conditionalFormatting>
  <conditionalFormatting sqref="G23">
    <cfRule type="expression" dxfId="66" priority="27">
      <formula>$F$23="E-learning"</formula>
    </cfRule>
  </conditionalFormatting>
  <conditionalFormatting sqref="G24">
    <cfRule type="expression" dxfId="65" priority="26">
      <formula>$F$24="E-learning"</formula>
    </cfRule>
  </conditionalFormatting>
  <conditionalFormatting sqref="G25">
    <cfRule type="expression" dxfId="64" priority="25">
      <formula>$F$25="E-learning"</formula>
    </cfRule>
  </conditionalFormatting>
  <conditionalFormatting sqref="G26">
    <cfRule type="expression" dxfId="63" priority="24">
      <formula>$F$26="E-learning"</formula>
    </cfRule>
  </conditionalFormatting>
  <conditionalFormatting sqref="G27">
    <cfRule type="expression" dxfId="62" priority="23">
      <formula>$F$27="E-learning"</formula>
    </cfRule>
  </conditionalFormatting>
  <conditionalFormatting sqref="G28">
    <cfRule type="expression" dxfId="61" priority="22">
      <formula>$F$28="E-learning"</formula>
    </cfRule>
  </conditionalFormatting>
  <conditionalFormatting sqref="G29">
    <cfRule type="expression" dxfId="60" priority="21">
      <formula>$F$29="E-learning"</formula>
    </cfRule>
  </conditionalFormatting>
  <conditionalFormatting sqref="G30">
    <cfRule type="expression" dxfId="59" priority="20">
      <formula>$F$30="E-learning"</formula>
    </cfRule>
  </conditionalFormatting>
  <conditionalFormatting sqref="G31">
    <cfRule type="expression" dxfId="58" priority="19">
      <formula>$F$31="E-learning"</formula>
    </cfRule>
  </conditionalFormatting>
  <conditionalFormatting sqref="G32">
    <cfRule type="expression" dxfId="57" priority="18">
      <formula>$F$32="E-learning"</formula>
    </cfRule>
  </conditionalFormatting>
  <conditionalFormatting sqref="G33">
    <cfRule type="expression" dxfId="56" priority="17">
      <formula>$F$33="E-learning"</formula>
    </cfRule>
  </conditionalFormatting>
  <conditionalFormatting sqref="O19">
    <cfRule type="expression" dxfId="55" priority="65">
      <formula>$F$19="extern"</formula>
    </cfRule>
  </conditionalFormatting>
  <conditionalFormatting sqref="O20">
    <cfRule type="expression" dxfId="54" priority="16">
      <formula>$F$20="extern"</formula>
    </cfRule>
  </conditionalFormatting>
  <conditionalFormatting sqref="O21">
    <cfRule type="expression" dxfId="53" priority="15">
      <formula>$F$21="extern"</formula>
    </cfRule>
  </conditionalFormatting>
  <conditionalFormatting sqref="O22">
    <cfRule type="expression" dxfId="52" priority="14">
      <formula>$F$22="extern"</formula>
    </cfRule>
  </conditionalFormatting>
  <conditionalFormatting sqref="O23">
    <cfRule type="expression" dxfId="51" priority="13">
      <formula>$F$23="extern"</formula>
    </cfRule>
  </conditionalFormatting>
  <conditionalFormatting sqref="O24">
    <cfRule type="expression" dxfId="50" priority="12">
      <formula>$F$24="extern"</formula>
    </cfRule>
  </conditionalFormatting>
  <conditionalFormatting sqref="O25">
    <cfRule type="expression" dxfId="49" priority="11">
      <formula>$F$25="extern"</formula>
    </cfRule>
  </conditionalFormatting>
  <conditionalFormatting sqref="O26">
    <cfRule type="expression" dxfId="48" priority="10">
      <formula>$F$26="extern"</formula>
    </cfRule>
  </conditionalFormatting>
  <conditionalFormatting sqref="O27">
    <cfRule type="expression" dxfId="47" priority="9">
      <formula>$F$27="extern"</formula>
    </cfRule>
  </conditionalFormatting>
  <conditionalFormatting sqref="O28">
    <cfRule type="expression" dxfId="46" priority="8">
      <formula>$F$28="extern"</formula>
    </cfRule>
  </conditionalFormatting>
  <conditionalFormatting sqref="O29">
    <cfRule type="expression" dxfId="45" priority="7">
      <formula>$F$29="extern"</formula>
    </cfRule>
  </conditionalFormatting>
  <conditionalFormatting sqref="O30">
    <cfRule type="expression" dxfId="44" priority="6">
      <formula>$F$30="extern"</formula>
    </cfRule>
  </conditionalFormatting>
  <conditionalFormatting sqref="O31">
    <cfRule type="expression" dxfId="43" priority="5">
      <formula>$F$31="extern"</formula>
    </cfRule>
  </conditionalFormatting>
  <conditionalFormatting sqref="O32">
    <cfRule type="expression" dxfId="42" priority="4">
      <formula>$F$32="extern"</formula>
    </cfRule>
  </conditionalFormatting>
  <conditionalFormatting sqref="O33">
    <cfRule type="expression" dxfId="41" priority="3">
      <formula>$F$33="extern"</formula>
    </cfRule>
  </conditionalFormatting>
  <conditionalFormatting sqref="J19:J33">
    <cfRule type="cellIs" dxfId="40" priority="1" operator="greaterThan">
      <formula>1700</formula>
    </cfRule>
  </conditionalFormatting>
  <dataValidations count="2">
    <dataValidation type="list" allowBlank="1" showInputMessage="1" showErrorMessage="1" sqref="N19:N33" xr:uid="{00000000-0002-0000-0400-000001000000}">
      <formula1>"ja,nee"</formula1>
    </dataValidation>
    <dataValidation type="list" allowBlank="1" showInputMessage="1" showErrorMessage="1" sqref="F19:F33" xr:uid="{B082DC8F-24D5-42DB-A8BF-19408584A4AC}">
      <formula1>"intern,extern,E-learning"</formula1>
    </dataValidation>
  </dataValidations>
  <hyperlinks>
    <hyperlink ref="B1" location="INSTRUCTIES!A1" display="Terug naar INSTRUCTIES" xr:uid="{00000000-0004-0000-0400-000000000000}"/>
  </hyperlinks>
  <pageMargins left="0.7" right="0.7" top="0.75" bottom="0.75" header="0.3" footer="0.3"/>
  <pageSetup paperSize="9" orientation="portrait" r:id="rId1"/>
  <ignoredErrors>
    <ignoredError sqref="D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8" id="{1EB42156-9FE8-4774-8E0C-233987A9646D}">
            <xm:f>kernDataOproepbeheerder!$C$6=""</xm:f>
            <x14:dxf>
              <font>
                <color rgb="FFFFC000"/>
              </font>
              <fill>
                <patternFill>
                  <bgColor rgb="FFFFC000"/>
                </patternFill>
              </fill>
            </x14:dxf>
          </x14:cfRule>
          <x14:cfRule type="expression" priority="69" id="{2B34FA25-64B3-435F-92F6-05B3F8D69BB9}">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67" id="{77D6A51B-4A13-4B1A-B276-0EC9E6C5DD8D}">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66" id="{2A3FDBF1-4AA4-4331-80B4-657243512F07}">
            <xm:f>kernDataOproepbeheerder!$C$8=""</xm:f>
            <x14:dxf>
              <font>
                <color rgb="FFFFC000"/>
              </font>
              <fill>
                <patternFill>
                  <bgColor rgb="FFFFC000"/>
                </patternFill>
              </fill>
            </x14:dxf>
          </x14:cfRule>
          <xm:sqref>B15:C15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35"/>
  <sheetViews>
    <sheetView workbookViewId="0">
      <selection activeCell="C22" sqref="C22"/>
    </sheetView>
  </sheetViews>
  <sheetFormatPr defaultColWidth="9.109375" defaultRowHeight="14.4" x14ac:dyDescent="0.3"/>
  <cols>
    <col min="1" max="1" width="6" style="52" customWidth="1"/>
    <col min="2" max="2" width="21.5546875" style="52" customWidth="1"/>
    <col min="3" max="3" width="146.109375" style="52" customWidth="1"/>
    <col min="4" max="4" width="15.44140625" style="52" customWidth="1"/>
    <col min="5" max="5" width="22" style="52" customWidth="1"/>
    <col min="6" max="6" width="62.109375" style="52" customWidth="1"/>
    <col min="7" max="7" width="9.109375" style="52"/>
    <col min="8" max="8" width="10.109375" style="52" customWidth="1"/>
    <col min="9" max="16384" width="9.109375" style="52"/>
  </cols>
  <sheetData>
    <row r="1" spans="1:7" x14ac:dyDescent="0.3">
      <c r="B1" s="542" t="s">
        <v>32</v>
      </c>
      <c r="C1" s="543"/>
      <c r="D1" s="543"/>
    </row>
    <row r="2" spans="1:7" x14ac:dyDescent="0.3">
      <c r="A2" s="51"/>
      <c r="B2" s="51"/>
      <c r="C2" s="51"/>
      <c r="D2" s="51"/>
      <c r="E2" s="51"/>
      <c r="F2" s="51"/>
    </row>
    <row r="3" spans="1:7" x14ac:dyDescent="0.3">
      <c r="A3" s="51"/>
      <c r="B3" s="51"/>
      <c r="C3" s="51"/>
      <c r="D3" s="51"/>
      <c r="E3" s="51"/>
      <c r="F3" s="51"/>
    </row>
    <row r="4" spans="1:7" x14ac:dyDescent="0.3">
      <c r="A4" s="51"/>
      <c r="B4" s="51"/>
      <c r="C4" s="51"/>
      <c r="D4" s="51"/>
      <c r="E4" s="51"/>
      <c r="F4" s="51"/>
    </row>
    <row r="5" spans="1:7" ht="15" customHeight="1" x14ac:dyDescent="0.3">
      <c r="A5" s="51"/>
      <c r="B5" s="51"/>
      <c r="C5" s="51"/>
      <c r="D5" s="51"/>
      <c r="E5" s="51"/>
      <c r="F5" s="51"/>
    </row>
    <row r="6" spans="1:7" ht="15" customHeight="1" x14ac:dyDescent="0.3">
      <c r="A6" s="51"/>
      <c r="B6" s="51"/>
      <c r="C6" s="51"/>
      <c r="D6" s="51"/>
      <c r="E6" s="51"/>
      <c r="F6" s="51"/>
    </row>
    <row r="7" spans="1:7" ht="15" customHeight="1" x14ac:dyDescent="0.3">
      <c r="A7" s="51"/>
      <c r="B7" s="128"/>
      <c r="C7" s="51"/>
      <c r="D7" s="51"/>
      <c r="E7" s="51"/>
      <c r="F7" s="51"/>
    </row>
    <row r="8" spans="1:7" x14ac:dyDescent="0.3">
      <c r="A8" s="51"/>
      <c r="B8" s="128"/>
      <c r="C8" s="51"/>
      <c r="D8" s="51"/>
      <c r="E8" s="51"/>
      <c r="F8" s="51"/>
    </row>
    <row r="9" spans="1:7" x14ac:dyDescent="0.3">
      <c r="B9" s="573">
        <f>kernDataOproepbeheerder!C80</f>
        <v>0</v>
      </c>
      <c r="C9" s="575" t="str">
        <f>INSTRUCTIES!C26</f>
        <v>&lt;naam project&gt;</v>
      </c>
      <c r="F9" s="51"/>
    </row>
    <row r="10" spans="1:7" x14ac:dyDescent="0.3">
      <c r="B10" s="574"/>
      <c r="C10" s="576"/>
      <c r="F10" s="51"/>
    </row>
    <row r="11" spans="1:7" ht="18" customHeight="1" x14ac:dyDescent="0.3">
      <c r="B11" s="129"/>
      <c r="C11" s="122"/>
      <c r="F11" s="51"/>
    </row>
    <row r="12" spans="1:7" ht="70.349999999999994" customHeight="1" x14ac:dyDescent="0.3">
      <c r="B12" s="186">
        <f>kernDataOproepbeheerder!C80</f>
        <v>0</v>
      </c>
      <c r="C12" s="187" t="str">
        <f>kernDataOproepbeheerder!C81</f>
        <v>Lumpsum fase 1</v>
      </c>
      <c r="F12" s="51"/>
    </row>
    <row r="13" spans="1:7" ht="40.35" customHeight="1" x14ac:dyDescent="0.3">
      <c r="B13" s="130"/>
      <c r="C13" s="202" t="str">
        <f>kernDataOproepbeheerder!C82</f>
        <v>De lumpsum bedraagt  euro. Gelieve in de ESF-applicatie de bijlage 'criteria oproep lumpsum'  te raadplegen voor een beter begrip van de vereisten verbonden aan de lumpsum. De uitbetaling van de lumpsum zal pas plaatsvinden nadat aan deze vereisten voldaan is.</v>
      </c>
      <c r="D13" s="51"/>
      <c r="F13" s="51"/>
    </row>
    <row r="14" spans="1:7" ht="40.35" customHeight="1" x14ac:dyDescent="0.3">
      <c r="B14" s="130"/>
      <c r="C14" s="125"/>
      <c r="D14" s="51"/>
      <c r="F14" s="51"/>
    </row>
    <row r="15" spans="1:7" ht="40.35" customHeight="1" x14ac:dyDescent="0.3">
      <c r="B15" s="175"/>
      <c r="C15" s="176"/>
      <c r="D15" s="51"/>
      <c r="E15" s="123"/>
      <c r="F15" s="51"/>
      <c r="G15" s="76"/>
    </row>
    <row r="16" spans="1:7" ht="40.35" customHeight="1" x14ac:dyDescent="0.3">
      <c r="D16" s="51"/>
      <c r="F16" s="51"/>
      <c r="G16" s="76"/>
    </row>
    <row r="17" spans="1:6" ht="40.35" customHeight="1" x14ac:dyDescent="0.3">
      <c r="D17" s="51"/>
      <c r="F17" s="51"/>
    </row>
    <row r="18" spans="1:6" ht="40.35" customHeight="1" x14ac:dyDescent="0.3">
      <c r="D18" s="51"/>
      <c r="F18" s="51"/>
    </row>
    <row r="19" spans="1:6" ht="40.35" customHeight="1" x14ac:dyDescent="0.3">
      <c r="D19" s="51"/>
      <c r="F19" s="51"/>
    </row>
    <row r="20" spans="1:6" ht="40.35" customHeight="1" x14ac:dyDescent="0.3">
      <c r="F20" s="51"/>
    </row>
    <row r="21" spans="1:6" ht="26.1" customHeight="1" x14ac:dyDescent="0.3">
      <c r="E21" s="51"/>
      <c r="F21" s="51"/>
    </row>
    <row r="22" spans="1:6" ht="40.35" customHeight="1" x14ac:dyDescent="0.3">
      <c r="F22" s="51"/>
    </row>
    <row r="23" spans="1:6" ht="20.100000000000001" customHeight="1" x14ac:dyDescent="0.3">
      <c r="F23" s="51"/>
    </row>
    <row r="24" spans="1:6" ht="20.100000000000001" customHeight="1" x14ac:dyDescent="0.3">
      <c r="F24" s="51"/>
    </row>
    <row r="25" spans="1:6" ht="20.100000000000001" customHeight="1" x14ac:dyDescent="0.3">
      <c r="F25" s="51"/>
    </row>
    <row r="26" spans="1:6" ht="20.100000000000001" customHeight="1" x14ac:dyDescent="0.3">
      <c r="F26" s="51"/>
    </row>
    <row r="27" spans="1:6" ht="20.100000000000001" customHeight="1" x14ac:dyDescent="0.3">
      <c r="F27" s="51"/>
    </row>
    <row r="28" spans="1:6" x14ac:dyDescent="0.3">
      <c r="F28" s="51"/>
    </row>
    <row r="29" spans="1:6" x14ac:dyDescent="0.3">
      <c r="D29" s="51"/>
      <c r="F29" s="51"/>
    </row>
    <row r="30" spans="1:6" x14ac:dyDescent="0.3">
      <c r="D30" s="51"/>
      <c r="F30" s="51"/>
    </row>
    <row r="31" spans="1:6" x14ac:dyDescent="0.3">
      <c r="A31" s="51"/>
      <c r="B31" s="51"/>
      <c r="C31" s="51"/>
      <c r="D31" s="51"/>
      <c r="E31" s="51"/>
      <c r="F31" s="51"/>
    </row>
    <row r="32" spans="1:6" x14ac:dyDescent="0.3">
      <c r="A32" s="51"/>
      <c r="B32" s="51"/>
      <c r="C32" s="51"/>
      <c r="E32" s="51"/>
      <c r="F32" s="51"/>
    </row>
    <row r="33" spans="1:6" x14ac:dyDescent="0.3">
      <c r="A33" s="51"/>
      <c r="B33" s="51"/>
      <c r="C33" s="51"/>
      <c r="E33" s="51"/>
      <c r="F33" s="51"/>
    </row>
    <row r="34" spans="1:6" x14ac:dyDescent="0.3">
      <c r="C34" s="120"/>
    </row>
    <row r="35" spans="1:6" x14ac:dyDescent="0.3">
      <c r="C35" s="121"/>
    </row>
  </sheetData>
  <sheetProtection algorithmName="SHA-512" hashValue="RfvUcMnltSibuomaodBdbcrI+VeFx+rqJsjZ0oTQmTscbuhFc4OwZddkCH+H9l0oI01L58cX81rfVgM4WiD9ZA==" saltValue="/yVdS6If7yNMKkSpocZT+g==" spinCount="100000" sheet="1" objects="1" scenarios="1"/>
  <mergeCells count="3">
    <mergeCell ref="B9:B10"/>
    <mergeCell ref="C9:C10"/>
    <mergeCell ref="B1:D1"/>
  </mergeCells>
  <hyperlinks>
    <hyperlink ref="B1" location="INSTRUCTIES!A1" display="Terug naar INSTRUCTIES" xr:uid="{00000000-0004-0000-0500-000000000000}"/>
  </hyperlinks>
  <pageMargins left="0.7" right="0.7" top="0.75" bottom="0.75" header="0.3" footer="0.3"/>
  <pageSetup paperSize="9" orientation="portrait" r:id="rId1"/>
  <ignoredErrors>
    <ignoredError sqref="C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 id="{0D340052-9582-4329-B01C-7669810BBAB6}">
            <xm:f>kernDataOproepbeheerder!$C$6=""</xm:f>
            <x14:dxf>
              <font>
                <color rgb="FFFFC000"/>
              </font>
              <fill>
                <patternFill>
                  <bgColor rgb="FFFFC000"/>
                </patternFill>
              </fill>
            </x14:dxf>
          </x14:cfRule>
          <x14:cfRule type="expression" priority="14" id="{92492F02-511E-4802-985F-009A784B53C6}">
            <xm:f>kernDataOproepbeheerder!$C$6=""</xm:f>
            <x14:dxf>
              <font>
                <color theme="0"/>
              </font>
              <fill>
                <patternFill patternType="none">
                  <bgColor auto="1"/>
                </patternFill>
              </fill>
            </x14:dxf>
          </x14:cfRule>
          <xm:sqref>B13</xm:sqref>
        </x14:conditionalFormatting>
        <x14:conditionalFormatting xmlns:xm="http://schemas.microsoft.com/office/excel/2006/main">
          <x14:cfRule type="expression" priority="3" id="{70E00CFA-A2F3-4572-A15E-F6BAE43B9606}">
            <xm:f>kernDataOproepbeheerder!$C$9=""</xm:f>
            <x14:dxf>
              <font>
                <color rgb="FFFFC000"/>
              </font>
              <fill>
                <patternFill>
                  <bgColor rgb="FFFFC000"/>
                </patternFill>
              </fill>
            </x14:dxf>
          </x14:cfRule>
          <xm:sqref>B14</xm:sqref>
        </x14:conditionalFormatting>
        <x14:conditionalFormatting xmlns:xm="http://schemas.microsoft.com/office/excel/2006/main">
          <x14:cfRule type="expression" priority="2" id="{21341B38-57CA-4AEC-8A58-8811D67F2117}">
            <xm:f>kernDataOproepbeheerder!$C$10=""</xm:f>
            <x14:dxf>
              <font>
                <color rgb="FFFFC000"/>
              </font>
              <fill>
                <patternFill>
                  <bgColor rgb="FFFFC000"/>
                </patternFill>
              </fill>
            </x14:dxf>
          </x14:cfRule>
          <xm:sqref>B15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G37"/>
  <sheetViews>
    <sheetView zoomScale="80" zoomScaleNormal="80" workbookViewId="0">
      <selection activeCell="F16" sqref="F16"/>
    </sheetView>
  </sheetViews>
  <sheetFormatPr defaultColWidth="9.109375" defaultRowHeight="14.4" x14ac:dyDescent="0.3"/>
  <cols>
    <col min="1" max="1" width="6" style="52" customWidth="1"/>
    <col min="2" max="2" width="22.109375" style="52" customWidth="1"/>
    <col min="3" max="3" width="88.5546875" style="52" customWidth="1"/>
    <col min="4" max="4" width="18.5546875" style="52" customWidth="1"/>
    <col min="5" max="5" width="22" style="52" customWidth="1"/>
    <col min="6" max="6" width="17.88671875" style="52" customWidth="1"/>
    <col min="7" max="7" width="9.109375" style="52"/>
    <col min="8" max="8" width="10.109375" style="52" customWidth="1"/>
    <col min="9" max="16384" width="9.109375" style="52"/>
  </cols>
  <sheetData>
    <row r="1" spans="1:7" x14ac:dyDescent="0.3">
      <c r="B1" s="542" t="s">
        <v>32</v>
      </c>
      <c r="C1" s="543"/>
      <c r="D1" s="543"/>
    </row>
    <row r="2" spans="1:7" x14ac:dyDescent="0.3">
      <c r="A2" s="51"/>
      <c r="B2" s="51"/>
      <c r="C2" s="51"/>
      <c r="D2" s="51"/>
      <c r="E2" s="51"/>
      <c r="F2" s="51"/>
    </row>
    <row r="3" spans="1:7" x14ac:dyDescent="0.3">
      <c r="A3" s="51"/>
      <c r="B3" s="51"/>
      <c r="C3" s="51"/>
      <c r="D3" s="51"/>
      <c r="E3" s="51"/>
      <c r="F3" s="51"/>
    </row>
    <row r="4" spans="1:7" x14ac:dyDescent="0.3">
      <c r="A4" s="51"/>
      <c r="B4" s="51"/>
      <c r="C4" s="51"/>
      <c r="D4" s="51"/>
      <c r="E4" s="51"/>
      <c r="F4" s="51"/>
    </row>
    <row r="5" spans="1:7" ht="15" customHeight="1" x14ac:dyDescent="0.3">
      <c r="A5" s="51"/>
      <c r="B5" s="51"/>
      <c r="C5" s="51"/>
      <c r="D5" s="51"/>
      <c r="E5" s="51"/>
      <c r="F5" s="51"/>
    </row>
    <row r="6" spans="1:7" ht="15" customHeight="1" x14ac:dyDescent="0.3">
      <c r="A6" s="51"/>
      <c r="B6" s="51"/>
      <c r="C6" s="51"/>
      <c r="D6" s="51"/>
      <c r="E6" s="51"/>
      <c r="F6" s="51"/>
    </row>
    <row r="7" spans="1:7" ht="15" customHeight="1" x14ac:dyDescent="0.3">
      <c r="A7" s="51"/>
      <c r="B7" s="128"/>
      <c r="C7" s="51"/>
      <c r="D7" s="51"/>
      <c r="E7" s="51"/>
      <c r="F7" s="51"/>
    </row>
    <row r="8" spans="1:7" x14ac:dyDescent="0.3">
      <c r="A8" s="51"/>
      <c r="B8" s="128"/>
      <c r="C8" s="51"/>
      <c r="D8" s="51"/>
      <c r="E8" s="51"/>
      <c r="F8" s="51"/>
    </row>
    <row r="9" spans="1:7" x14ac:dyDescent="0.3">
      <c r="B9" s="573">
        <f>'Invoeren in ESF APPLICATIE'!E45</f>
        <v>0</v>
      </c>
      <c r="C9" s="580" t="str">
        <f>INSTRUCTIES!C26</f>
        <v>&lt;naam project&gt;</v>
      </c>
      <c r="D9" s="581"/>
      <c r="E9" s="581"/>
      <c r="F9" s="581"/>
      <c r="G9" s="581"/>
    </row>
    <row r="10" spans="1:7" x14ac:dyDescent="0.3">
      <c r="B10" s="577"/>
      <c r="C10" s="582"/>
      <c r="D10" s="581"/>
      <c r="E10" s="581"/>
      <c r="F10" s="581"/>
      <c r="G10" s="581"/>
    </row>
    <row r="11" spans="1:7" ht="18" customHeight="1" x14ac:dyDescent="0.3">
      <c r="B11" s="208"/>
      <c r="C11" s="51"/>
      <c r="F11" s="51"/>
    </row>
    <row r="12" spans="1:7" ht="70.349999999999994" customHeight="1" x14ac:dyDescent="0.3">
      <c r="B12" s="235">
        <f>SUM(F15:F16)</f>
        <v>0</v>
      </c>
      <c r="C12" s="291" t="str">
        <f>kernDataOproepbeheerder!C92</f>
        <v>Standaardkosten</v>
      </c>
      <c r="D12" s="283"/>
      <c r="E12" s="283"/>
      <c r="F12" s="283"/>
      <c r="G12" s="177"/>
    </row>
    <row r="13" spans="1:7" ht="70.349999999999994" customHeight="1" x14ac:dyDescent="0.3">
      <c r="B13" s="235"/>
      <c r="C13" s="578" t="str">
        <f>kernDataOproepbeheerder!C93</f>
        <v>Vul het aantal Intakegesprekken kandidaat-ondernemer en het aantal Begeleidingen Ondernemingsplan + Haalbaarheidsadvies in in onderstaande tabel. Er is een standaardkost van 150 euro inclusief BTW voor het intakegesprek van de kandidaat-ondernemer. Daarnaast is er een standaardkost van 950 euro voor elk begeleid ondernemingsplan, inclusief de opmaak van het haalbaarheidsadvies.</v>
      </c>
      <c r="D13" s="579"/>
      <c r="E13" s="579"/>
      <c r="F13" s="579"/>
      <c r="G13" s="177"/>
    </row>
    <row r="14" spans="1:7" ht="70.349999999999994" customHeight="1" x14ac:dyDescent="0.3">
      <c r="B14" s="235"/>
      <c r="C14" s="291"/>
      <c r="D14" s="290" t="s">
        <v>192</v>
      </c>
      <c r="E14" s="286" t="s">
        <v>193</v>
      </c>
      <c r="F14" s="286" t="s">
        <v>194</v>
      </c>
      <c r="G14" s="177"/>
    </row>
    <row r="15" spans="1:7" ht="40.35" customHeight="1" x14ac:dyDescent="0.3">
      <c r="B15" s="184"/>
      <c r="C15" s="287" t="str">
        <f>kernDataOproepbeheerder!C100</f>
        <v>Intakegesprek kandidaat-ondernemer</v>
      </c>
      <c r="D15" s="292">
        <v>0</v>
      </c>
      <c r="E15" s="288">
        <v>150</v>
      </c>
      <c r="F15" s="289">
        <f>D15*E15</f>
        <v>0</v>
      </c>
      <c r="G15" s="177"/>
    </row>
    <row r="16" spans="1:7" ht="40.35" customHeight="1" x14ac:dyDescent="0.3">
      <c r="B16" s="184"/>
      <c r="C16" s="287" t="str">
        <f>kernDataOproepbeheerder!C107</f>
        <v>Begeleidingen Ondernemersplan + Haalbaarheidsadvies</v>
      </c>
      <c r="D16" s="292">
        <v>0</v>
      </c>
      <c r="E16" s="288">
        <v>950</v>
      </c>
      <c r="F16" s="289">
        <f>D16*E16</f>
        <v>0</v>
      </c>
      <c r="G16" s="177"/>
    </row>
    <row r="17" spans="2:7" ht="30" customHeight="1" x14ac:dyDescent="0.3">
      <c r="B17" s="178"/>
      <c r="C17" s="177"/>
      <c r="D17" s="177"/>
      <c r="E17" s="282"/>
      <c r="F17" s="177"/>
      <c r="G17" s="285"/>
    </row>
    <row r="18" spans="2:7" ht="40.35" customHeight="1" x14ac:dyDescent="0.3">
      <c r="B18" s="284"/>
      <c r="D18" s="51"/>
      <c r="F18" s="51"/>
      <c r="G18" s="76"/>
    </row>
    <row r="19" spans="2:7" ht="40.35" customHeight="1" x14ac:dyDescent="0.3">
      <c r="D19" s="51"/>
      <c r="F19" s="51"/>
    </row>
    <row r="20" spans="2:7" ht="40.35" customHeight="1" x14ac:dyDescent="0.3">
      <c r="D20" s="51"/>
      <c r="F20" s="51"/>
    </row>
    <row r="21" spans="2:7" ht="40.35" customHeight="1" x14ac:dyDescent="0.3">
      <c r="D21" s="51"/>
      <c r="F21" s="51"/>
    </row>
    <row r="22" spans="2:7" ht="40.35" customHeight="1" x14ac:dyDescent="0.3">
      <c r="F22" s="51"/>
    </row>
    <row r="23" spans="2:7" ht="26.1" customHeight="1" x14ac:dyDescent="0.3">
      <c r="E23" s="51"/>
      <c r="F23" s="51"/>
    </row>
    <row r="24" spans="2:7" ht="40.35" customHeight="1" x14ac:dyDescent="0.3">
      <c r="F24" s="51"/>
    </row>
    <row r="25" spans="2:7" ht="20.100000000000001" customHeight="1" x14ac:dyDescent="0.3">
      <c r="F25" s="51"/>
    </row>
    <row r="26" spans="2:7" ht="20.100000000000001" customHeight="1" x14ac:dyDescent="0.3">
      <c r="F26" s="51"/>
    </row>
    <row r="27" spans="2:7" ht="20.100000000000001" customHeight="1" x14ac:dyDescent="0.3">
      <c r="F27" s="51"/>
    </row>
    <row r="28" spans="2:7" ht="20.100000000000001" customHeight="1" x14ac:dyDescent="0.3">
      <c r="F28" s="51"/>
    </row>
    <row r="29" spans="2:7" ht="20.100000000000001" customHeight="1" x14ac:dyDescent="0.3">
      <c r="F29" s="51"/>
    </row>
    <row r="30" spans="2:7" x14ac:dyDescent="0.3">
      <c r="F30" s="51"/>
    </row>
    <row r="31" spans="2:7" x14ac:dyDescent="0.3">
      <c r="D31" s="51"/>
      <c r="F31" s="51"/>
    </row>
    <row r="32" spans="2:7" x14ac:dyDescent="0.3">
      <c r="D32" s="51"/>
      <c r="F32" s="51"/>
    </row>
    <row r="33" spans="1:6" x14ac:dyDescent="0.3">
      <c r="A33" s="51"/>
      <c r="B33" s="51"/>
      <c r="C33" s="51"/>
      <c r="D33" s="51"/>
      <c r="E33" s="51"/>
      <c r="F33" s="51"/>
    </row>
    <row r="34" spans="1:6" x14ac:dyDescent="0.3">
      <c r="A34" s="51"/>
      <c r="B34" s="51"/>
      <c r="C34" s="51"/>
      <c r="E34" s="51"/>
      <c r="F34" s="51"/>
    </row>
    <row r="35" spans="1:6" x14ac:dyDescent="0.3">
      <c r="A35" s="51"/>
      <c r="B35" s="51"/>
      <c r="C35" s="51"/>
      <c r="E35" s="51"/>
      <c r="F35" s="51"/>
    </row>
    <row r="36" spans="1:6" x14ac:dyDescent="0.3">
      <c r="C36" s="120"/>
    </row>
    <row r="37" spans="1:6" x14ac:dyDescent="0.3">
      <c r="C37" s="121"/>
    </row>
  </sheetData>
  <mergeCells count="4">
    <mergeCell ref="B1:D1"/>
    <mergeCell ref="B9:B10"/>
    <mergeCell ref="C13:F13"/>
    <mergeCell ref="C9:G10"/>
  </mergeCells>
  <conditionalFormatting sqref="D15">
    <cfRule type="expression" dxfId="31" priority="2">
      <formula>$D$15&gt;0</formula>
    </cfRule>
  </conditionalFormatting>
  <conditionalFormatting sqref="D16">
    <cfRule type="expression" dxfId="30" priority="1">
      <formula>$D$16&gt;0</formula>
    </cfRule>
  </conditionalFormatting>
  <dataValidations count="2">
    <dataValidation type="custom" allowBlank="1" showInputMessage="1" showErrorMessage="1" errorTitle="Ongeldig aantal" error="Het aantal intakegesprekken is steeds groter of gelijk aan het aantal begeleidingen." sqref="D15" xr:uid="{00000000-0002-0000-0600-000000000000}">
      <formula1>D15&gt;=D16</formula1>
    </dataValidation>
    <dataValidation type="custom" allowBlank="1" showInputMessage="1" showErrorMessage="1" errorTitle="Ongeldig aantal" error="Het aantal begeleidingen is steeds kleiner of gelijk aan het aantal intakegesprekken." sqref="D16" xr:uid="{00000000-0002-0000-0600-000001000000}">
      <formula1>D16&lt;=D15</formula1>
    </dataValidation>
  </dataValidations>
  <hyperlinks>
    <hyperlink ref="B1" location="INSTRUCTIES!A1" display="Terug naar INSTRUCTIES" xr:uid="{00000000-0004-0000-0600-000000000000}"/>
  </hyperlinks>
  <pageMargins left="0.7" right="0.7" top="0.75" bottom="0.75" header="0.3" footer="0.3"/>
  <pageSetup paperSize="9" orientation="portrait" r:id="rId1"/>
  <ignoredErrors>
    <ignoredError sqref="C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DFBAC685-2220-4E7E-B72E-96FB3C079BE7}">
            <xm:f>kernDataOproepbeheerder!$C$6=""</xm:f>
            <x14:dxf>
              <font>
                <color rgb="FFFFC000"/>
              </font>
              <fill>
                <patternFill>
                  <bgColor rgb="FFFFC000"/>
                </patternFill>
              </fill>
            </x14:dxf>
          </x14:cfRule>
          <x14:cfRule type="expression" priority="6" id="{30983DC8-EAE4-47A5-B56D-2C4BB154D619}">
            <xm:f>kernDataOproepbeheerder!$C$6=""</xm:f>
            <x14:dxf>
              <font>
                <color theme="0"/>
              </font>
              <fill>
                <patternFill patternType="none">
                  <bgColor auto="1"/>
                </patternFill>
              </fill>
            </x14:dxf>
          </x14:cfRule>
          <xm:sqref>B15</xm:sqref>
        </x14:conditionalFormatting>
        <x14:conditionalFormatting xmlns:xm="http://schemas.microsoft.com/office/excel/2006/main">
          <x14:cfRule type="expression" priority="4" id="{58D0E0EA-984B-4D05-9E68-1DED32B039A6}">
            <xm:f>kernDataOproepbeheerder!$C$9=""</xm:f>
            <x14:dxf>
              <font>
                <color rgb="FFFFC000"/>
              </font>
              <fill>
                <patternFill>
                  <bgColor rgb="FFFFC000"/>
                </patternFill>
              </fill>
            </x14:dxf>
          </x14:cfRule>
          <xm:sqref>B16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5"/>
  <dimension ref="A1:G36"/>
  <sheetViews>
    <sheetView workbookViewId="0">
      <selection activeCell="B13" sqref="B13"/>
    </sheetView>
  </sheetViews>
  <sheetFormatPr defaultColWidth="9.109375" defaultRowHeight="14.4" x14ac:dyDescent="0.3"/>
  <cols>
    <col min="1" max="1" width="5.5546875" style="52" customWidth="1"/>
    <col min="2" max="2" width="23.21875" style="52" customWidth="1"/>
    <col min="3" max="3" width="145" style="52" customWidth="1"/>
    <col min="4" max="4" width="15.44140625" style="52" customWidth="1"/>
    <col min="5" max="5" width="22" style="52" customWidth="1"/>
    <col min="6" max="6" width="62.109375" style="52" customWidth="1"/>
    <col min="7" max="7" width="9.109375" style="52"/>
    <col min="8" max="8" width="10.109375" style="52" customWidth="1"/>
    <col min="9" max="16384" width="9.109375" style="52"/>
  </cols>
  <sheetData>
    <row r="1" spans="1:7" x14ac:dyDescent="0.3">
      <c r="B1" s="542" t="s">
        <v>32</v>
      </c>
      <c r="C1" s="543"/>
      <c r="D1" s="543"/>
    </row>
    <row r="2" spans="1:7" x14ac:dyDescent="0.3">
      <c r="A2" s="51"/>
      <c r="B2" s="51"/>
      <c r="C2" s="51"/>
      <c r="D2" s="51"/>
      <c r="E2" s="51"/>
      <c r="F2" s="51"/>
    </row>
    <row r="3" spans="1:7" x14ac:dyDescent="0.3">
      <c r="A3" s="51"/>
      <c r="B3" s="51"/>
      <c r="C3" s="51"/>
      <c r="D3" s="51"/>
      <c r="E3" s="51"/>
      <c r="F3" s="51"/>
    </row>
    <row r="4" spans="1:7" x14ac:dyDescent="0.3">
      <c r="A4" s="51"/>
      <c r="B4" s="51"/>
      <c r="C4" s="51"/>
      <c r="D4" s="51"/>
      <c r="E4" s="51"/>
      <c r="F4" s="51"/>
    </row>
    <row r="5" spans="1:7" ht="15" customHeight="1" x14ac:dyDescent="0.3">
      <c r="A5" s="51"/>
      <c r="B5" s="51"/>
      <c r="C5" s="51"/>
      <c r="D5" s="51"/>
      <c r="E5" s="51"/>
      <c r="F5" s="51"/>
    </row>
    <row r="6" spans="1:7" ht="15" customHeight="1" x14ac:dyDescent="0.3">
      <c r="A6" s="51"/>
      <c r="B6" s="51"/>
      <c r="C6" s="51"/>
      <c r="D6" s="51"/>
      <c r="E6" s="51"/>
      <c r="F6" s="51"/>
    </row>
    <row r="7" spans="1:7" ht="15" customHeight="1" x14ac:dyDescent="0.3">
      <c r="A7" s="51"/>
      <c r="B7" s="128"/>
      <c r="C7" s="51"/>
      <c r="D7" s="51"/>
      <c r="E7" s="51"/>
      <c r="F7" s="51"/>
    </row>
    <row r="8" spans="1:7" x14ac:dyDescent="0.3">
      <c r="A8" s="51"/>
      <c r="B8" s="128"/>
      <c r="C8" s="51"/>
      <c r="D8" s="51"/>
      <c r="E8" s="51"/>
      <c r="F8" s="51"/>
    </row>
    <row r="9" spans="1:7" x14ac:dyDescent="0.3">
      <c r="B9" s="544">
        <f>'Invoeren in ESF APPLICATIE'!E45</f>
        <v>0</v>
      </c>
      <c r="C9" s="555" t="str">
        <f>INSTRUCTIES!C26</f>
        <v>&lt;naam project&gt;</v>
      </c>
      <c r="F9" s="51"/>
    </row>
    <row r="10" spans="1:7" x14ac:dyDescent="0.3">
      <c r="B10" s="545"/>
      <c r="C10" s="556"/>
      <c r="F10" s="51"/>
    </row>
    <row r="11" spans="1:7" ht="17.399999999999999" customHeight="1" x14ac:dyDescent="0.3">
      <c r="B11" s="255"/>
      <c r="C11" s="256"/>
      <c r="F11" s="51"/>
    </row>
    <row r="12" spans="1:7" ht="70.349999999999994" customHeight="1" x14ac:dyDescent="0.3">
      <c r="B12" s="472">
        <v>0</v>
      </c>
      <c r="C12" s="291" t="str">
        <f>kernDataOproepbeheerder!C70</f>
        <v>Budgetreservering fase 2</v>
      </c>
      <c r="F12" s="51"/>
    </row>
    <row r="13" spans="1:7" ht="71.400000000000006" customHeight="1" x14ac:dyDescent="0.3">
      <c r="B13" s="130"/>
      <c r="C13" s="202" t="str">
        <f>kernDataOproepbeheerder!C71</f>
        <v>Om een correcte raming te kunnen maken van het totale oproepbudget vragen wij u nu al een budgetinschatting te maken voor de kosten verbonden aan de uitvoering van uw project voor periode 2 (vul het rode vak links in). Het maximaal te resereveren bedrag voor periode 2 is  euro. Na afronding van periode 1 zal u een gedetailleerde begroting voor periode 2 kunnen voorleggen en zal uw budget aan de hand daarvan worden herzien.</v>
      </c>
      <c r="D13" s="51"/>
      <c r="F13" s="51"/>
    </row>
    <row r="14" spans="1:7" ht="18.600000000000001" customHeight="1" x14ac:dyDescent="0.3">
      <c r="B14" s="130"/>
      <c r="C14" s="125"/>
      <c r="D14" s="51"/>
      <c r="F14" s="51"/>
      <c r="G14" s="76"/>
    </row>
    <row r="15" spans="1:7" ht="26.4" customHeight="1" x14ac:dyDescent="0.3">
      <c r="B15" s="130"/>
      <c r="C15" s="125"/>
      <c r="D15" s="51"/>
      <c r="F15" s="51"/>
    </row>
    <row r="16" spans="1:7" ht="40.35" customHeight="1" x14ac:dyDescent="0.3">
      <c r="B16" s="175"/>
      <c r="C16" s="176"/>
      <c r="D16" s="51"/>
      <c r="E16" s="123"/>
      <c r="F16" s="51"/>
      <c r="G16" s="76"/>
    </row>
    <row r="17" spans="1:7" ht="40.35" customHeight="1" x14ac:dyDescent="0.3">
      <c r="D17" s="51"/>
      <c r="F17" s="51"/>
      <c r="G17" s="76"/>
    </row>
    <row r="18" spans="1:7" ht="40.35" customHeight="1" x14ac:dyDescent="0.3">
      <c r="D18" s="51"/>
      <c r="F18" s="51"/>
    </row>
    <row r="19" spans="1:7" ht="40.35" customHeight="1" x14ac:dyDescent="0.3">
      <c r="D19" s="51"/>
      <c r="F19" s="51"/>
    </row>
    <row r="20" spans="1:7" ht="40.35" customHeight="1" x14ac:dyDescent="0.3">
      <c r="D20" s="51"/>
      <c r="F20" s="51"/>
    </row>
    <row r="21" spans="1:7" ht="40.35" customHeight="1" x14ac:dyDescent="0.3">
      <c r="F21" s="51"/>
    </row>
    <row r="22" spans="1:7" ht="26.1" customHeight="1" x14ac:dyDescent="0.3">
      <c r="E22" s="51"/>
      <c r="F22" s="51"/>
    </row>
    <row r="23" spans="1:7" ht="40.35" customHeight="1" x14ac:dyDescent="0.3">
      <c r="F23" s="51"/>
    </row>
    <row r="24" spans="1:7" ht="20.100000000000001" customHeight="1" x14ac:dyDescent="0.3">
      <c r="F24" s="51"/>
    </row>
    <row r="25" spans="1:7" ht="20.100000000000001" customHeight="1" x14ac:dyDescent="0.3">
      <c r="F25" s="51"/>
    </row>
    <row r="26" spans="1:7" ht="20.100000000000001" customHeight="1" x14ac:dyDescent="0.3">
      <c r="F26" s="51"/>
    </row>
    <row r="27" spans="1:7" ht="20.100000000000001" customHeight="1" x14ac:dyDescent="0.3">
      <c r="F27" s="51"/>
    </row>
    <row r="28" spans="1:7" ht="20.100000000000001" customHeight="1" x14ac:dyDescent="0.3">
      <c r="F28" s="51"/>
    </row>
    <row r="29" spans="1:7" x14ac:dyDescent="0.3">
      <c r="F29" s="51"/>
    </row>
    <row r="30" spans="1:7" x14ac:dyDescent="0.3">
      <c r="D30" s="51"/>
      <c r="F30" s="51"/>
    </row>
    <row r="31" spans="1:7" x14ac:dyDescent="0.3">
      <c r="D31" s="51"/>
      <c r="F31" s="51"/>
    </row>
    <row r="32" spans="1:7" x14ac:dyDescent="0.3">
      <c r="A32" s="51"/>
      <c r="B32" s="51"/>
      <c r="C32" s="51"/>
      <c r="D32" s="51"/>
      <c r="E32" s="51"/>
      <c r="F32" s="51"/>
    </row>
    <row r="33" spans="1:6" x14ac:dyDescent="0.3">
      <c r="A33" s="51"/>
      <c r="B33" s="51"/>
      <c r="C33" s="51"/>
      <c r="E33" s="51"/>
      <c r="F33" s="51"/>
    </row>
    <row r="34" spans="1:6" x14ac:dyDescent="0.3">
      <c r="A34" s="51"/>
      <c r="B34" s="51"/>
      <c r="C34" s="51"/>
      <c r="E34" s="51"/>
      <c r="F34" s="51"/>
    </row>
    <row r="35" spans="1:6" x14ac:dyDescent="0.3">
      <c r="C35" s="120"/>
    </row>
    <row r="36" spans="1:6" x14ac:dyDescent="0.3">
      <c r="C36" s="121"/>
    </row>
  </sheetData>
  <sheetProtection algorithmName="SHA-512" hashValue="0HBzusUiMTj5bClHpXsC5QJDr5WMeM0hfR+xNim0e1xI7boRpIiBN+IZquC5DmeYJbgMtTgyLdeELRPJ56wdoA==" saltValue="rx0zfQl83lQ6rSKSgtZeEA==" spinCount="100000" sheet="1" objects="1" scenarios="1"/>
  <mergeCells count="3">
    <mergeCell ref="B1:D1"/>
    <mergeCell ref="B9:B10"/>
    <mergeCell ref="C9:C10"/>
  </mergeCells>
  <conditionalFormatting sqref="B12">
    <cfRule type="expression" dxfId="26" priority="3">
      <formula>$B$12&gt;0</formula>
    </cfRule>
  </conditionalFormatting>
  <dataValidations count="1">
    <dataValidation type="custom" allowBlank="1" showInputMessage="1" showErrorMessage="1" errorTitle="maximum bedrag" error="Gelieve een bedrag in te geven tussen 0 en 260.000 euro." sqref="B12" xr:uid="{00000000-0002-0000-0700-000000000000}">
      <formula1>B12&lt;=260000</formula1>
    </dataValidation>
  </dataValidations>
  <hyperlinks>
    <hyperlink ref="B1" location="INSTRUCTIES!A1" display="Terug naar INSTRUCTIES" xr:uid="{00000000-0004-0000-0700-000000000000}"/>
  </hyperlinks>
  <pageMargins left="0.7" right="0.7" top="0.75" bottom="0.75" header="0.3" footer="0.3"/>
  <pageSetup paperSize="9" orientation="portrait" r:id="rId1"/>
  <ignoredErrors>
    <ignoredError sqref="C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CFE927DD-53BB-4E68-9B83-4C600A41757D}">
            <xm:f>kernDataOproepbeheerder!$C$6=""</xm:f>
            <x14:dxf>
              <font>
                <color rgb="FFFFC000"/>
              </font>
              <fill>
                <patternFill>
                  <bgColor rgb="FFFFC000"/>
                </patternFill>
              </fill>
            </x14:dxf>
          </x14:cfRule>
          <x14:cfRule type="expression" priority="11" id="{EB95088A-1EB3-441C-BC65-2DE7C0A6B9D1}">
            <xm:f>kernDataOproepbeheerder!$C$6=""</xm:f>
            <x14:dxf>
              <font>
                <color theme="0"/>
              </font>
              <fill>
                <patternFill patternType="none">
                  <bgColor auto="1"/>
                </patternFill>
              </fill>
            </x14:dxf>
          </x14:cfRule>
          <xm:sqref>B13</xm:sqref>
        </x14:conditionalFormatting>
        <x14:conditionalFormatting xmlns:xm="http://schemas.microsoft.com/office/excel/2006/main">
          <x14:cfRule type="expression" priority="9" id="{5CF82378-12BC-47C5-98D2-FF7D618DE8CF}">
            <xm:f>kernDataOproepbeheerder!$C$7=""</xm:f>
            <x14:dxf>
              <font>
                <color rgb="FFFFC000"/>
              </font>
              <fill>
                <patternFill>
                  <bgColor rgb="FFFFC000"/>
                </patternFill>
              </fill>
            </x14:dxf>
          </x14:cfRule>
          <xm:sqref>B14</xm:sqref>
        </x14:conditionalFormatting>
        <x14:conditionalFormatting xmlns:xm="http://schemas.microsoft.com/office/excel/2006/main">
          <x14:cfRule type="expression" priority="7" id="{B461A6E4-EA3D-4702-AD8A-F449E6177305}">
            <xm:f>kernDataOproepbeheerder!$C$9=""</xm:f>
            <x14:dxf>
              <font>
                <color rgb="FFFFC000"/>
              </font>
              <fill>
                <patternFill>
                  <bgColor rgb="FFFFC000"/>
                </patternFill>
              </fill>
            </x14:dxf>
          </x14:cfRule>
          <xm:sqref>B15</xm:sqref>
        </x14:conditionalFormatting>
        <x14:conditionalFormatting xmlns:xm="http://schemas.microsoft.com/office/excel/2006/main">
          <x14:cfRule type="expression" priority="6" id="{E39D7E4C-B992-46CC-8AE9-A7FC25A1BC97}">
            <xm:f>kernDataOproepbeheerder!$C$10=""</xm:f>
            <x14:dxf>
              <font>
                <color rgb="FFFFC000"/>
              </font>
              <fill>
                <patternFill>
                  <bgColor rgb="FFFFC000"/>
                </patternFill>
              </fill>
            </x14:dxf>
          </x14:cfRule>
          <xm:sqref>B16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
  <dimension ref="A1:O66"/>
  <sheetViews>
    <sheetView zoomScale="90" zoomScaleNormal="90" zoomScaleSheetLayoutView="85" workbookViewId="0">
      <selection activeCell="F16" sqref="F16"/>
    </sheetView>
  </sheetViews>
  <sheetFormatPr defaultColWidth="12.5546875" defaultRowHeight="13.2" outlineLevelCol="1" x14ac:dyDescent="0.25"/>
  <cols>
    <col min="1" max="1" width="5.88671875" style="1" customWidth="1"/>
    <col min="2" max="2" width="36" style="1" customWidth="1"/>
    <col min="3" max="3" width="34.109375" style="1" customWidth="1"/>
    <col min="4" max="4" width="17.109375" style="1" customWidth="1"/>
    <col min="5" max="5" width="24" style="3" bestFit="1" customWidth="1"/>
    <col min="6" max="6" width="43.109375" style="1" customWidth="1"/>
    <col min="7" max="7" width="11.109375" style="3" hidden="1" customWidth="1" outlineLevel="1"/>
    <col min="8" max="8" width="6" style="25" hidden="1" customWidth="1" outlineLevel="1"/>
    <col min="9" max="9" width="12.5546875" style="25" hidden="1" customWidth="1" outlineLevel="1"/>
    <col min="10" max="10" width="16.21875" style="25" hidden="1" customWidth="1" outlineLevel="1"/>
    <col min="11" max="11" width="11.109375" style="25" hidden="1" customWidth="1" outlineLevel="1"/>
    <col min="12" max="12" width="13.6640625" style="25" hidden="1" customWidth="1" outlineLevel="1"/>
    <col min="13" max="13" width="14.44140625" style="25" hidden="1" customWidth="1" outlineLevel="1"/>
    <col min="14" max="14" width="12.5546875" style="1" hidden="1" customWidth="1" outlineLevel="1"/>
    <col min="15" max="15" width="12.5546875" style="1" collapsed="1"/>
    <col min="16" max="244" width="12.5546875" style="1"/>
    <col min="245" max="245" width="5.88671875" style="1" customWidth="1"/>
    <col min="246" max="246" width="43.5546875" style="1" customWidth="1"/>
    <col min="247" max="247" width="45.88671875" style="1" customWidth="1"/>
    <col min="248" max="248" width="14.44140625" style="1" customWidth="1"/>
    <col min="249" max="249" width="20.88671875" style="1" customWidth="1"/>
    <col min="250" max="250" width="43.109375" style="1" customWidth="1"/>
    <col min="251" max="251" width="8.5546875" style="1" customWidth="1"/>
    <col min="252" max="263" width="0" style="1" hidden="1" customWidth="1"/>
    <col min="264" max="500" width="12.5546875" style="1"/>
    <col min="501" max="501" width="5.88671875" style="1" customWidth="1"/>
    <col min="502" max="502" width="43.5546875" style="1" customWidth="1"/>
    <col min="503" max="503" width="45.88671875" style="1" customWidth="1"/>
    <col min="504" max="504" width="14.44140625" style="1" customWidth="1"/>
    <col min="505" max="505" width="20.88671875" style="1" customWidth="1"/>
    <col min="506" max="506" width="43.109375" style="1" customWidth="1"/>
    <col min="507" max="507" width="8.5546875" style="1" customWidth="1"/>
    <col min="508" max="519" width="0" style="1" hidden="1" customWidth="1"/>
    <col min="520" max="756" width="12.5546875" style="1"/>
    <col min="757" max="757" width="5.88671875" style="1" customWidth="1"/>
    <col min="758" max="758" width="43.5546875" style="1" customWidth="1"/>
    <col min="759" max="759" width="45.88671875" style="1" customWidth="1"/>
    <col min="760" max="760" width="14.44140625" style="1" customWidth="1"/>
    <col min="761" max="761" width="20.88671875" style="1" customWidth="1"/>
    <col min="762" max="762" width="43.109375" style="1" customWidth="1"/>
    <col min="763" max="763" width="8.5546875" style="1" customWidth="1"/>
    <col min="764" max="775" width="0" style="1" hidden="1" customWidth="1"/>
    <col min="776" max="1012" width="12.5546875" style="1"/>
    <col min="1013" max="1013" width="5.88671875" style="1" customWidth="1"/>
    <col min="1014" max="1014" width="43.5546875" style="1" customWidth="1"/>
    <col min="1015" max="1015" width="45.88671875" style="1" customWidth="1"/>
    <col min="1016" max="1016" width="14.44140625" style="1" customWidth="1"/>
    <col min="1017" max="1017" width="20.88671875" style="1" customWidth="1"/>
    <col min="1018" max="1018" width="43.109375" style="1" customWidth="1"/>
    <col min="1019" max="1019" width="8.5546875" style="1" customWidth="1"/>
    <col min="1020" max="1031" width="0" style="1" hidden="1" customWidth="1"/>
    <col min="1032" max="1268" width="12.5546875" style="1"/>
    <col min="1269" max="1269" width="5.88671875" style="1" customWidth="1"/>
    <col min="1270" max="1270" width="43.5546875" style="1" customWidth="1"/>
    <col min="1271" max="1271" width="45.88671875" style="1" customWidth="1"/>
    <col min="1272" max="1272" width="14.44140625" style="1" customWidth="1"/>
    <col min="1273" max="1273" width="20.88671875" style="1" customWidth="1"/>
    <col min="1274" max="1274" width="43.109375" style="1" customWidth="1"/>
    <col min="1275" max="1275" width="8.5546875" style="1" customWidth="1"/>
    <col min="1276" max="1287" width="0" style="1" hidden="1" customWidth="1"/>
    <col min="1288" max="1524" width="12.5546875" style="1"/>
    <col min="1525" max="1525" width="5.88671875" style="1" customWidth="1"/>
    <col min="1526" max="1526" width="43.5546875" style="1" customWidth="1"/>
    <col min="1527" max="1527" width="45.88671875" style="1" customWidth="1"/>
    <col min="1528" max="1528" width="14.44140625" style="1" customWidth="1"/>
    <col min="1529" max="1529" width="20.88671875" style="1" customWidth="1"/>
    <col min="1530" max="1530" width="43.109375" style="1" customWidth="1"/>
    <col min="1531" max="1531" width="8.5546875" style="1" customWidth="1"/>
    <col min="1532" max="1543" width="0" style="1" hidden="1" customWidth="1"/>
    <col min="1544" max="1780" width="12.5546875" style="1"/>
    <col min="1781" max="1781" width="5.88671875" style="1" customWidth="1"/>
    <col min="1782" max="1782" width="43.5546875" style="1" customWidth="1"/>
    <col min="1783" max="1783" width="45.88671875" style="1" customWidth="1"/>
    <col min="1784" max="1784" width="14.44140625" style="1" customWidth="1"/>
    <col min="1785" max="1785" width="20.88671875" style="1" customWidth="1"/>
    <col min="1786" max="1786" width="43.109375" style="1" customWidth="1"/>
    <col min="1787" max="1787" width="8.5546875" style="1" customWidth="1"/>
    <col min="1788" max="1799" width="0" style="1" hidden="1" customWidth="1"/>
    <col min="1800" max="2036" width="12.5546875" style="1"/>
    <col min="2037" max="2037" width="5.88671875" style="1" customWidth="1"/>
    <col min="2038" max="2038" width="43.5546875" style="1" customWidth="1"/>
    <col min="2039" max="2039" width="45.88671875" style="1" customWidth="1"/>
    <col min="2040" max="2040" width="14.44140625" style="1" customWidth="1"/>
    <col min="2041" max="2041" width="20.88671875" style="1" customWidth="1"/>
    <col min="2042" max="2042" width="43.109375" style="1" customWidth="1"/>
    <col min="2043" max="2043" width="8.5546875" style="1" customWidth="1"/>
    <col min="2044" max="2055" width="0" style="1" hidden="1" customWidth="1"/>
    <col min="2056" max="2292" width="12.5546875" style="1"/>
    <col min="2293" max="2293" width="5.88671875" style="1" customWidth="1"/>
    <col min="2294" max="2294" width="43.5546875" style="1" customWidth="1"/>
    <col min="2295" max="2295" width="45.88671875" style="1" customWidth="1"/>
    <col min="2296" max="2296" width="14.44140625" style="1" customWidth="1"/>
    <col min="2297" max="2297" width="20.88671875" style="1" customWidth="1"/>
    <col min="2298" max="2298" width="43.109375" style="1" customWidth="1"/>
    <col min="2299" max="2299" width="8.5546875" style="1" customWidth="1"/>
    <col min="2300" max="2311" width="0" style="1" hidden="1" customWidth="1"/>
    <col min="2312" max="2548" width="12.5546875" style="1"/>
    <col min="2549" max="2549" width="5.88671875" style="1" customWidth="1"/>
    <col min="2550" max="2550" width="43.5546875" style="1" customWidth="1"/>
    <col min="2551" max="2551" width="45.88671875" style="1" customWidth="1"/>
    <col min="2552" max="2552" width="14.44140625" style="1" customWidth="1"/>
    <col min="2553" max="2553" width="20.88671875" style="1" customWidth="1"/>
    <col min="2554" max="2554" width="43.109375" style="1" customWidth="1"/>
    <col min="2555" max="2555" width="8.5546875" style="1" customWidth="1"/>
    <col min="2556" max="2567" width="0" style="1" hidden="1" customWidth="1"/>
    <col min="2568" max="2804" width="12.5546875" style="1"/>
    <col min="2805" max="2805" width="5.88671875" style="1" customWidth="1"/>
    <col min="2806" max="2806" width="43.5546875" style="1" customWidth="1"/>
    <col min="2807" max="2807" width="45.88671875" style="1" customWidth="1"/>
    <col min="2808" max="2808" width="14.44140625" style="1" customWidth="1"/>
    <col min="2809" max="2809" width="20.88671875" style="1" customWidth="1"/>
    <col min="2810" max="2810" width="43.109375" style="1" customWidth="1"/>
    <col min="2811" max="2811" width="8.5546875" style="1" customWidth="1"/>
    <col min="2812" max="2823" width="0" style="1" hidden="1" customWidth="1"/>
    <col min="2824" max="3060" width="12.5546875" style="1"/>
    <col min="3061" max="3061" width="5.88671875" style="1" customWidth="1"/>
    <col min="3062" max="3062" width="43.5546875" style="1" customWidth="1"/>
    <col min="3063" max="3063" width="45.88671875" style="1" customWidth="1"/>
    <col min="3064" max="3064" width="14.44140625" style="1" customWidth="1"/>
    <col min="3065" max="3065" width="20.88671875" style="1" customWidth="1"/>
    <col min="3066" max="3066" width="43.109375" style="1" customWidth="1"/>
    <col min="3067" max="3067" width="8.5546875" style="1" customWidth="1"/>
    <col min="3068" max="3079" width="0" style="1" hidden="1" customWidth="1"/>
    <col min="3080" max="3316" width="12.5546875" style="1"/>
    <col min="3317" max="3317" width="5.88671875" style="1" customWidth="1"/>
    <col min="3318" max="3318" width="43.5546875" style="1" customWidth="1"/>
    <col min="3319" max="3319" width="45.88671875" style="1" customWidth="1"/>
    <col min="3320" max="3320" width="14.44140625" style="1" customWidth="1"/>
    <col min="3321" max="3321" width="20.88671875" style="1" customWidth="1"/>
    <col min="3322" max="3322" width="43.109375" style="1" customWidth="1"/>
    <col min="3323" max="3323" width="8.5546875" style="1" customWidth="1"/>
    <col min="3324" max="3335" width="0" style="1" hidden="1" customWidth="1"/>
    <col min="3336" max="3572" width="12.5546875" style="1"/>
    <col min="3573" max="3573" width="5.88671875" style="1" customWidth="1"/>
    <col min="3574" max="3574" width="43.5546875" style="1" customWidth="1"/>
    <col min="3575" max="3575" width="45.88671875" style="1" customWidth="1"/>
    <col min="3576" max="3576" width="14.44140625" style="1" customWidth="1"/>
    <col min="3577" max="3577" width="20.88671875" style="1" customWidth="1"/>
    <col min="3578" max="3578" width="43.109375" style="1" customWidth="1"/>
    <col min="3579" max="3579" width="8.5546875" style="1" customWidth="1"/>
    <col min="3580" max="3591" width="0" style="1" hidden="1" customWidth="1"/>
    <col min="3592" max="3828" width="12.5546875" style="1"/>
    <col min="3829" max="3829" width="5.88671875" style="1" customWidth="1"/>
    <col min="3830" max="3830" width="43.5546875" style="1" customWidth="1"/>
    <col min="3831" max="3831" width="45.88671875" style="1" customWidth="1"/>
    <col min="3832" max="3832" width="14.44140625" style="1" customWidth="1"/>
    <col min="3833" max="3833" width="20.88671875" style="1" customWidth="1"/>
    <col min="3834" max="3834" width="43.109375" style="1" customWidth="1"/>
    <col min="3835" max="3835" width="8.5546875" style="1" customWidth="1"/>
    <col min="3836" max="3847" width="0" style="1" hidden="1" customWidth="1"/>
    <col min="3848" max="4084" width="12.5546875" style="1"/>
    <col min="4085" max="4085" width="5.88671875" style="1" customWidth="1"/>
    <col min="4086" max="4086" width="43.5546875" style="1" customWidth="1"/>
    <col min="4087" max="4087" width="45.88671875" style="1" customWidth="1"/>
    <col min="4088" max="4088" width="14.44140625" style="1" customWidth="1"/>
    <col min="4089" max="4089" width="20.88671875" style="1" customWidth="1"/>
    <col min="4090" max="4090" width="43.109375" style="1" customWidth="1"/>
    <col min="4091" max="4091" width="8.5546875" style="1" customWidth="1"/>
    <col min="4092" max="4103" width="0" style="1" hidden="1" customWidth="1"/>
    <col min="4104" max="4340" width="12.5546875" style="1"/>
    <col min="4341" max="4341" width="5.88671875" style="1" customWidth="1"/>
    <col min="4342" max="4342" width="43.5546875" style="1" customWidth="1"/>
    <col min="4343" max="4343" width="45.88671875" style="1" customWidth="1"/>
    <col min="4344" max="4344" width="14.44140625" style="1" customWidth="1"/>
    <col min="4345" max="4345" width="20.88671875" style="1" customWidth="1"/>
    <col min="4346" max="4346" width="43.109375" style="1" customWidth="1"/>
    <col min="4347" max="4347" width="8.5546875" style="1" customWidth="1"/>
    <col min="4348" max="4359" width="0" style="1" hidden="1" customWidth="1"/>
    <col min="4360" max="4596" width="12.5546875" style="1"/>
    <col min="4597" max="4597" width="5.88671875" style="1" customWidth="1"/>
    <col min="4598" max="4598" width="43.5546875" style="1" customWidth="1"/>
    <col min="4599" max="4599" width="45.88671875" style="1" customWidth="1"/>
    <col min="4600" max="4600" width="14.44140625" style="1" customWidth="1"/>
    <col min="4601" max="4601" width="20.88671875" style="1" customWidth="1"/>
    <col min="4602" max="4602" width="43.109375" style="1" customWidth="1"/>
    <col min="4603" max="4603" width="8.5546875" style="1" customWidth="1"/>
    <col min="4604" max="4615" width="0" style="1" hidden="1" customWidth="1"/>
    <col min="4616" max="4852" width="12.5546875" style="1"/>
    <col min="4853" max="4853" width="5.88671875" style="1" customWidth="1"/>
    <col min="4854" max="4854" width="43.5546875" style="1" customWidth="1"/>
    <col min="4855" max="4855" width="45.88671875" style="1" customWidth="1"/>
    <col min="4856" max="4856" width="14.44140625" style="1" customWidth="1"/>
    <col min="4857" max="4857" width="20.88671875" style="1" customWidth="1"/>
    <col min="4858" max="4858" width="43.109375" style="1" customWidth="1"/>
    <col min="4859" max="4859" width="8.5546875" style="1" customWidth="1"/>
    <col min="4860" max="4871" width="0" style="1" hidden="1" customWidth="1"/>
    <col min="4872" max="5108" width="12.5546875" style="1"/>
    <col min="5109" max="5109" width="5.88671875" style="1" customWidth="1"/>
    <col min="5110" max="5110" width="43.5546875" style="1" customWidth="1"/>
    <col min="5111" max="5111" width="45.88671875" style="1" customWidth="1"/>
    <col min="5112" max="5112" width="14.44140625" style="1" customWidth="1"/>
    <col min="5113" max="5113" width="20.88671875" style="1" customWidth="1"/>
    <col min="5114" max="5114" width="43.109375" style="1" customWidth="1"/>
    <col min="5115" max="5115" width="8.5546875" style="1" customWidth="1"/>
    <col min="5116" max="5127" width="0" style="1" hidden="1" customWidth="1"/>
    <col min="5128" max="5364" width="12.5546875" style="1"/>
    <col min="5365" max="5365" width="5.88671875" style="1" customWidth="1"/>
    <col min="5366" max="5366" width="43.5546875" style="1" customWidth="1"/>
    <col min="5367" max="5367" width="45.88671875" style="1" customWidth="1"/>
    <col min="5368" max="5368" width="14.44140625" style="1" customWidth="1"/>
    <col min="5369" max="5369" width="20.88671875" style="1" customWidth="1"/>
    <col min="5370" max="5370" width="43.109375" style="1" customWidth="1"/>
    <col min="5371" max="5371" width="8.5546875" style="1" customWidth="1"/>
    <col min="5372" max="5383" width="0" style="1" hidden="1" customWidth="1"/>
    <col min="5384" max="5620" width="12.5546875" style="1"/>
    <col min="5621" max="5621" width="5.88671875" style="1" customWidth="1"/>
    <col min="5622" max="5622" width="43.5546875" style="1" customWidth="1"/>
    <col min="5623" max="5623" width="45.88671875" style="1" customWidth="1"/>
    <col min="5624" max="5624" width="14.44140625" style="1" customWidth="1"/>
    <col min="5625" max="5625" width="20.88671875" style="1" customWidth="1"/>
    <col min="5626" max="5626" width="43.109375" style="1" customWidth="1"/>
    <col min="5627" max="5627" width="8.5546875" style="1" customWidth="1"/>
    <col min="5628" max="5639" width="0" style="1" hidden="1" customWidth="1"/>
    <col min="5640" max="5876" width="12.5546875" style="1"/>
    <col min="5877" max="5877" width="5.88671875" style="1" customWidth="1"/>
    <col min="5878" max="5878" width="43.5546875" style="1" customWidth="1"/>
    <col min="5879" max="5879" width="45.88671875" style="1" customWidth="1"/>
    <col min="5880" max="5880" width="14.44140625" style="1" customWidth="1"/>
    <col min="5881" max="5881" width="20.88671875" style="1" customWidth="1"/>
    <col min="5882" max="5882" width="43.109375" style="1" customWidth="1"/>
    <col min="5883" max="5883" width="8.5546875" style="1" customWidth="1"/>
    <col min="5884" max="5895" width="0" style="1" hidden="1" customWidth="1"/>
    <col min="5896" max="6132" width="12.5546875" style="1"/>
    <col min="6133" max="6133" width="5.88671875" style="1" customWidth="1"/>
    <col min="6134" max="6134" width="43.5546875" style="1" customWidth="1"/>
    <col min="6135" max="6135" width="45.88671875" style="1" customWidth="1"/>
    <col min="6136" max="6136" width="14.44140625" style="1" customWidth="1"/>
    <col min="6137" max="6137" width="20.88671875" style="1" customWidth="1"/>
    <col min="6138" max="6138" width="43.109375" style="1" customWidth="1"/>
    <col min="6139" max="6139" width="8.5546875" style="1" customWidth="1"/>
    <col min="6140" max="6151" width="0" style="1" hidden="1" customWidth="1"/>
    <col min="6152" max="6388" width="12.5546875" style="1"/>
    <col min="6389" max="6389" width="5.88671875" style="1" customWidth="1"/>
    <col min="6390" max="6390" width="43.5546875" style="1" customWidth="1"/>
    <col min="6391" max="6391" width="45.88671875" style="1" customWidth="1"/>
    <col min="6392" max="6392" width="14.44140625" style="1" customWidth="1"/>
    <col min="6393" max="6393" width="20.88671875" style="1" customWidth="1"/>
    <col min="6394" max="6394" width="43.109375" style="1" customWidth="1"/>
    <col min="6395" max="6395" width="8.5546875" style="1" customWidth="1"/>
    <col min="6396" max="6407" width="0" style="1" hidden="1" customWidth="1"/>
    <col min="6408" max="6644" width="12.5546875" style="1"/>
    <col min="6645" max="6645" width="5.88671875" style="1" customWidth="1"/>
    <col min="6646" max="6646" width="43.5546875" style="1" customWidth="1"/>
    <col min="6647" max="6647" width="45.88671875" style="1" customWidth="1"/>
    <col min="6648" max="6648" width="14.44140625" style="1" customWidth="1"/>
    <col min="6649" max="6649" width="20.88671875" style="1" customWidth="1"/>
    <col min="6650" max="6650" width="43.109375" style="1" customWidth="1"/>
    <col min="6651" max="6651" width="8.5546875" style="1" customWidth="1"/>
    <col min="6652" max="6663" width="0" style="1" hidden="1" customWidth="1"/>
    <col min="6664" max="6900" width="12.5546875" style="1"/>
    <col min="6901" max="6901" width="5.88671875" style="1" customWidth="1"/>
    <col min="6902" max="6902" width="43.5546875" style="1" customWidth="1"/>
    <col min="6903" max="6903" width="45.88671875" style="1" customWidth="1"/>
    <col min="6904" max="6904" width="14.44140625" style="1" customWidth="1"/>
    <col min="6905" max="6905" width="20.88671875" style="1" customWidth="1"/>
    <col min="6906" max="6906" width="43.109375" style="1" customWidth="1"/>
    <col min="6907" max="6907" width="8.5546875" style="1" customWidth="1"/>
    <col min="6908" max="6919" width="0" style="1" hidden="1" customWidth="1"/>
    <col min="6920" max="7156" width="12.5546875" style="1"/>
    <col min="7157" max="7157" width="5.88671875" style="1" customWidth="1"/>
    <col min="7158" max="7158" width="43.5546875" style="1" customWidth="1"/>
    <col min="7159" max="7159" width="45.88671875" style="1" customWidth="1"/>
    <col min="7160" max="7160" width="14.44140625" style="1" customWidth="1"/>
    <col min="7161" max="7161" width="20.88671875" style="1" customWidth="1"/>
    <col min="7162" max="7162" width="43.109375" style="1" customWidth="1"/>
    <col min="7163" max="7163" width="8.5546875" style="1" customWidth="1"/>
    <col min="7164" max="7175" width="0" style="1" hidden="1" customWidth="1"/>
    <col min="7176" max="7412" width="12.5546875" style="1"/>
    <col min="7413" max="7413" width="5.88671875" style="1" customWidth="1"/>
    <col min="7414" max="7414" width="43.5546875" style="1" customWidth="1"/>
    <col min="7415" max="7415" width="45.88671875" style="1" customWidth="1"/>
    <col min="7416" max="7416" width="14.44140625" style="1" customWidth="1"/>
    <col min="7417" max="7417" width="20.88671875" style="1" customWidth="1"/>
    <col min="7418" max="7418" width="43.109375" style="1" customWidth="1"/>
    <col min="7419" max="7419" width="8.5546875" style="1" customWidth="1"/>
    <col min="7420" max="7431" width="0" style="1" hidden="1" customWidth="1"/>
    <col min="7432" max="7668" width="12.5546875" style="1"/>
    <col min="7669" max="7669" width="5.88671875" style="1" customWidth="1"/>
    <col min="7670" max="7670" width="43.5546875" style="1" customWidth="1"/>
    <col min="7671" max="7671" width="45.88671875" style="1" customWidth="1"/>
    <col min="7672" max="7672" width="14.44140625" style="1" customWidth="1"/>
    <col min="7673" max="7673" width="20.88671875" style="1" customWidth="1"/>
    <col min="7674" max="7674" width="43.109375" style="1" customWidth="1"/>
    <col min="7675" max="7675" width="8.5546875" style="1" customWidth="1"/>
    <col min="7676" max="7687" width="0" style="1" hidden="1" customWidth="1"/>
    <col min="7688" max="7924" width="12.5546875" style="1"/>
    <col min="7925" max="7925" width="5.88671875" style="1" customWidth="1"/>
    <col min="7926" max="7926" width="43.5546875" style="1" customWidth="1"/>
    <col min="7927" max="7927" width="45.88671875" style="1" customWidth="1"/>
    <col min="7928" max="7928" width="14.44140625" style="1" customWidth="1"/>
    <col min="7929" max="7929" width="20.88671875" style="1" customWidth="1"/>
    <col min="7930" max="7930" width="43.109375" style="1" customWidth="1"/>
    <col min="7931" max="7931" width="8.5546875" style="1" customWidth="1"/>
    <col min="7932" max="7943" width="0" style="1" hidden="1" customWidth="1"/>
    <col min="7944" max="8180" width="12.5546875" style="1"/>
    <col min="8181" max="8181" width="5.88671875" style="1" customWidth="1"/>
    <col min="8182" max="8182" width="43.5546875" style="1" customWidth="1"/>
    <col min="8183" max="8183" width="45.88671875" style="1" customWidth="1"/>
    <col min="8184" max="8184" width="14.44140625" style="1" customWidth="1"/>
    <col min="8185" max="8185" width="20.88671875" style="1" customWidth="1"/>
    <col min="8186" max="8186" width="43.109375" style="1" customWidth="1"/>
    <col min="8187" max="8187" width="8.5546875" style="1" customWidth="1"/>
    <col min="8188" max="8199" width="0" style="1" hidden="1" customWidth="1"/>
    <col min="8200" max="8436" width="12.5546875" style="1"/>
    <col min="8437" max="8437" width="5.88671875" style="1" customWidth="1"/>
    <col min="8438" max="8438" width="43.5546875" style="1" customWidth="1"/>
    <col min="8439" max="8439" width="45.88671875" style="1" customWidth="1"/>
    <col min="8440" max="8440" width="14.44140625" style="1" customWidth="1"/>
    <col min="8441" max="8441" width="20.88671875" style="1" customWidth="1"/>
    <col min="8442" max="8442" width="43.109375" style="1" customWidth="1"/>
    <col min="8443" max="8443" width="8.5546875" style="1" customWidth="1"/>
    <col min="8444" max="8455" width="0" style="1" hidden="1" customWidth="1"/>
    <col min="8456" max="8692" width="12.5546875" style="1"/>
    <col min="8693" max="8693" width="5.88671875" style="1" customWidth="1"/>
    <col min="8694" max="8694" width="43.5546875" style="1" customWidth="1"/>
    <col min="8695" max="8695" width="45.88671875" style="1" customWidth="1"/>
    <col min="8696" max="8696" width="14.44140625" style="1" customWidth="1"/>
    <col min="8697" max="8697" width="20.88671875" style="1" customWidth="1"/>
    <col min="8698" max="8698" width="43.109375" style="1" customWidth="1"/>
    <col min="8699" max="8699" width="8.5546875" style="1" customWidth="1"/>
    <col min="8700" max="8711" width="0" style="1" hidden="1" customWidth="1"/>
    <col min="8712" max="8948" width="12.5546875" style="1"/>
    <col min="8949" max="8949" width="5.88671875" style="1" customWidth="1"/>
    <col min="8950" max="8950" width="43.5546875" style="1" customWidth="1"/>
    <col min="8951" max="8951" width="45.88671875" style="1" customWidth="1"/>
    <col min="8952" max="8952" width="14.44140625" style="1" customWidth="1"/>
    <col min="8953" max="8953" width="20.88671875" style="1" customWidth="1"/>
    <col min="8954" max="8954" width="43.109375" style="1" customWidth="1"/>
    <col min="8955" max="8955" width="8.5546875" style="1" customWidth="1"/>
    <col min="8956" max="8967" width="0" style="1" hidden="1" customWidth="1"/>
    <col min="8968" max="9204" width="12.5546875" style="1"/>
    <col min="9205" max="9205" width="5.88671875" style="1" customWidth="1"/>
    <col min="9206" max="9206" width="43.5546875" style="1" customWidth="1"/>
    <col min="9207" max="9207" width="45.88671875" style="1" customWidth="1"/>
    <col min="9208" max="9208" width="14.44140625" style="1" customWidth="1"/>
    <col min="9209" max="9209" width="20.88671875" style="1" customWidth="1"/>
    <col min="9210" max="9210" width="43.109375" style="1" customWidth="1"/>
    <col min="9211" max="9211" width="8.5546875" style="1" customWidth="1"/>
    <col min="9212" max="9223" width="0" style="1" hidden="1" customWidth="1"/>
    <col min="9224" max="9460" width="12.5546875" style="1"/>
    <col min="9461" max="9461" width="5.88671875" style="1" customWidth="1"/>
    <col min="9462" max="9462" width="43.5546875" style="1" customWidth="1"/>
    <col min="9463" max="9463" width="45.88671875" style="1" customWidth="1"/>
    <col min="9464" max="9464" width="14.44140625" style="1" customWidth="1"/>
    <col min="9465" max="9465" width="20.88671875" style="1" customWidth="1"/>
    <col min="9466" max="9466" width="43.109375" style="1" customWidth="1"/>
    <col min="9467" max="9467" width="8.5546875" style="1" customWidth="1"/>
    <col min="9468" max="9479" width="0" style="1" hidden="1" customWidth="1"/>
    <col min="9480" max="9716" width="12.5546875" style="1"/>
    <col min="9717" max="9717" width="5.88671875" style="1" customWidth="1"/>
    <col min="9718" max="9718" width="43.5546875" style="1" customWidth="1"/>
    <col min="9719" max="9719" width="45.88671875" style="1" customWidth="1"/>
    <col min="9720" max="9720" width="14.44140625" style="1" customWidth="1"/>
    <col min="9721" max="9721" width="20.88671875" style="1" customWidth="1"/>
    <col min="9722" max="9722" width="43.109375" style="1" customWidth="1"/>
    <col min="9723" max="9723" width="8.5546875" style="1" customWidth="1"/>
    <col min="9724" max="9735" width="0" style="1" hidden="1" customWidth="1"/>
    <col min="9736" max="9972" width="12.5546875" style="1"/>
    <col min="9973" max="9973" width="5.88671875" style="1" customWidth="1"/>
    <col min="9974" max="9974" width="43.5546875" style="1" customWidth="1"/>
    <col min="9975" max="9975" width="45.88671875" style="1" customWidth="1"/>
    <col min="9976" max="9976" width="14.44140625" style="1" customWidth="1"/>
    <col min="9977" max="9977" width="20.88671875" style="1" customWidth="1"/>
    <col min="9978" max="9978" width="43.109375" style="1" customWidth="1"/>
    <col min="9979" max="9979" width="8.5546875" style="1" customWidth="1"/>
    <col min="9980" max="9991" width="0" style="1" hidden="1" customWidth="1"/>
    <col min="9992" max="10228" width="12.5546875" style="1"/>
    <col min="10229" max="10229" width="5.88671875" style="1" customWidth="1"/>
    <col min="10230" max="10230" width="43.5546875" style="1" customWidth="1"/>
    <col min="10231" max="10231" width="45.88671875" style="1" customWidth="1"/>
    <col min="10232" max="10232" width="14.44140625" style="1" customWidth="1"/>
    <col min="10233" max="10233" width="20.88671875" style="1" customWidth="1"/>
    <col min="10234" max="10234" width="43.109375" style="1" customWidth="1"/>
    <col min="10235" max="10235" width="8.5546875" style="1" customWidth="1"/>
    <col min="10236" max="10247" width="0" style="1" hidden="1" customWidth="1"/>
    <col min="10248" max="10484" width="12.5546875" style="1"/>
    <col min="10485" max="10485" width="5.88671875" style="1" customWidth="1"/>
    <col min="10486" max="10486" width="43.5546875" style="1" customWidth="1"/>
    <col min="10487" max="10487" width="45.88671875" style="1" customWidth="1"/>
    <col min="10488" max="10488" width="14.44140625" style="1" customWidth="1"/>
    <col min="10489" max="10489" width="20.88671875" style="1" customWidth="1"/>
    <col min="10490" max="10490" width="43.109375" style="1" customWidth="1"/>
    <col min="10491" max="10491" width="8.5546875" style="1" customWidth="1"/>
    <col min="10492" max="10503" width="0" style="1" hidden="1" customWidth="1"/>
    <col min="10504" max="10740" width="12.5546875" style="1"/>
    <col min="10741" max="10741" width="5.88671875" style="1" customWidth="1"/>
    <col min="10742" max="10742" width="43.5546875" style="1" customWidth="1"/>
    <col min="10743" max="10743" width="45.88671875" style="1" customWidth="1"/>
    <col min="10744" max="10744" width="14.44140625" style="1" customWidth="1"/>
    <col min="10745" max="10745" width="20.88671875" style="1" customWidth="1"/>
    <col min="10746" max="10746" width="43.109375" style="1" customWidth="1"/>
    <col min="10747" max="10747" width="8.5546875" style="1" customWidth="1"/>
    <col min="10748" max="10759" width="0" style="1" hidden="1" customWidth="1"/>
    <col min="10760" max="10996" width="12.5546875" style="1"/>
    <col min="10997" max="10997" width="5.88671875" style="1" customWidth="1"/>
    <col min="10998" max="10998" width="43.5546875" style="1" customWidth="1"/>
    <col min="10999" max="10999" width="45.88671875" style="1" customWidth="1"/>
    <col min="11000" max="11000" width="14.44140625" style="1" customWidth="1"/>
    <col min="11001" max="11001" width="20.88671875" style="1" customWidth="1"/>
    <col min="11002" max="11002" width="43.109375" style="1" customWidth="1"/>
    <col min="11003" max="11003" width="8.5546875" style="1" customWidth="1"/>
    <col min="11004" max="11015" width="0" style="1" hidden="1" customWidth="1"/>
    <col min="11016" max="11252" width="12.5546875" style="1"/>
    <col min="11253" max="11253" width="5.88671875" style="1" customWidth="1"/>
    <col min="11254" max="11254" width="43.5546875" style="1" customWidth="1"/>
    <col min="11255" max="11255" width="45.88671875" style="1" customWidth="1"/>
    <col min="11256" max="11256" width="14.44140625" style="1" customWidth="1"/>
    <col min="11257" max="11257" width="20.88671875" style="1" customWidth="1"/>
    <col min="11258" max="11258" width="43.109375" style="1" customWidth="1"/>
    <col min="11259" max="11259" width="8.5546875" style="1" customWidth="1"/>
    <col min="11260" max="11271" width="0" style="1" hidden="1" customWidth="1"/>
    <col min="11272" max="11508" width="12.5546875" style="1"/>
    <col min="11509" max="11509" width="5.88671875" style="1" customWidth="1"/>
    <col min="11510" max="11510" width="43.5546875" style="1" customWidth="1"/>
    <col min="11511" max="11511" width="45.88671875" style="1" customWidth="1"/>
    <col min="11512" max="11512" width="14.44140625" style="1" customWidth="1"/>
    <col min="11513" max="11513" width="20.88671875" style="1" customWidth="1"/>
    <col min="11514" max="11514" width="43.109375" style="1" customWidth="1"/>
    <col min="11515" max="11515" width="8.5546875" style="1" customWidth="1"/>
    <col min="11516" max="11527" width="0" style="1" hidden="1" customWidth="1"/>
    <col min="11528" max="11764" width="12.5546875" style="1"/>
    <col min="11765" max="11765" width="5.88671875" style="1" customWidth="1"/>
    <col min="11766" max="11766" width="43.5546875" style="1" customWidth="1"/>
    <col min="11767" max="11767" width="45.88671875" style="1" customWidth="1"/>
    <col min="11768" max="11768" width="14.44140625" style="1" customWidth="1"/>
    <col min="11769" max="11769" width="20.88671875" style="1" customWidth="1"/>
    <col min="11770" max="11770" width="43.109375" style="1" customWidth="1"/>
    <col min="11771" max="11771" width="8.5546875" style="1" customWidth="1"/>
    <col min="11772" max="11783" width="0" style="1" hidden="1" customWidth="1"/>
    <col min="11784" max="12020" width="12.5546875" style="1"/>
    <col min="12021" max="12021" width="5.88671875" style="1" customWidth="1"/>
    <col min="12022" max="12022" width="43.5546875" style="1" customWidth="1"/>
    <col min="12023" max="12023" width="45.88671875" style="1" customWidth="1"/>
    <col min="12024" max="12024" width="14.44140625" style="1" customWidth="1"/>
    <col min="12025" max="12025" width="20.88671875" style="1" customWidth="1"/>
    <col min="12026" max="12026" width="43.109375" style="1" customWidth="1"/>
    <col min="12027" max="12027" width="8.5546875" style="1" customWidth="1"/>
    <col min="12028" max="12039" width="0" style="1" hidden="1" customWidth="1"/>
    <col min="12040" max="12276" width="12.5546875" style="1"/>
    <col min="12277" max="12277" width="5.88671875" style="1" customWidth="1"/>
    <col min="12278" max="12278" width="43.5546875" style="1" customWidth="1"/>
    <col min="12279" max="12279" width="45.88671875" style="1" customWidth="1"/>
    <col min="12280" max="12280" width="14.44140625" style="1" customWidth="1"/>
    <col min="12281" max="12281" width="20.88671875" style="1" customWidth="1"/>
    <col min="12282" max="12282" width="43.109375" style="1" customWidth="1"/>
    <col min="12283" max="12283" width="8.5546875" style="1" customWidth="1"/>
    <col min="12284" max="12295" width="0" style="1" hidden="1" customWidth="1"/>
    <col min="12296" max="12532" width="12.5546875" style="1"/>
    <col min="12533" max="12533" width="5.88671875" style="1" customWidth="1"/>
    <col min="12534" max="12534" width="43.5546875" style="1" customWidth="1"/>
    <col min="12535" max="12535" width="45.88671875" style="1" customWidth="1"/>
    <col min="12536" max="12536" width="14.44140625" style="1" customWidth="1"/>
    <col min="12537" max="12537" width="20.88671875" style="1" customWidth="1"/>
    <col min="12538" max="12538" width="43.109375" style="1" customWidth="1"/>
    <col min="12539" max="12539" width="8.5546875" style="1" customWidth="1"/>
    <col min="12540" max="12551" width="0" style="1" hidden="1" customWidth="1"/>
    <col min="12552" max="12788" width="12.5546875" style="1"/>
    <col min="12789" max="12789" width="5.88671875" style="1" customWidth="1"/>
    <col min="12790" max="12790" width="43.5546875" style="1" customWidth="1"/>
    <col min="12791" max="12791" width="45.88671875" style="1" customWidth="1"/>
    <col min="12792" max="12792" width="14.44140625" style="1" customWidth="1"/>
    <col min="12793" max="12793" width="20.88671875" style="1" customWidth="1"/>
    <col min="12794" max="12794" width="43.109375" style="1" customWidth="1"/>
    <col min="12795" max="12795" width="8.5546875" style="1" customWidth="1"/>
    <col min="12796" max="12807" width="0" style="1" hidden="1" customWidth="1"/>
    <col min="12808" max="13044" width="12.5546875" style="1"/>
    <col min="13045" max="13045" width="5.88671875" style="1" customWidth="1"/>
    <col min="13046" max="13046" width="43.5546875" style="1" customWidth="1"/>
    <col min="13047" max="13047" width="45.88671875" style="1" customWidth="1"/>
    <col min="13048" max="13048" width="14.44140625" style="1" customWidth="1"/>
    <col min="13049" max="13049" width="20.88671875" style="1" customWidth="1"/>
    <col min="13050" max="13050" width="43.109375" style="1" customWidth="1"/>
    <col min="13051" max="13051" width="8.5546875" style="1" customWidth="1"/>
    <col min="13052" max="13063" width="0" style="1" hidden="1" customWidth="1"/>
    <col min="13064" max="13300" width="12.5546875" style="1"/>
    <col min="13301" max="13301" width="5.88671875" style="1" customWidth="1"/>
    <col min="13302" max="13302" width="43.5546875" style="1" customWidth="1"/>
    <col min="13303" max="13303" width="45.88671875" style="1" customWidth="1"/>
    <col min="13304" max="13304" width="14.44140625" style="1" customWidth="1"/>
    <col min="13305" max="13305" width="20.88671875" style="1" customWidth="1"/>
    <col min="13306" max="13306" width="43.109375" style="1" customWidth="1"/>
    <col min="13307" max="13307" width="8.5546875" style="1" customWidth="1"/>
    <col min="13308" max="13319" width="0" style="1" hidden="1" customWidth="1"/>
    <col min="13320" max="13556" width="12.5546875" style="1"/>
    <col min="13557" max="13557" width="5.88671875" style="1" customWidth="1"/>
    <col min="13558" max="13558" width="43.5546875" style="1" customWidth="1"/>
    <col min="13559" max="13559" width="45.88671875" style="1" customWidth="1"/>
    <col min="13560" max="13560" width="14.44140625" style="1" customWidth="1"/>
    <col min="13561" max="13561" width="20.88671875" style="1" customWidth="1"/>
    <col min="13562" max="13562" width="43.109375" style="1" customWidth="1"/>
    <col min="13563" max="13563" width="8.5546875" style="1" customWidth="1"/>
    <col min="13564" max="13575" width="0" style="1" hidden="1" customWidth="1"/>
    <col min="13576" max="13812" width="12.5546875" style="1"/>
    <col min="13813" max="13813" width="5.88671875" style="1" customWidth="1"/>
    <col min="13814" max="13814" width="43.5546875" style="1" customWidth="1"/>
    <col min="13815" max="13815" width="45.88671875" style="1" customWidth="1"/>
    <col min="13816" max="13816" width="14.44140625" style="1" customWidth="1"/>
    <col min="13817" max="13817" width="20.88671875" style="1" customWidth="1"/>
    <col min="13818" max="13818" width="43.109375" style="1" customWidth="1"/>
    <col min="13819" max="13819" width="8.5546875" style="1" customWidth="1"/>
    <col min="13820" max="13831" width="0" style="1" hidden="1" customWidth="1"/>
    <col min="13832" max="14068" width="12.5546875" style="1"/>
    <col min="14069" max="14069" width="5.88671875" style="1" customWidth="1"/>
    <col min="14070" max="14070" width="43.5546875" style="1" customWidth="1"/>
    <col min="14071" max="14071" width="45.88671875" style="1" customWidth="1"/>
    <col min="14072" max="14072" width="14.44140625" style="1" customWidth="1"/>
    <col min="14073" max="14073" width="20.88671875" style="1" customWidth="1"/>
    <col min="14074" max="14074" width="43.109375" style="1" customWidth="1"/>
    <col min="14075" max="14075" width="8.5546875" style="1" customWidth="1"/>
    <col min="14076" max="14087" width="0" style="1" hidden="1" customWidth="1"/>
    <col min="14088" max="14324" width="12.5546875" style="1"/>
    <col min="14325" max="14325" width="5.88671875" style="1" customWidth="1"/>
    <col min="14326" max="14326" width="43.5546875" style="1" customWidth="1"/>
    <col min="14327" max="14327" width="45.88671875" style="1" customWidth="1"/>
    <col min="14328" max="14328" width="14.44140625" style="1" customWidth="1"/>
    <col min="14329" max="14329" width="20.88671875" style="1" customWidth="1"/>
    <col min="14330" max="14330" width="43.109375" style="1" customWidth="1"/>
    <col min="14331" max="14331" width="8.5546875" style="1" customWidth="1"/>
    <col min="14332" max="14343" width="0" style="1" hidden="1" customWidth="1"/>
    <col min="14344" max="14580" width="12.5546875" style="1"/>
    <col min="14581" max="14581" width="5.88671875" style="1" customWidth="1"/>
    <col min="14582" max="14582" width="43.5546875" style="1" customWidth="1"/>
    <col min="14583" max="14583" width="45.88671875" style="1" customWidth="1"/>
    <col min="14584" max="14584" width="14.44140625" style="1" customWidth="1"/>
    <col min="14585" max="14585" width="20.88671875" style="1" customWidth="1"/>
    <col min="14586" max="14586" width="43.109375" style="1" customWidth="1"/>
    <col min="14587" max="14587" width="8.5546875" style="1" customWidth="1"/>
    <col min="14588" max="14599" width="0" style="1" hidden="1" customWidth="1"/>
    <col min="14600" max="14836" width="12.5546875" style="1"/>
    <col min="14837" max="14837" width="5.88671875" style="1" customWidth="1"/>
    <col min="14838" max="14838" width="43.5546875" style="1" customWidth="1"/>
    <col min="14839" max="14839" width="45.88671875" style="1" customWidth="1"/>
    <col min="14840" max="14840" width="14.44140625" style="1" customWidth="1"/>
    <col min="14841" max="14841" width="20.88671875" style="1" customWidth="1"/>
    <col min="14842" max="14842" width="43.109375" style="1" customWidth="1"/>
    <col min="14843" max="14843" width="8.5546875" style="1" customWidth="1"/>
    <col min="14844" max="14855" width="0" style="1" hidden="1" customWidth="1"/>
    <col min="14856" max="15092" width="12.5546875" style="1"/>
    <col min="15093" max="15093" width="5.88671875" style="1" customWidth="1"/>
    <col min="15094" max="15094" width="43.5546875" style="1" customWidth="1"/>
    <col min="15095" max="15095" width="45.88671875" style="1" customWidth="1"/>
    <col min="15096" max="15096" width="14.44140625" style="1" customWidth="1"/>
    <col min="15097" max="15097" width="20.88671875" style="1" customWidth="1"/>
    <col min="15098" max="15098" width="43.109375" style="1" customWidth="1"/>
    <col min="15099" max="15099" width="8.5546875" style="1" customWidth="1"/>
    <col min="15100" max="15111" width="0" style="1" hidden="1" customWidth="1"/>
    <col min="15112" max="15348" width="12.5546875" style="1"/>
    <col min="15349" max="15349" width="5.88671875" style="1" customWidth="1"/>
    <col min="15350" max="15350" width="43.5546875" style="1" customWidth="1"/>
    <col min="15351" max="15351" width="45.88671875" style="1" customWidth="1"/>
    <col min="15352" max="15352" width="14.44140625" style="1" customWidth="1"/>
    <col min="15353" max="15353" width="20.88671875" style="1" customWidth="1"/>
    <col min="15354" max="15354" width="43.109375" style="1" customWidth="1"/>
    <col min="15355" max="15355" width="8.5546875" style="1" customWidth="1"/>
    <col min="15356" max="15367" width="0" style="1" hidden="1" customWidth="1"/>
    <col min="15368" max="15604" width="12.5546875" style="1"/>
    <col min="15605" max="15605" width="5.88671875" style="1" customWidth="1"/>
    <col min="15606" max="15606" width="43.5546875" style="1" customWidth="1"/>
    <col min="15607" max="15607" width="45.88671875" style="1" customWidth="1"/>
    <col min="15608" max="15608" width="14.44140625" style="1" customWidth="1"/>
    <col min="15609" max="15609" width="20.88671875" style="1" customWidth="1"/>
    <col min="15610" max="15610" width="43.109375" style="1" customWidth="1"/>
    <col min="15611" max="15611" width="8.5546875" style="1" customWidth="1"/>
    <col min="15612" max="15623" width="0" style="1" hidden="1" customWidth="1"/>
    <col min="15624" max="15860" width="12.5546875" style="1"/>
    <col min="15861" max="15861" width="5.88671875" style="1" customWidth="1"/>
    <col min="15862" max="15862" width="43.5546875" style="1" customWidth="1"/>
    <col min="15863" max="15863" width="45.88671875" style="1" customWidth="1"/>
    <col min="15864" max="15864" width="14.44140625" style="1" customWidth="1"/>
    <col min="15865" max="15865" width="20.88671875" style="1" customWidth="1"/>
    <col min="15866" max="15866" width="43.109375" style="1" customWidth="1"/>
    <col min="15867" max="15867" width="8.5546875" style="1" customWidth="1"/>
    <col min="15868" max="15879" width="0" style="1" hidden="1" customWidth="1"/>
    <col min="15880" max="16116" width="12.5546875" style="1"/>
    <col min="16117" max="16117" width="5.88671875" style="1" customWidth="1"/>
    <col min="16118" max="16118" width="43.5546875" style="1" customWidth="1"/>
    <col min="16119" max="16119" width="45.88671875" style="1" customWidth="1"/>
    <col min="16120" max="16120" width="14.44140625" style="1" customWidth="1"/>
    <col min="16121" max="16121" width="20.88671875" style="1" customWidth="1"/>
    <col min="16122" max="16122" width="43.109375" style="1" customWidth="1"/>
    <col min="16123" max="16123" width="8.5546875" style="1" customWidth="1"/>
    <col min="16124" max="16135" width="0" style="1" hidden="1" customWidth="1"/>
    <col min="16136" max="16384" width="12.5546875" style="1"/>
  </cols>
  <sheetData>
    <row r="1" spans="1:13" ht="14.4" x14ac:dyDescent="0.3">
      <c r="A1" s="50" t="s">
        <v>32</v>
      </c>
      <c r="B1" s="34"/>
      <c r="C1" s="34"/>
      <c r="D1" s="31"/>
      <c r="E1" s="31"/>
      <c r="F1" s="34"/>
      <c r="L1" s="1"/>
      <c r="M1" s="1"/>
    </row>
    <row r="2" spans="1:13" ht="14.4" x14ac:dyDescent="0.3">
      <c r="A2" s="583" t="str">
        <f>kernDataOproepbeheerder!C128</f>
        <v>Dit tabblad helpt u bij het opmaken van een financieringskader voor uw project.
- In dit tabblad dient u de financiering van de kosten gemaakt in de rapportperiode aan te geven.
- Binnen uw oproepfiche (indien u een projectbegroting opmaakt) en binnen uw projectovereenkomst (bij rapportering) werd de financiering reeds afgebakend. 
Deze afbakening is enerzijds op het maximale nominale subsidiebedrag én anderzijds op de minimale/maximale financieringspercentages.
Invullen document:
- Selecteer in kolom C voor elke rij de gepaste financieringsbron. 
- Geef voor elke financieringsbron aan of die al dan niet 'persoonsgebonden' is (voorbeelden van persoonsgebonden financiering zijn gesco, activa, maribel, BEV, ...).
- Het kostentotaal moet gelijk zijn aan het financieringstotaal.</v>
      </c>
      <c r="B2" s="584"/>
      <c r="C2" s="584"/>
      <c r="D2" s="584"/>
      <c r="E2" s="584"/>
      <c r="F2" s="584"/>
      <c r="L2" s="1"/>
      <c r="M2" s="1"/>
    </row>
    <row r="3" spans="1:13" ht="12.75" customHeight="1" x14ac:dyDescent="0.25">
      <c r="A3" s="585" t="str">
        <f>kernDataOproepbeheerder!C129</f>
        <v>- In dit tabblad dient u de financiering van de begrote kosten voor de volledige projectperiode aan te geven.
- In de oproepfiche (indien u een projectbegroting opmaakt) en/of in uw projectovereenkomst (van toepassing bij rapportering) werd de financiering reeds afgebakend. 
Deze afbakening is enerzijds op het maximale nominale subsidiebedrag én anderzijds op de minimale/maximale financieringspercentages.
Invullen document:
- Selecteer in kolom C voor elke rij de gepaste financieringsbron. 
- Geef voor elke financieringsbron aan of die al dan niet 'persoonsgebonden' is (voorbeelden van persoonsgebonden financiering zijn gesco, activa, maribel, BEV, ...).
- Het kostentotaal moet gelijk zijn aan het financieringstotaal.</v>
      </c>
      <c r="B3" s="586"/>
      <c r="C3" s="586"/>
      <c r="D3" s="586"/>
      <c r="E3" s="586"/>
      <c r="F3" s="586"/>
      <c r="G3" s="24"/>
      <c r="L3" s="1"/>
      <c r="M3" s="1"/>
    </row>
    <row r="4" spans="1:13" ht="12.75" customHeight="1" x14ac:dyDescent="0.25">
      <c r="A4" s="586"/>
      <c r="B4" s="586"/>
      <c r="C4" s="586"/>
      <c r="D4" s="586"/>
      <c r="E4" s="586"/>
      <c r="F4" s="586"/>
      <c r="L4" s="1"/>
      <c r="M4" s="1"/>
    </row>
    <row r="5" spans="1:13" ht="12.75" customHeight="1" x14ac:dyDescent="0.25">
      <c r="A5" s="586"/>
      <c r="B5" s="586"/>
      <c r="C5" s="586"/>
      <c r="D5" s="586"/>
      <c r="E5" s="586"/>
      <c r="F5" s="586"/>
      <c r="L5" s="1"/>
      <c r="M5" s="1"/>
    </row>
    <row r="6" spans="1:13" ht="12.75" customHeight="1" x14ac:dyDescent="0.25">
      <c r="A6" s="586"/>
      <c r="B6" s="586"/>
      <c r="C6" s="586"/>
      <c r="D6" s="586"/>
      <c r="E6" s="586"/>
      <c r="F6" s="586"/>
      <c r="L6" s="1"/>
      <c r="M6" s="1"/>
    </row>
    <row r="7" spans="1:13" ht="12.75" customHeight="1" x14ac:dyDescent="0.25">
      <c r="A7" s="586"/>
      <c r="B7" s="586"/>
      <c r="C7" s="586"/>
      <c r="D7" s="586"/>
      <c r="E7" s="586"/>
      <c r="F7" s="586"/>
      <c r="L7" s="1"/>
      <c r="M7" s="1"/>
    </row>
    <row r="8" spans="1:13" ht="12.75" customHeight="1" x14ac:dyDescent="0.25">
      <c r="A8" s="586"/>
      <c r="B8" s="586"/>
      <c r="C8" s="586"/>
      <c r="D8" s="586"/>
      <c r="E8" s="586"/>
      <c r="F8" s="586"/>
      <c r="L8" s="1"/>
      <c r="M8" s="1"/>
    </row>
    <row r="9" spans="1:13" ht="12.75" customHeight="1" x14ac:dyDescent="0.25">
      <c r="A9" s="586"/>
      <c r="B9" s="586"/>
      <c r="C9" s="586"/>
      <c r="D9" s="586"/>
      <c r="E9" s="586"/>
      <c r="F9" s="586"/>
      <c r="L9" s="1"/>
      <c r="M9" s="1"/>
    </row>
    <row r="10" spans="1:13" ht="12.75" customHeight="1" x14ac:dyDescent="0.25">
      <c r="A10" s="586"/>
      <c r="B10" s="586"/>
      <c r="C10" s="586"/>
      <c r="D10" s="586"/>
      <c r="E10" s="586"/>
      <c r="F10" s="586"/>
      <c r="L10" s="1"/>
      <c r="M10" s="1"/>
    </row>
    <row r="11" spans="1:13" ht="12.75" customHeight="1" x14ac:dyDescent="0.25">
      <c r="A11" s="586"/>
      <c r="B11" s="586"/>
      <c r="C11" s="586"/>
      <c r="D11" s="586"/>
      <c r="E11" s="586"/>
      <c r="F11" s="586"/>
    </row>
    <row r="12" spans="1:13" ht="12.75" customHeight="1" x14ac:dyDescent="0.25">
      <c r="A12" s="586"/>
      <c r="B12" s="586"/>
      <c r="C12" s="586"/>
      <c r="D12" s="586"/>
      <c r="E12" s="586"/>
      <c r="F12" s="586"/>
    </row>
    <row r="13" spans="1:13" ht="13.5" customHeight="1" x14ac:dyDescent="0.25">
      <c r="A13" s="586"/>
      <c r="B13" s="586"/>
      <c r="C13" s="586"/>
      <c r="D13" s="586"/>
      <c r="E13" s="586"/>
      <c r="F13" s="586"/>
    </row>
    <row r="14" spans="1:13" ht="15" customHeight="1" x14ac:dyDescent="0.25">
      <c r="A14" s="586"/>
      <c r="B14" s="586"/>
      <c r="C14" s="586"/>
      <c r="D14" s="586"/>
      <c r="E14" s="586"/>
      <c r="F14" s="586"/>
    </row>
    <row r="15" spans="1:13" ht="13.8" thickBot="1" x14ac:dyDescent="0.3">
      <c r="C15" s="444"/>
      <c r="D15" s="2"/>
      <c r="G15" s="4"/>
    </row>
    <row r="16" spans="1:13" ht="13.8" thickBot="1" x14ac:dyDescent="0.3">
      <c r="A16" s="3"/>
      <c r="B16" s="10" t="s">
        <v>66</v>
      </c>
      <c r="C16" s="456">
        <f>SUM(C18,C17)</f>
        <v>0</v>
      </c>
      <c r="D16" s="455"/>
      <c r="E16" s="457" t="s">
        <v>67</v>
      </c>
      <c r="F16" s="458">
        <f>'Invoeren in ESF APPLICATIE'!E45</f>
        <v>0</v>
      </c>
      <c r="G16" s="5"/>
      <c r="H16" s="25" t="s">
        <v>14</v>
      </c>
      <c r="I16" s="25" t="s">
        <v>15</v>
      </c>
    </row>
    <row r="17" spans="1:13" ht="13.8" thickBot="1" x14ac:dyDescent="0.3">
      <c r="A17" s="3"/>
      <c r="B17" s="453" t="s">
        <v>16</v>
      </c>
      <c r="C17" s="454">
        <f>K24</f>
        <v>0</v>
      </c>
      <c r="D17" s="445"/>
      <c r="E17" s="473" t="s">
        <v>365</v>
      </c>
      <c r="F17" s="260">
        <f>RESERVERING!B12/140*40</f>
        <v>0</v>
      </c>
      <c r="G17" s="5"/>
    </row>
    <row r="18" spans="1:13" ht="13.8" customHeight="1" thickBot="1" x14ac:dyDescent="0.3">
      <c r="A18" s="3"/>
      <c r="B18" s="10" t="s">
        <v>356</v>
      </c>
      <c r="C18" s="26">
        <f>SUM(C19,C20,C21,C22,C23)</f>
        <v>0</v>
      </c>
      <c r="D18" s="459">
        <f>SUM(D19:D23)</f>
        <v>0</v>
      </c>
      <c r="E18" s="473" t="s">
        <v>366</v>
      </c>
      <c r="F18" s="260">
        <f>RESERVERING!B12/140*100</f>
        <v>0</v>
      </c>
      <c r="G18" s="5"/>
    </row>
    <row r="19" spans="1:13" x14ac:dyDescent="0.25">
      <c r="A19" s="3"/>
      <c r="B19" s="448" t="s">
        <v>12</v>
      </c>
      <c r="C19" s="449">
        <f>H24</f>
        <v>0</v>
      </c>
      <c r="D19" s="450">
        <f>IF(C19&gt;0,C19/$C$18,0)</f>
        <v>0</v>
      </c>
      <c r="E19" s="259" t="s">
        <v>43</v>
      </c>
      <c r="F19" s="260">
        <f>'Invoeren EXTERN personeel'!N19</f>
        <v>0</v>
      </c>
      <c r="G19" s="1"/>
    </row>
    <row r="20" spans="1:13" x14ac:dyDescent="0.25">
      <c r="A20" s="3"/>
      <c r="B20" s="451" t="s">
        <v>68</v>
      </c>
      <c r="C20" s="447">
        <f>I24</f>
        <v>0</v>
      </c>
      <c r="D20" s="452">
        <f>IF(C20&gt;0,C20/$C$18,0)</f>
        <v>0</v>
      </c>
      <c r="E20" s="259" t="s">
        <v>44</v>
      </c>
      <c r="F20" s="260">
        <f>(F21*kernDataOproepbeheerder!H23)-F21</f>
        <v>0</v>
      </c>
      <c r="G20" s="1"/>
    </row>
    <row r="21" spans="1:13" x14ac:dyDescent="0.25">
      <c r="A21" s="3"/>
      <c r="B21" s="451" t="s">
        <v>13</v>
      </c>
      <c r="C21" s="447">
        <f>J24</f>
        <v>0</v>
      </c>
      <c r="D21" s="452">
        <f>IF(C21&gt;0,C21/$C$18,0)</f>
        <v>0</v>
      </c>
      <c r="E21" s="259" t="s">
        <v>45</v>
      </c>
      <c r="F21" s="260">
        <f>'Invoeren INTERN personeel'!V18</f>
        <v>0</v>
      </c>
      <c r="G21" s="1"/>
    </row>
    <row r="22" spans="1:13" x14ac:dyDescent="0.25">
      <c r="A22" s="3"/>
      <c r="B22" s="451" t="s">
        <v>19</v>
      </c>
      <c r="C22" s="447">
        <f>L24</f>
        <v>0</v>
      </c>
      <c r="D22" s="452">
        <f>IF(C22&gt;0,C22/$C$18,0)</f>
        <v>0</v>
      </c>
      <c r="E22" s="474"/>
      <c r="F22" s="475"/>
      <c r="G22" s="1"/>
    </row>
    <row r="23" spans="1:13" ht="13.8" thickBot="1" x14ac:dyDescent="0.3">
      <c r="A23" s="3"/>
      <c r="B23" s="446" t="s">
        <v>20</v>
      </c>
      <c r="C23" s="57">
        <f>M24</f>
        <v>0</v>
      </c>
      <c r="D23" s="58">
        <f>IF(C23&gt;0,C23/$C$18,0)</f>
        <v>0</v>
      </c>
      <c r="E23" s="474"/>
      <c r="F23" s="475"/>
      <c r="G23" s="1"/>
    </row>
    <row r="24" spans="1:13" s="6" customFormat="1" ht="13.8" thickBot="1" x14ac:dyDescent="0.3">
      <c r="B24" s="460" t="s">
        <v>16</v>
      </c>
      <c r="E24" s="4"/>
      <c r="G24" s="4"/>
      <c r="H24" s="64">
        <f t="shared" ref="H24:M24" si="0">SUM(H26:H65)</f>
        <v>0</v>
      </c>
      <c r="I24" s="65">
        <f t="shared" si="0"/>
        <v>0</v>
      </c>
      <c r="J24" s="65">
        <f t="shared" si="0"/>
        <v>0</v>
      </c>
      <c r="K24" s="65">
        <f t="shared" si="0"/>
        <v>0</v>
      </c>
      <c r="L24" s="65">
        <f t="shared" si="0"/>
        <v>0</v>
      </c>
      <c r="M24" s="66">
        <f t="shared" si="0"/>
        <v>0</v>
      </c>
    </row>
    <row r="25" spans="1:13" s="8" customFormat="1" ht="40.200000000000003" thickBot="1" x14ac:dyDescent="0.3">
      <c r="A25" s="11" t="s">
        <v>17</v>
      </c>
      <c r="B25" s="56" t="s">
        <v>62</v>
      </c>
      <c r="C25" s="55" t="s">
        <v>63</v>
      </c>
      <c r="D25" s="55" t="s">
        <v>64</v>
      </c>
      <c r="E25" s="55" t="s">
        <v>65</v>
      </c>
      <c r="F25" s="12" t="s">
        <v>18</v>
      </c>
      <c r="G25" s="7"/>
      <c r="H25" s="27" t="str">
        <f>B19</f>
        <v>ESF</v>
      </c>
      <c r="I25" s="28" t="str">
        <f>B20</f>
        <v>Vlaams cofinancieringsfonds</v>
      </c>
      <c r="J25" s="28" t="str">
        <f>B21</f>
        <v>Andere publieke cofinancieringsbronnen</v>
      </c>
      <c r="K25" s="28" t="str">
        <f>B17</f>
        <v>Ontvangsten</v>
      </c>
      <c r="L25" s="28" t="str">
        <f>B22</f>
        <v>Sectormiddelen</v>
      </c>
      <c r="M25" s="29" t="str">
        <f>B23</f>
        <v>Private middelen</v>
      </c>
    </row>
    <row r="26" spans="1:13" x14ac:dyDescent="0.25">
      <c r="A26" s="13">
        <v>1</v>
      </c>
      <c r="B26" s="47"/>
      <c r="C26" s="16"/>
      <c r="D26" s="16"/>
      <c r="E26" s="17"/>
      <c r="F26" s="70"/>
      <c r="G26" s="9"/>
      <c r="H26" s="30" t="str">
        <f t="shared" ref="H26:M41" si="1">IF($C26=H$25,$E26,"")</f>
        <v/>
      </c>
      <c r="I26" s="30" t="str">
        <f t="shared" si="1"/>
        <v/>
      </c>
      <c r="J26" s="30" t="str">
        <f t="shared" si="1"/>
        <v/>
      </c>
      <c r="K26" s="30" t="str">
        <f t="shared" si="1"/>
        <v/>
      </c>
      <c r="L26" s="30" t="str">
        <f t="shared" si="1"/>
        <v/>
      </c>
      <c r="M26" s="30" t="str">
        <f t="shared" si="1"/>
        <v/>
      </c>
    </row>
    <row r="27" spans="1:13" x14ac:dyDescent="0.25">
      <c r="A27" s="14">
        <v>2</v>
      </c>
      <c r="B27" s="72"/>
      <c r="C27" s="18"/>
      <c r="D27" s="18"/>
      <c r="E27" s="19"/>
      <c r="F27" s="71"/>
      <c r="G27" s="9"/>
      <c r="H27" s="30" t="str">
        <f t="shared" si="1"/>
        <v/>
      </c>
      <c r="I27" s="30" t="str">
        <f t="shared" si="1"/>
        <v/>
      </c>
      <c r="J27" s="30" t="str">
        <f t="shared" si="1"/>
        <v/>
      </c>
      <c r="K27" s="30" t="str">
        <f t="shared" si="1"/>
        <v/>
      </c>
      <c r="L27" s="30" t="str">
        <f t="shared" si="1"/>
        <v/>
      </c>
      <c r="M27" s="30" t="str">
        <f t="shared" si="1"/>
        <v/>
      </c>
    </row>
    <row r="28" spans="1:13" x14ac:dyDescent="0.25">
      <c r="A28" s="14">
        <v>3</v>
      </c>
      <c r="B28" s="72"/>
      <c r="C28" s="18"/>
      <c r="D28" s="18"/>
      <c r="E28" s="19"/>
      <c r="F28" s="71"/>
      <c r="G28" s="9"/>
      <c r="H28" s="30" t="str">
        <f t="shared" si="1"/>
        <v/>
      </c>
      <c r="I28" s="30" t="str">
        <f t="shared" si="1"/>
        <v/>
      </c>
      <c r="J28" s="30" t="str">
        <f t="shared" si="1"/>
        <v/>
      </c>
      <c r="K28" s="30" t="str">
        <f t="shared" si="1"/>
        <v/>
      </c>
      <c r="L28" s="30" t="str">
        <f t="shared" si="1"/>
        <v/>
      </c>
      <c r="M28" s="30" t="str">
        <f t="shared" si="1"/>
        <v/>
      </c>
    </row>
    <row r="29" spans="1:13" x14ac:dyDescent="0.25">
      <c r="A29" s="14">
        <v>4</v>
      </c>
      <c r="B29" s="72"/>
      <c r="C29" s="18"/>
      <c r="D29" s="18"/>
      <c r="E29" s="19"/>
      <c r="F29" s="71"/>
      <c r="G29" s="9"/>
      <c r="H29" s="30" t="str">
        <f t="shared" si="1"/>
        <v/>
      </c>
      <c r="I29" s="30" t="str">
        <f t="shared" si="1"/>
        <v/>
      </c>
      <c r="J29" s="30" t="str">
        <f t="shared" si="1"/>
        <v/>
      </c>
      <c r="K29" s="30" t="str">
        <f t="shared" si="1"/>
        <v/>
      </c>
      <c r="L29" s="30" t="str">
        <f t="shared" si="1"/>
        <v/>
      </c>
      <c r="M29" s="30" t="str">
        <f t="shared" si="1"/>
        <v/>
      </c>
    </row>
    <row r="30" spans="1:13" x14ac:dyDescent="0.25">
      <c r="A30" s="14">
        <v>5</v>
      </c>
      <c r="B30" s="72"/>
      <c r="C30" s="18"/>
      <c r="D30" s="18"/>
      <c r="E30" s="19"/>
      <c r="F30" s="71"/>
      <c r="G30" s="9"/>
      <c r="H30" s="30" t="str">
        <f t="shared" si="1"/>
        <v/>
      </c>
      <c r="I30" s="30" t="str">
        <f t="shared" si="1"/>
        <v/>
      </c>
      <c r="J30" s="30" t="str">
        <f t="shared" si="1"/>
        <v/>
      </c>
      <c r="K30" s="30" t="str">
        <f t="shared" si="1"/>
        <v/>
      </c>
      <c r="L30" s="30" t="str">
        <f t="shared" si="1"/>
        <v/>
      </c>
      <c r="M30" s="30" t="str">
        <f t="shared" si="1"/>
        <v/>
      </c>
    </row>
    <row r="31" spans="1:13" x14ac:dyDescent="0.25">
      <c r="A31" s="14">
        <v>6</v>
      </c>
      <c r="B31" s="72"/>
      <c r="C31" s="18"/>
      <c r="D31" s="18"/>
      <c r="E31" s="19"/>
      <c r="F31" s="71"/>
      <c r="G31" s="9"/>
      <c r="H31" s="30" t="str">
        <f t="shared" si="1"/>
        <v/>
      </c>
      <c r="I31" s="30" t="str">
        <f t="shared" si="1"/>
        <v/>
      </c>
      <c r="J31" s="30" t="str">
        <f t="shared" si="1"/>
        <v/>
      </c>
      <c r="K31" s="30" t="str">
        <f t="shared" si="1"/>
        <v/>
      </c>
      <c r="L31" s="30" t="str">
        <f t="shared" si="1"/>
        <v/>
      </c>
      <c r="M31" s="30" t="str">
        <f t="shared" si="1"/>
        <v/>
      </c>
    </row>
    <row r="32" spans="1:13" x14ac:dyDescent="0.25">
      <c r="A32" s="14">
        <v>7</v>
      </c>
      <c r="B32" s="18"/>
      <c r="C32" s="18"/>
      <c r="D32" s="18"/>
      <c r="E32" s="19"/>
      <c r="F32" s="20"/>
      <c r="G32" s="9"/>
      <c r="H32" s="30" t="str">
        <f t="shared" si="1"/>
        <v/>
      </c>
      <c r="I32" s="30" t="str">
        <f t="shared" si="1"/>
        <v/>
      </c>
      <c r="J32" s="30" t="str">
        <f t="shared" si="1"/>
        <v/>
      </c>
      <c r="K32" s="30" t="str">
        <f t="shared" si="1"/>
        <v/>
      </c>
      <c r="L32" s="30" t="str">
        <f t="shared" si="1"/>
        <v/>
      </c>
      <c r="M32" s="30" t="str">
        <f t="shared" si="1"/>
        <v/>
      </c>
    </row>
    <row r="33" spans="1:13" x14ac:dyDescent="0.25">
      <c r="A33" s="14">
        <v>8</v>
      </c>
      <c r="B33" s="72"/>
      <c r="C33" s="18"/>
      <c r="D33" s="18"/>
      <c r="E33" s="19"/>
      <c r="F33" s="71"/>
      <c r="G33" s="9"/>
      <c r="H33" s="30" t="str">
        <f t="shared" si="1"/>
        <v/>
      </c>
      <c r="I33" s="30" t="str">
        <f t="shared" si="1"/>
        <v/>
      </c>
      <c r="J33" s="30" t="str">
        <f t="shared" si="1"/>
        <v/>
      </c>
      <c r="K33" s="30" t="str">
        <f t="shared" si="1"/>
        <v/>
      </c>
      <c r="L33" s="30" t="str">
        <f t="shared" si="1"/>
        <v/>
      </c>
      <c r="M33" s="30" t="str">
        <f t="shared" si="1"/>
        <v/>
      </c>
    </row>
    <row r="34" spans="1:13" x14ac:dyDescent="0.25">
      <c r="A34" s="14">
        <v>9</v>
      </c>
      <c r="B34" s="72"/>
      <c r="C34" s="18"/>
      <c r="D34" s="18"/>
      <c r="E34" s="19"/>
      <c r="F34" s="20"/>
      <c r="G34" s="9"/>
      <c r="H34" s="30" t="str">
        <f t="shared" si="1"/>
        <v/>
      </c>
      <c r="I34" s="30" t="str">
        <f t="shared" si="1"/>
        <v/>
      </c>
      <c r="J34" s="30" t="str">
        <f t="shared" si="1"/>
        <v/>
      </c>
      <c r="K34" s="30" t="str">
        <f t="shared" si="1"/>
        <v/>
      </c>
      <c r="L34" s="30" t="str">
        <f t="shared" si="1"/>
        <v/>
      </c>
      <c r="M34" s="30" t="str">
        <f t="shared" si="1"/>
        <v/>
      </c>
    </row>
    <row r="35" spans="1:13" x14ac:dyDescent="0.25">
      <c r="A35" s="14">
        <v>10</v>
      </c>
      <c r="B35" s="72"/>
      <c r="C35" s="18"/>
      <c r="D35" s="18"/>
      <c r="E35" s="19"/>
      <c r="F35" s="20"/>
      <c r="G35" s="9"/>
      <c r="H35" s="30" t="str">
        <f t="shared" si="1"/>
        <v/>
      </c>
      <c r="I35" s="30" t="str">
        <f t="shared" si="1"/>
        <v/>
      </c>
      <c r="J35" s="30" t="str">
        <f t="shared" si="1"/>
        <v/>
      </c>
      <c r="K35" s="30" t="str">
        <f t="shared" si="1"/>
        <v/>
      </c>
      <c r="L35" s="30" t="str">
        <f t="shared" si="1"/>
        <v/>
      </c>
      <c r="M35" s="30" t="str">
        <f t="shared" si="1"/>
        <v/>
      </c>
    </row>
    <row r="36" spans="1:13" x14ac:dyDescent="0.25">
      <c r="A36" s="14">
        <v>11</v>
      </c>
      <c r="B36" s="72"/>
      <c r="C36" s="18"/>
      <c r="D36" s="18"/>
      <c r="E36" s="19"/>
      <c r="F36" s="20"/>
      <c r="G36" s="9"/>
      <c r="H36" s="30" t="str">
        <f t="shared" ref="H36:M51" si="2">IF($C36=H$25,$E36,"")</f>
        <v/>
      </c>
      <c r="I36" s="30" t="str">
        <f t="shared" si="2"/>
        <v/>
      </c>
      <c r="J36" s="30" t="str">
        <f t="shared" si="2"/>
        <v/>
      </c>
      <c r="K36" s="30" t="str">
        <f t="shared" si="2"/>
        <v/>
      </c>
      <c r="L36" s="30" t="str">
        <f t="shared" si="2"/>
        <v/>
      </c>
      <c r="M36" s="30" t="str">
        <f t="shared" si="1"/>
        <v/>
      </c>
    </row>
    <row r="37" spans="1:13" x14ac:dyDescent="0.25">
      <c r="A37" s="14">
        <v>12</v>
      </c>
      <c r="B37" s="72"/>
      <c r="C37" s="18"/>
      <c r="D37" s="18"/>
      <c r="E37" s="19"/>
      <c r="F37" s="20"/>
      <c r="G37" s="9"/>
      <c r="H37" s="30" t="str">
        <f t="shared" si="2"/>
        <v/>
      </c>
      <c r="I37" s="30" t="str">
        <f t="shared" si="2"/>
        <v/>
      </c>
      <c r="J37" s="30" t="str">
        <f t="shared" si="2"/>
        <v/>
      </c>
      <c r="K37" s="30" t="str">
        <f t="shared" si="2"/>
        <v/>
      </c>
      <c r="L37" s="30" t="str">
        <f t="shared" si="2"/>
        <v/>
      </c>
      <c r="M37" s="30" t="str">
        <f t="shared" si="1"/>
        <v/>
      </c>
    </row>
    <row r="38" spans="1:13" x14ac:dyDescent="0.25">
      <c r="A38" s="14">
        <v>13</v>
      </c>
      <c r="B38" s="72"/>
      <c r="C38" s="18"/>
      <c r="D38" s="18"/>
      <c r="E38" s="19"/>
      <c r="F38" s="20"/>
      <c r="G38" s="9"/>
      <c r="H38" s="30" t="str">
        <f t="shared" si="2"/>
        <v/>
      </c>
      <c r="I38" s="30" t="str">
        <f t="shared" si="2"/>
        <v/>
      </c>
      <c r="J38" s="30" t="str">
        <f t="shared" si="2"/>
        <v/>
      </c>
      <c r="K38" s="30" t="str">
        <f t="shared" si="2"/>
        <v/>
      </c>
      <c r="L38" s="30" t="str">
        <f t="shared" si="2"/>
        <v/>
      </c>
      <c r="M38" s="30" t="str">
        <f t="shared" si="1"/>
        <v/>
      </c>
    </row>
    <row r="39" spans="1:13" x14ac:dyDescent="0.25">
      <c r="A39" s="14">
        <v>14</v>
      </c>
      <c r="B39" s="18"/>
      <c r="C39" s="18"/>
      <c r="D39" s="18"/>
      <c r="E39" s="19"/>
      <c r="F39" s="20"/>
      <c r="G39" s="9"/>
      <c r="H39" s="30" t="str">
        <f t="shared" si="2"/>
        <v/>
      </c>
      <c r="I39" s="30" t="str">
        <f t="shared" si="2"/>
        <v/>
      </c>
      <c r="J39" s="30" t="str">
        <f t="shared" si="2"/>
        <v/>
      </c>
      <c r="K39" s="30" t="str">
        <f t="shared" si="2"/>
        <v/>
      </c>
      <c r="L39" s="30" t="str">
        <f t="shared" si="2"/>
        <v/>
      </c>
      <c r="M39" s="30" t="str">
        <f t="shared" si="1"/>
        <v/>
      </c>
    </row>
    <row r="40" spans="1:13" x14ac:dyDescent="0.25">
      <c r="A40" s="14">
        <v>15</v>
      </c>
      <c r="B40" s="18"/>
      <c r="C40" s="18"/>
      <c r="D40" s="18"/>
      <c r="E40" s="19"/>
      <c r="F40" s="20"/>
      <c r="G40" s="9"/>
      <c r="H40" s="30" t="str">
        <f t="shared" si="2"/>
        <v/>
      </c>
      <c r="I40" s="30" t="str">
        <f t="shared" si="2"/>
        <v/>
      </c>
      <c r="J40" s="30" t="str">
        <f t="shared" si="2"/>
        <v/>
      </c>
      <c r="K40" s="30" t="str">
        <f t="shared" si="2"/>
        <v/>
      </c>
      <c r="L40" s="30" t="str">
        <f t="shared" si="2"/>
        <v/>
      </c>
      <c r="M40" s="30" t="str">
        <f t="shared" si="1"/>
        <v/>
      </c>
    </row>
    <row r="41" spans="1:13" x14ac:dyDescent="0.25">
      <c r="A41" s="14">
        <v>16</v>
      </c>
      <c r="B41" s="18"/>
      <c r="C41" s="18"/>
      <c r="D41" s="18"/>
      <c r="E41" s="19"/>
      <c r="F41" s="20"/>
      <c r="G41" s="9"/>
      <c r="H41" s="30" t="str">
        <f t="shared" si="2"/>
        <v/>
      </c>
      <c r="I41" s="30" t="str">
        <f t="shared" si="2"/>
        <v/>
      </c>
      <c r="J41" s="30" t="str">
        <f t="shared" si="2"/>
        <v/>
      </c>
      <c r="K41" s="30" t="str">
        <f t="shared" si="2"/>
        <v/>
      </c>
      <c r="L41" s="30" t="str">
        <f t="shared" si="2"/>
        <v/>
      </c>
      <c r="M41" s="30" t="str">
        <f t="shared" si="1"/>
        <v/>
      </c>
    </row>
    <row r="42" spans="1:13" x14ac:dyDescent="0.25">
      <c r="A42" s="14">
        <v>17</v>
      </c>
      <c r="B42" s="18"/>
      <c r="C42" s="18"/>
      <c r="D42" s="18"/>
      <c r="E42" s="19"/>
      <c r="F42" s="20"/>
      <c r="G42" s="9"/>
      <c r="H42" s="30" t="str">
        <f t="shared" si="2"/>
        <v/>
      </c>
      <c r="I42" s="30" t="str">
        <f t="shared" si="2"/>
        <v/>
      </c>
      <c r="J42" s="30" t="str">
        <f t="shared" si="2"/>
        <v/>
      </c>
      <c r="K42" s="30" t="str">
        <f t="shared" si="2"/>
        <v/>
      </c>
      <c r="L42" s="30" t="str">
        <f t="shared" si="2"/>
        <v/>
      </c>
      <c r="M42" s="30" t="str">
        <f t="shared" si="2"/>
        <v/>
      </c>
    </row>
    <row r="43" spans="1:13" x14ac:dyDescent="0.25">
      <c r="A43" s="14">
        <v>18</v>
      </c>
      <c r="B43" s="18"/>
      <c r="C43" s="18"/>
      <c r="D43" s="18"/>
      <c r="E43" s="19"/>
      <c r="F43" s="20"/>
      <c r="G43" s="9"/>
      <c r="H43" s="30" t="str">
        <f t="shared" si="2"/>
        <v/>
      </c>
      <c r="I43" s="30" t="str">
        <f t="shared" si="2"/>
        <v/>
      </c>
      <c r="J43" s="30" t="str">
        <f t="shared" si="2"/>
        <v/>
      </c>
      <c r="K43" s="30" t="str">
        <f t="shared" si="2"/>
        <v/>
      </c>
      <c r="L43" s="30" t="str">
        <f t="shared" si="2"/>
        <v/>
      </c>
      <c r="M43" s="30" t="str">
        <f t="shared" si="2"/>
        <v/>
      </c>
    </row>
    <row r="44" spans="1:13" x14ac:dyDescent="0.25">
      <c r="A44" s="14">
        <v>19</v>
      </c>
      <c r="B44" s="18"/>
      <c r="C44" s="18"/>
      <c r="D44" s="18"/>
      <c r="E44" s="19"/>
      <c r="F44" s="20"/>
      <c r="G44" s="9"/>
      <c r="H44" s="30" t="str">
        <f t="shared" si="2"/>
        <v/>
      </c>
      <c r="I44" s="30" t="str">
        <f t="shared" si="2"/>
        <v/>
      </c>
      <c r="J44" s="30" t="str">
        <f t="shared" si="2"/>
        <v/>
      </c>
      <c r="K44" s="30" t="str">
        <f t="shared" si="2"/>
        <v/>
      </c>
      <c r="L44" s="30" t="str">
        <f t="shared" si="2"/>
        <v/>
      </c>
      <c r="M44" s="30" t="str">
        <f t="shared" si="2"/>
        <v/>
      </c>
    </row>
    <row r="45" spans="1:13" x14ac:dyDescent="0.25">
      <c r="A45" s="14">
        <v>20</v>
      </c>
      <c r="B45" s="18"/>
      <c r="C45" s="18"/>
      <c r="D45" s="18"/>
      <c r="E45" s="19"/>
      <c r="F45" s="20"/>
      <c r="G45" s="9"/>
      <c r="H45" s="30" t="str">
        <f t="shared" si="2"/>
        <v/>
      </c>
      <c r="I45" s="30" t="str">
        <f t="shared" si="2"/>
        <v/>
      </c>
      <c r="J45" s="30" t="str">
        <f t="shared" si="2"/>
        <v/>
      </c>
      <c r="K45" s="30" t="str">
        <f t="shared" si="2"/>
        <v/>
      </c>
      <c r="L45" s="30" t="str">
        <f t="shared" si="2"/>
        <v/>
      </c>
      <c r="M45" s="30" t="str">
        <f t="shared" si="2"/>
        <v/>
      </c>
    </row>
    <row r="46" spans="1:13" x14ac:dyDescent="0.25">
      <c r="A46" s="14">
        <v>21</v>
      </c>
      <c r="B46" s="18"/>
      <c r="C46" s="18"/>
      <c r="D46" s="18"/>
      <c r="E46" s="19"/>
      <c r="F46" s="20"/>
      <c r="G46" s="9"/>
      <c r="H46" s="30" t="str">
        <f t="shared" ref="H46:M61" si="3">IF($C46=H$25,$E46,"")</f>
        <v/>
      </c>
      <c r="I46" s="30" t="str">
        <f t="shared" si="3"/>
        <v/>
      </c>
      <c r="J46" s="30" t="str">
        <f t="shared" si="3"/>
        <v/>
      </c>
      <c r="K46" s="30" t="str">
        <f t="shared" si="3"/>
        <v/>
      </c>
      <c r="L46" s="30" t="str">
        <f t="shared" si="3"/>
        <v/>
      </c>
      <c r="M46" s="30" t="str">
        <f t="shared" si="2"/>
        <v/>
      </c>
    </row>
    <row r="47" spans="1:13" x14ac:dyDescent="0.25">
      <c r="A47" s="14">
        <v>22</v>
      </c>
      <c r="B47" s="18"/>
      <c r="C47" s="18"/>
      <c r="D47" s="18"/>
      <c r="E47" s="19"/>
      <c r="F47" s="20"/>
      <c r="G47" s="9"/>
      <c r="H47" s="30" t="str">
        <f t="shared" si="3"/>
        <v/>
      </c>
      <c r="I47" s="30" t="str">
        <f t="shared" si="3"/>
        <v/>
      </c>
      <c r="J47" s="30" t="str">
        <f t="shared" si="3"/>
        <v/>
      </c>
      <c r="K47" s="30" t="str">
        <f t="shared" si="3"/>
        <v/>
      </c>
      <c r="L47" s="30" t="str">
        <f t="shared" si="3"/>
        <v/>
      </c>
      <c r="M47" s="30" t="str">
        <f t="shared" si="2"/>
        <v/>
      </c>
    </row>
    <row r="48" spans="1:13" x14ac:dyDescent="0.25">
      <c r="A48" s="14">
        <v>23</v>
      </c>
      <c r="B48" s="18"/>
      <c r="C48" s="18"/>
      <c r="D48" s="18"/>
      <c r="E48" s="19"/>
      <c r="F48" s="20"/>
      <c r="G48" s="9"/>
      <c r="H48" s="30" t="str">
        <f t="shared" si="3"/>
        <v/>
      </c>
      <c r="I48" s="30" t="str">
        <f t="shared" si="3"/>
        <v/>
      </c>
      <c r="J48" s="30" t="str">
        <f t="shared" si="3"/>
        <v/>
      </c>
      <c r="K48" s="30" t="str">
        <f t="shared" si="3"/>
        <v/>
      </c>
      <c r="L48" s="30" t="str">
        <f t="shared" si="3"/>
        <v/>
      </c>
      <c r="M48" s="30" t="str">
        <f t="shared" si="2"/>
        <v/>
      </c>
    </row>
    <row r="49" spans="1:13" x14ac:dyDescent="0.25">
      <c r="A49" s="14">
        <v>24</v>
      </c>
      <c r="B49" s="18"/>
      <c r="C49" s="18"/>
      <c r="D49" s="18"/>
      <c r="E49" s="19"/>
      <c r="F49" s="20"/>
      <c r="G49" s="9"/>
      <c r="H49" s="30" t="str">
        <f t="shared" si="3"/>
        <v/>
      </c>
      <c r="I49" s="30" t="str">
        <f t="shared" si="3"/>
        <v/>
      </c>
      <c r="J49" s="30" t="str">
        <f t="shared" si="3"/>
        <v/>
      </c>
      <c r="K49" s="30" t="str">
        <f t="shared" si="3"/>
        <v/>
      </c>
      <c r="L49" s="30" t="str">
        <f t="shared" si="3"/>
        <v/>
      </c>
      <c r="M49" s="30" t="str">
        <f t="shared" si="2"/>
        <v/>
      </c>
    </row>
    <row r="50" spans="1:13" x14ac:dyDescent="0.25">
      <c r="A50" s="14">
        <v>25</v>
      </c>
      <c r="B50" s="18"/>
      <c r="C50" s="18"/>
      <c r="D50" s="18"/>
      <c r="E50" s="19"/>
      <c r="F50" s="20"/>
      <c r="G50" s="9"/>
      <c r="H50" s="30" t="str">
        <f t="shared" si="3"/>
        <v/>
      </c>
      <c r="I50" s="30" t="str">
        <f t="shared" si="3"/>
        <v/>
      </c>
      <c r="J50" s="30" t="str">
        <f t="shared" si="3"/>
        <v/>
      </c>
      <c r="K50" s="30" t="str">
        <f t="shared" si="3"/>
        <v/>
      </c>
      <c r="L50" s="30" t="str">
        <f t="shared" si="3"/>
        <v/>
      </c>
      <c r="M50" s="30" t="str">
        <f t="shared" si="2"/>
        <v/>
      </c>
    </row>
    <row r="51" spans="1:13" x14ac:dyDescent="0.25">
      <c r="A51" s="14">
        <v>26</v>
      </c>
      <c r="B51" s="18"/>
      <c r="C51" s="18"/>
      <c r="D51" s="18"/>
      <c r="E51" s="19"/>
      <c r="F51" s="20"/>
      <c r="G51" s="9"/>
      <c r="H51" s="30" t="str">
        <f t="shared" si="3"/>
        <v/>
      </c>
      <c r="I51" s="30" t="str">
        <f t="shared" si="3"/>
        <v/>
      </c>
      <c r="J51" s="30" t="str">
        <f t="shared" si="3"/>
        <v/>
      </c>
      <c r="K51" s="30" t="str">
        <f t="shared" si="3"/>
        <v/>
      </c>
      <c r="L51" s="30" t="str">
        <f t="shared" si="3"/>
        <v/>
      </c>
      <c r="M51" s="30" t="str">
        <f t="shared" si="2"/>
        <v/>
      </c>
    </row>
    <row r="52" spans="1:13" x14ac:dyDescent="0.25">
      <c r="A52" s="14">
        <v>27</v>
      </c>
      <c r="B52" s="18"/>
      <c r="C52" s="18"/>
      <c r="D52" s="18"/>
      <c r="E52" s="19"/>
      <c r="F52" s="20"/>
      <c r="G52" s="9"/>
      <c r="H52" s="30" t="str">
        <f t="shared" si="3"/>
        <v/>
      </c>
      <c r="I52" s="30" t="str">
        <f t="shared" si="3"/>
        <v/>
      </c>
      <c r="J52" s="30" t="str">
        <f t="shared" si="3"/>
        <v/>
      </c>
      <c r="K52" s="30" t="str">
        <f t="shared" si="3"/>
        <v/>
      </c>
      <c r="L52" s="30" t="str">
        <f t="shared" si="3"/>
        <v/>
      </c>
      <c r="M52" s="30" t="str">
        <f t="shared" si="3"/>
        <v/>
      </c>
    </row>
    <row r="53" spans="1:13" x14ac:dyDescent="0.25">
      <c r="A53" s="14">
        <v>28</v>
      </c>
      <c r="B53" s="18"/>
      <c r="C53" s="18"/>
      <c r="D53" s="18"/>
      <c r="E53" s="19"/>
      <c r="F53" s="20"/>
      <c r="G53" s="9"/>
      <c r="H53" s="30" t="str">
        <f t="shared" si="3"/>
        <v/>
      </c>
      <c r="I53" s="30" t="str">
        <f t="shared" si="3"/>
        <v/>
      </c>
      <c r="J53" s="30" t="str">
        <f t="shared" si="3"/>
        <v/>
      </c>
      <c r="K53" s="30" t="str">
        <f t="shared" si="3"/>
        <v/>
      </c>
      <c r="L53" s="30" t="str">
        <f t="shared" si="3"/>
        <v/>
      </c>
      <c r="M53" s="30" t="str">
        <f t="shared" si="3"/>
        <v/>
      </c>
    </row>
    <row r="54" spans="1:13" x14ac:dyDescent="0.25">
      <c r="A54" s="14">
        <v>29</v>
      </c>
      <c r="B54" s="18"/>
      <c r="C54" s="18"/>
      <c r="D54" s="18"/>
      <c r="E54" s="19"/>
      <c r="F54" s="20"/>
      <c r="G54" s="9"/>
      <c r="H54" s="30" t="str">
        <f t="shared" si="3"/>
        <v/>
      </c>
      <c r="I54" s="30" t="str">
        <f t="shared" si="3"/>
        <v/>
      </c>
      <c r="J54" s="30" t="str">
        <f t="shared" si="3"/>
        <v/>
      </c>
      <c r="K54" s="30" t="str">
        <f t="shared" si="3"/>
        <v/>
      </c>
      <c r="L54" s="30" t="str">
        <f t="shared" si="3"/>
        <v/>
      </c>
      <c r="M54" s="30" t="str">
        <f t="shared" si="3"/>
        <v/>
      </c>
    </row>
    <row r="55" spans="1:13" x14ac:dyDescent="0.25">
      <c r="A55" s="14">
        <v>30</v>
      </c>
      <c r="B55" s="18"/>
      <c r="C55" s="18"/>
      <c r="D55" s="18"/>
      <c r="E55" s="19"/>
      <c r="F55" s="20"/>
      <c r="G55" s="9"/>
      <c r="H55" s="30" t="str">
        <f t="shared" si="3"/>
        <v/>
      </c>
      <c r="I55" s="30" t="str">
        <f t="shared" si="3"/>
        <v/>
      </c>
      <c r="J55" s="30" t="str">
        <f t="shared" si="3"/>
        <v/>
      </c>
      <c r="K55" s="30" t="str">
        <f t="shared" si="3"/>
        <v/>
      </c>
      <c r="L55" s="30" t="str">
        <f t="shared" si="3"/>
        <v/>
      </c>
      <c r="M55" s="30" t="str">
        <f t="shared" si="3"/>
        <v/>
      </c>
    </row>
    <row r="56" spans="1:13" x14ac:dyDescent="0.25">
      <c r="A56" s="14">
        <v>31</v>
      </c>
      <c r="B56" s="18"/>
      <c r="C56" s="18"/>
      <c r="D56" s="18"/>
      <c r="E56" s="19"/>
      <c r="F56" s="20"/>
      <c r="G56" s="9"/>
      <c r="H56" s="30" t="str">
        <f t="shared" ref="H56:M66" si="4">IF($C56=H$25,$E56,"")</f>
        <v/>
      </c>
      <c r="I56" s="30" t="str">
        <f t="shared" si="4"/>
        <v/>
      </c>
      <c r="J56" s="30" t="str">
        <f t="shared" si="4"/>
        <v/>
      </c>
      <c r="K56" s="30" t="str">
        <f t="shared" si="4"/>
        <v/>
      </c>
      <c r="L56" s="30" t="str">
        <f t="shared" si="4"/>
        <v/>
      </c>
      <c r="M56" s="30" t="str">
        <f t="shared" si="3"/>
        <v/>
      </c>
    </row>
    <row r="57" spans="1:13" x14ac:dyDescent="0.25">
      <c r="A57" s="14">
        <v>32</v>
      </c>
      <c r="B57" s="18"/>
      <c r="C57" s="18"/>
      <c r="D57" s="18"/>
      <c r="E57" s="19"/>
      <c r="F57" s="20"/>
      <c r="G57" s="9"/>
      <c r="H57" s="30" t="str">
        <f t="shared" si="4"/>
        <v/>
      </c>
      <c r="I57" s="30" t="str">
        <f t="shared" si="4"/>
        <v/>
      </c>
      <c r="J57" s="30" t="str">
        <f t="shared" si="4"/>
        <v/>
      </c>
      <c r="K57" s="30" t="str">
        <f t="shared" si="4"/>
        <v/>
      </c>
      <c r="L57" s="30" t="str">
        <f t="shared" si="4"/>
        <v/>
      </c>
      <c r="M57" s="30" t="str">
        <f t="shared" si="3"/>
        <v/>
      </c>
    </row>
    <row r="58" spans="1:13" x14ac:dyDescent="0.25">
      <c r="A58" s="14">
        <v>33</v>
      </c>
      <c r="B58" s="18"/>
      <c r="C58" s="18"/>
      <c r="D58" s="18"/>
      <c r="E58" s="19"/>
      <c r="F58" s="20"/>
      <c r="G58" s="9"/>
      <c r="H58" s="30" t="str">
        <f t="shared" si="4"/>
        <v/>
      </c>
      <c r="I58" s="30" t="str">
        <f t="shared" si="4"/>
        <v/>
      </c>
      <c r="J58" s="30" t="str">
        <f t="shared" si="4"/>
        <v/>
      </c>
      <c r="K58" s="30" t="str">
        <f t="shared" si="4"/>
        <v/>
      </c>
      <c r="L58" s="30" t="str">
        <f t="shared" si="4"/>
        <v/>
      </c>
      <c r="M58" s="30" t="str">
        <f t="shared" si="3"/>
        <v/>
      </c>
    </row>
    <row r="59" spans="1:13" x14ac:dyDescent="0.25">
      <c r="A59" s="14">
        <v>34</v>
      </c>
      <c r="B59" s="18"/>
      <c r="C59" s="18"/>
      <c r="D59" s="18"/>
      <c r="E59" s="19"/>
      <c r="F59" s="20"/>
      <c r="G59" s="9"/>
      <c r="H59" s="30" t="str">
        <f t="shared" si="4"/>
        <v/>
      </c>
      <c r="I59" s="30" t="str">
        <f t="shared" si="4"/>
        <v/>
      </c>
      <c r="J59" s="30" t="str">
        <f t="shared" si="4"/>
        <v/>
      </c>
      <c r="K59" s="30" t="str">
        <f t="shared" si="4"/>
        <v/>
      </c>
      <c r="L59" s="30" t="str">
        <f t="shared" si="4"/>
        <v/>
      </c>
      <c r="M59" s="30" t="str">
        <f t="shared" si="3"/>
        <v/>
      </c>
    </row>
    <row r="60" spans="1:13" x14ac:dyDescent="0.25">
      <c r="A60" s="14">
        <v>35</v>
      </c>
      <c r="B60" s="18"/>
      <c r="C60" s="18"/>
      <c r="D60" s="18"/>
      <c r="E60" s="19"/>
      <c r="F60" s="20"/>
      <c r="G60" s="9"/>
      <c r="H60" s="30" t="str">
        <f t="shared" si="4"/>
        <v/>
      </c>
      <c r="I60" s="30" t="str">
        <f t="shared" si="4"/>
        <v/>
      </c>
      <c r="J60" s="30" t="str">
        <f t="shared" si="4"/>
        <v/>
      </c>
      <c r="K60" s="30" t="str">
        <f t="shared" si="4"/>
        <v/>
      </c>
      <c r="L60" s="30" t="str">
        <f t="shared" si="4"/>
        <v/>
      </c>
      <c r="M60" s="30" t="str">
        <f t="shared" si="3"/>
        <v/>
      </c>
    </row>
    <row r="61" spans="1:13" x14ac:dyDescent="0.25">
      <c r="A61" s="14">
        <v>36</v>
      </c>
      <c r="B61" s="18"/>
      <c r="C61" s="18"/>
      <c r="D61" s="18"/>
      <c r="E61" s="19"/>
      <c r="F61" s="20"/>
      <c r="G61" s="9"/>
      <c r="H61" s="30" t="str">
        <f t="shared" si="4"/>
        <v/>
      </c>
      <c r="I61" s="30" t="str">
        <f t="shared" si="4"/>
        <v/>
      </c>
      <c r="J61" s="30" t="str">
        <f t="shared" si="4"/>
        <v/>
      </c>
      <c r="K61" s="30" t="str">
        <f t="shared" si="4"/>
        <v/>
      </c>
      <c r="L61" s="30" t="str">
        <f t="shared" si="4"/>
        <v/>
      </c>
      <c r="M61" s="30" t="str">
        <f t="shared" si="3"/>
        <v/>
      </c>
    </row>
    <row r="62" spans="1:13" x14ac:dyDescent="0.25">
      <c r="A62" s="14">
        <v>37</v>
      </c>
      <c r="B62" s="18"/>
      <c r="C62" s="18"/>
      <c r="D62" s="18"/>
      <c r="E62" s="19"/>
      <c r="F62" s="20"/>
      <c r="G62" s="9"/>
      <c r="H62" s="30" t="str">
        <f t="shared" si="4"/>
        <v/>
      </c>
      <c r="I62" s="30" t="str">
        <f t="shared" si="4"/>
        <v/>
      </c>
      <c r="J62" s="30" t="str">
        <f t="shared" si="4"/>
        <v/>
      </c>
      <c r="K62" s="30" t="str">
        <f t="shared" si="4"/>
        <v/>
      </c>
      <c r="L62" s="30" t="str">
        <f t="shared" si="4"/>
        <v/>
      </c>
      <c r="M62" s="30" t="str">
        <f t="shared" si="4"/>
        <v/>
      </c>
    </row>
    <row r="63" spans="1:13" x14ac:dyDescent="0.25">
      <c r="A63" s="14">
        <v>38</v>
      </c>
      <c r="B63" s="18"/>
      <c r="C63" s="18"/>
      <c r="D63" s="18"/>
      <c r="E63" s="19"/>
      <c r="F63" s="20"/>
      <c r="G63" s="9"/>
      <c r="H63" s="30" t="str">
        <f t="shared" si="4"/>
        <v/>
      </c>
      <c r="I63" s="30" t="str">
        <f t="shared" si="4"/>
        <v/>
      </c>
      <c r="J63" s="30" t="str">
        <f t="shared" si="4"/>
        <v/>
      </c>
      <c r="K63" s="30" t="str">
        <f t="shared" si="4"/>
        <v/>
      </c>
      <c r="L63" s="30" t="str">
        <f t="shared" si="4"/>
        <v/>
      </c>
      <c r="M63" s="30" t="str">
        <f t="shared" si="4"/>
        <v/>
      </c>
    </row>
    <row r="64" spans="1:13" x14ac:dyDescent="0.25">
      <c r="A64" s="14">
        <v>39</v>
      </c>
      <c r="B64" s="18"/>
      <c r="C64" s="18"/>
      <c r="D64" s="18"/>
      <c r="E64" s="19"/>
      <c r="F64" s="20"/>
      <c r="G64" s="9"/>
      <c r="H64" s="30" t="str">
        <f t="shared" si="4"/>
        <v/>
      </c>
      <c r="I64" s="30" t="str">
        <f t="shared" si="4"/>
        <v/>
      </c>
      <c r="J64" s="30" t="str">
        <f t="shared" si="4"/>
        <v/>
      </c>
      <c r="K64" s="30" t="str">
        <f t="shared" si="4"/>
        <v/>
      </c>
      <c r="L64" s="30" t="str">
        <f t="shared" si="4"/>
        <v/>
      </c>
      <c r="M64" s="30" t="str">
        <f t="shared" si="4"/>
        <v/>
      </c>
    </row>
    <row r="65" spans="1:13" ht="13.8" thickBot="1" x14ac:dyDescent="0.3">
      <c r="A65" s="15">
        <v>40</v>
      </c>
      <c r="B65" s="21"/>
      <c r="C65" s="21"/>
      <c r="D65" s="21"/>
      <c r="E65" s="22"/>
      <c r="F65" s="23"/>
      <c r="G65" s="9"/>
      <c r="H65" s="30" t="str">
        <f t="shared" si="4"/>
        <v/>
      </c>
      <c r="I65" s="30" t="str">
        <f t="shared" si="4"/>
        <v/>
      </c>
      <c r="J65" s="30" t="str">
        <f t="shared" si="4"/>
        <v/>
      </c>
      <c r="K65" s="30" t="str">
        <f t="shared" si="4"/>
        <v/>
      </c>
      <c r="L65" s="30" t="str">
        <f t="shared" si="4"/>
        <v/>
      </c>
      <c r="M65" s="30" t="str">
        <f t="shared" si="4"/>
        <v/>
      </c>
    </row>
    <row r="66" spans="1:13" x14ac:dyDescent="0.25">
      <c r="H66" s="25" t="str">
        <f t="shared" si="4"/>
        <v/>
      </c>
      <c r="I66" s="25" t="str">
        <f t="shared" si="4"/>
        <v/>
      </c>
      <c r="J66" s="25" t="str">
        <f t="shared" si="4"/>
        <v/>
      </c>
      <c r="K66" s="25" t="str">
        <f t="shared" si="4"/>
        <v/>
      </c>
      <c r="L66" s="25" t="str">
        <f t="shared" si="4"/>
        <v/>
      </c>
      <c r="M66" s="30" t="str">
        <f t="shared" si="4"/>
        <v/>
      </c>
    </row>
  </sheetData>
  <sheetProtection algorithmName="SHA-512" hashValue="0/rTo+pU5KwuDIbdfXDM7kKEVs/eWsE0w8aZoLrb6kxlsNH2Q/oMZS0hF0VollRLTLz3HMZDG4oBuyr6r1cCbA==" saltValue="kghhU9oYc030w+627YB3Mw==" spinCount="100000" sheet="1" objects="1" scenarios="1"/>
  <mergeCells count="2">
    <mergeCell ref="A2:F2"/>
    <mergeCell ref="A3:F14"/>
  </mergeCells>
  <conditionalFormatting sqref="C16">
    <cfRule type="expression" dxfId="20" priority="1">
      <formula>ABS($F$16-$C$16)&lt;=0.01</formula>
    </cfRule>
    <cfRule type="expression" dxfId="19" priority="10">
      <formula>ABS($F$16-$C$16)&gt;=0.01</formula>
    </cfRule>
  </conditionalFormatting>
  <dataValidations count="3">
    <dataValidation type="list" allowBlank="1" showInputMessage="1" showErrorMessage="1" errorTitle="Foutieve invoer!" error="Kies één van de mogelijke cofinancieringsbronnen." sqref="WUY983066:WUY983105 WLC983066:WLC983105 WBG983066:WBG983105 VRK983066:VRK983105 VHO983066:VHO983105 UXS983066:UXS983105 UNW983066:UNW983105 UEA983066:UEA983105 TUE983066:TUE983105 TKI983066:TKI983105 TAM983066:TAM983105 SQQ983066:SQQ983105 SGU983066:SGU983105 RWY983066:RWY983105 RNC983066:RNC983105 RDG983066:RDG983105 QTK983066:QTK983105 QJO983066:QJO983105 PZS983066:PZS983105 PPW983066:PPW983105 PGA983066:PGA983105 OWE983066:OWE983105 OMI983066:OMI983105 OCM983066:OCM983105 NSQ983066:NSQ983105 NIU983066:NIU983105 MYY983066:MYY983105 MPC983066:MPC983105 MFG983066:MFG983105 LVK983066:LVK983105 LLO983066:LLO983105 LBS983066:LBS983105 KRW983066:KRW983105 KIA983066:KIA983105 JYE983066:JYE983105 JOI983066:JOI983105 JEM983066:JEM983105 IUQ983066:IUQ983105 IKU983066:IKU983105 IAY983066:IAY983105 HRC983066:HRC983105 HHG983066:HHG983105 GXK983066:GXK983105 GNO983066:GNO983105 GDS983066:GDS983105 FTW983066:FTW983105 FKA983066:FKA983105 FAE983066:FAE983105 EQI983066:EQI983105 EGM983066:EGM983105 DWQ983066:DWQ983105 DMU983066:DMU983105 DCY983066:DCY983105 CTC983066:CTC983105 CJG983066:CJG983105 BZK983066:BZK983105 BPO983066:BPO983105 BFS983066:BFS983105 AVW983066:AVW983105 AMA983066:AMA983105 ACE983066:ACE983105 SI983066:SI983105 IM983066:IM983105 C983066:C983105 WUY917530:WUY917569 WLC917530:WLC917569 WBG917530:WBG917569 VRK917530:VRK917569 VHO917530:VHO917569 UXS917530:UXS917569 UNW917530:UNW917569 UEA917530:UEA917569 TUE917530:TUE917569 TKI917530:TKI917569 TAM917530:TAM917569 SQQ917530:SQQ917569 SGU917530:SGU917569 RWY917530:RWY917569 RNC917530:RNC917569 RDG917530:RDG917569 QTK917530:QTK917569 QJO917530:QJO917569 PZS917530:PZS917569 PPW917530:PPW917569 PGA917530:PGA917569 OWE917530:OWE917569 OMI917530:OMI917569 OCM917530:OCM917569 NSQ917530:NSQ917569 NIU917530:NIU917569 MYY917530:MYY917569 MPC917530:MPC917569 MFG917530:MFG917569 LVK917530:LVK917569 LLO917530:LLO917569 LBS917530:LBS917569 KRW917530:KRW917569 KIA917530:KIA917569 JYE917530:JYE917569 JOI917530:JOI917569 JEM917530:JEM917569 IUQ917530:IUQ917569 IKU917530:IKU917569 IAY917530:IAY917569 HRC917530:HRC917569 HHG917530:HHG917569 GXK917530:GXK917569 GNO917530:GNO917569 GDS917530:GDS917569 FTW917530:FTW917569 FKA917530:FKA917569 FAE917530:FAE917569 EQI917530:EQI917569 EGM917530:EGM917569 DWQ917530:DWQ917569 DMU917530:DMU917569 DCY917530:DCY917569 CTC917530:CTC917569 CJG917530:CJG917569 BZK917530:BZK917569 BPO917530:BPO917569 BFS917530:BFS917569 AVW917530:AVW917569 AMA917530:AMA917569 ACE917530:ACE917569 SI917530:SI917569 IM917530:IM917569 C917530:C917569 WUY851994:WUY852033 WLC851994:WLC852033 WBG851994:WBG852033 VRK851994:VRK852033 VHO851994:VHO852033 UXS851994:UXS852033 UNW851994:UNW852033 UEA851994:UEA852033 TUE851994:TUE852033 TKI851994:TKI852033 TAM851994:TAM852033 SQQ851994:SQQ852033 SGU851994:SGU852033 RWY851994:RWY852033 RNC851994:RNC852033 RDG851994:RDG852033 QTK851994:QTK852033 QJO851994:QJO852033 PZS851994:PZS852033 PPW851994:PPW852033 PGA851994:PGA852033 OWE851994:OWE852033 OMI851994:OMI852033 OCM851994:OCM852033 NSQ851994:NSQ852033 NIU851994:NIU852033 MYY851994:MYY852033 MPC851994:MPC852033 MFG851994:MFG852033 LVK851994:LVK852033 LLO851994:LLO852033 LBS851994:LBS852033 KRW851994:KRW852033 KIA851994:KIA852033 JYE851994:JYE852033 JOI851994:JOI852033 JEM851994:JEM852033 IUQ851994:IUQ852033 IKU851994:IKU852033 IAY851994:IAY852033 HRC851994:HRC852033 HHG851994:HHG852033 GXK851994:GXK852033 GNO851994:GNO852033 GDS851994:GDS852033 FTW851994:FTW852033 FKA851994:FKA852033 FAE851994:FAE852033 EQI851994:EQI852033 EGM851994:EGM852033 DWQ851994:DWQ852033 DMU851994:DMU852033 DCY851994:DCY852033 CTC851994:CTC852033 CJG851994:CJG852033 BZK851994:BZK852033 BPO851994:BPO852033 BFS851994:BFS852033 AVW851994:AVW852033 AMA851994:AMA852033 ACE851994:ACE852033 SI851994:SI852033 IM851994:IM852033 C851994:C852033 WUY786458:WUY786497 WLC786458:WLC786497 WBG786458:WBG786497 VRK786458:VRK786497 VHO786458:VHO786497 UXS786458:UXS786497 UNW786458:UNW786497 UEA786458:UEA786497 TUE786458:TUE786497 TKI786458:TKI786497 TAM786458:TAM786497 SQQ786458:SQQ786497 SGU786458:SGU786497 RWY786458:RWY786497 RNC786458:RNC786497 RDG786458:RDG786497 QTK786458:QTK786497 QJO786458:QJO786497 PZS786458:PZS786497 PPW786458:PPW786497 PGA786458:PGA786497 OWE786458:OWE786497 OMI786458:OMI786497 OCM786458:OCM786497 NSQ786458:NSQ786497 NIU786458:NIU786497 MYY786458:MYY786497 MPC786458:MPC786497 MFG786458:MFG786497 LVK786458:LVK786497 LLO786458:LLO786497 LBS786458:LBS786497 KRW786458:KRW786497 KIA786458:KIA786497 JYE786458:JYE786497 JOI786458:JOI786497 JEM786458:JEM786497 IUQ786458:IUQ786497 IKU786458:IKU786497 IAY786458:IAY786497 HRC786458:HRC786497 HHG786458:HHG786497 GXK786458:GXK786497 GNO786458:GNO786497 GDS786458:GDS786497 FTW786458:FTW786497 FKA786458:FKA786497 FAE786458:FAE786497 EQI786458:EQI786497 EGM786458:EGM786497 DWQ786458:DWQ786497 DMU786458:DMU786497 DCY786458:DCY786497 CTC786458:CTC786497 CJG786458:CJG786497 BZK786458:BZK786497 BPO786458:BPO786497 BFS786458:BFS786497 AVW786458:AVW786497 AMA786458:AMA786497 ACE786458:ACE786497 SI786458:SI786497 IM786458:IM786497 C786458:C786497 WUY720922:WUY720961 WLC720922:WLC720961 WBG720922:WBG720961 VRK720922:VRK720961 VHO720922:VHO720961 UXS720922:UXS720961 UNW720922:UNW720961 UEA720922:UEA720961 TUE720922:TUE720961 TKI720922:TKI720961 TAM720922:TAM720961 SQQ720922:SQQ720961 SGU720922:SGU720961 RWY720922:RWY720961 RNC720922:RNC720961 RDG720922:RDG720961 QTK720922:QTK720961 QJO720922:QJO720961 PZS720922:PZS720961 PPW720922:PPW720961 PGA720922:PGA720961 OWE720922:OWE720961 OMI720922:OMI720961 OCM720922:OCM720961 NSQ720922:NSQ720961 NIU720922:NIU720961 MYY720922:MYY720961 MPC720922:MPC720961 MFG720922:MFG720961 LVK720922:LVK720961 LLO720922:LLO720961 LBS720922:LBS720961 KRW720922:KRW720961 KIA720922:KIA720961 JYE720922:JYE720961 JOI720922:JOI720961 JEM720922:JEM720961 IUQ720922:IUQ720961 IKU720922:IKU720961 IAY720922:IAY720961 HRC720922:HRC720961 HHG720922:HHG720961 GXK720922:GXK720961 GNO720922:GNO720961 GDS720922:GDS720961 FTW720922:FTW720961 FKA720922:FKA720961 FAE720922:FAE720961 EQI720922:EQI720961 EGM720922:EGM720961 DWQ720922:DWQ720961 DMU720922:DMU720961 DCY720922:DCY720961 CTC720922:CTC720961 CJG720922:CJG720961 BZK720922:BZK720961 BPO720922:BPO720961 BFS720922:BFS720961 AVW720922:AVW720961 AMA720922:AMA720961 ACE720922:ACE720961 SI720922:SI720961 IM720922:IM720961 C720922:C720961 WUY655386:WUY655425 WLC655386:WLC655425 WBG655386:WBG655425 VRK655386:VRK655425 VHO655386:VHO655425 UXS655386:UXS655425 UNW655386:UNW655425 UEA655386:UEA655425 TUE655386:TUE655425 TKI655386:TKI655425 TAM655386:TAM655425 SQQ655386:SQQ655425 SGU655386:SGU655425 RWY655386:RWY655425 RNC655386:RNC655425 RDG655386:RDG655425 QTK655386:QTK655425 QJO655386:QJO655425 PZS655386:PZS655425 PPW655386:PPW655425 PGA655386:PGA655425 OWE655386:OWE655425 OMI655386:OMI655425 OCM655386:OCM655425 NSQ655386:NSQ655425 NIU655386:NIU655425 MYY655386:MYY655425 MPC655386:MPC655425 MFG655386:MFG655425 LVK655386:LVK655425 LLO655386:LLO655425 LBS655386:LBS655425 KRW655386:KRW655425 KIA655386:KIA655425 JYE655386:JYE655425 JOI655386:JOI655425 JEM655386:JEM655425 IUQ655386:IUQ655425 IKU655386:IKU655425 IAY655386:IAY655425 HRC655386:HRC655425 HHG655386:HHG655425 GXK655386:GXK655425 GNO655386:GNO655425 GDS655386:GDS655425 FTW655386:FTW655425 FKA655386:FKA655425 FAE655386:FAE655425 EQI655386:EQI655425 EGM655386:EGM655425 DWQ655386:DWQ655425 DMU655386:DMU655425 DCY655386:DCY655425 CTC655386:CTC655425 CJG655386:CJG655425 BZK655386:BZK655425 BPO655386:BPO655425 BFS655386:BFS655425 AVW655386:AVW655425 AMA655386:AMA655425 ACE655386:ACE655425 SI655386:SI655425 IM655386:IM655425 C655386:C655425 WUY589850:WUY589889 WLC589850:WLC589889 WBG589850:WBG589889 VRK589850:VRK589889 VHO589850:VHO589889 UXS589850:UXS589889 UNW589850:UNW589889 UEA589850:UEA589889 TUE589850:TUE589889 TKI589850:TKI589889 TAM589850:TAM589889 SQQ589850:SQQ589889 SGU589850:SGU589889 RWY589850:RWY589889 RNC589850:RNC589889 RDG589850:RDG589889 QTK589850:QTK589889 QJO589850:QJO589889 PZS589850:PZS589889 PPW589850:PPW589889 PGA589850:PGA589889 OWE589850:OWE589889 OMI589850:OMI589889 OCM589850:OCM589889 NSQ589850:NSQ589889 NIU589850:NIU589889 MYY589850:MYY589889 MPC589850:MPC589889 MFG589850:MFG589889 LVK589850:LVK589889 LLO589850:LLO589889 LBS589850:LBS589889 KRW589850:KRW589889 KIA589850:KIA589889 JYE589850:JYE589889 JOI589850:JOI589889 JEM589850:JEM589889 IUQ589850:IUQ589889 IKU589850:IKU589889 IAY589850:IAY589889 HRC589850:HRC589889 HHG589850:HHG589889 GXK589850:GXK589889 GNO589850:GNO589889 GDS589850:GDS589889 FTW589850:FTW589889 FKA589850:FKA589889 FAE589850:FAE589889 EQI589850:EQI589889 EGM589850:EGM589889 DWQ589850:DWQ589889 DMU589850:DMU589889 DCY589850:DCY589889 CTC589850:CTC589889 CJG589850:CJG589889 BZK589850:BZK589889 BPO589850:BPO589889 BFS589850:BFS589889 AVW589850:AVW589889 AMA589850:AMA589889 ACE589850:ACE589889 SI589850:SI589889 IM589850:IM589889 C589850:C589889 WUY524314:WUY524353 WLC524314:WLC524353 WBG524314:WBG524353 VRK524314:VRK524353 VHO524314:VHO524353 UXS524314:UXS524353 UNW524314:UNW524353 UEA524314:UEA524353 TUE524314:TUE524353 TKI524314:TKI524353 TAM524314:TAM524353 SQQ524314:SQQ524353 SGU524314:SGU524353 RWY524314:RWY524353 RNC524314:RNC524353 RDG524314:RDG524353 QTK524314:QTK524353 QJO524314:QJO524353 PZS524314:PZS524353 PPW524314:PPW524353 PGA524314:PGA524353 OWE524314:OWE524353 OMI524314:OMI524353 OCM524314:OCM524353 NSQ524314:NSQ524353 NIU524314:NIU524353 MYY524314:MYY524353 MPC524314:MPC524353 MFG524314:MFG524353 LVK524314:LVK524353 LLO524314:LLO524353 LBS524314:LBS524353 KRW524314:KRW524353 KIA524314:KIA524353 JYE524314:JYE524353 JOI524314:JOI524353 JEM524314:JEM524353 IUQ524314:IUQ524353 IKU524314:IKU524353 IAY524314:IAY524353 HRC524314:HRC524353 HHG524314:HHG524353 GXK524314:GXK524353 GNO524314:GNO524353 GDS524314:GDS524353 FTW524314:FTW524353 FKA524314:FKA524353 FAE524314:FAE524353 EQI524314:EQI524353 EGM524314:EGM524353 DWQ524314:DWQ524353 DMU524314:DMU524353 DCY524314:DCY524353 CTC524314:CTC524353 CJG524314:CJG524353 BZK524314:BZK524353 BPO524314:BPO524353 BFS524314:BFS524353 AVW524314:AVW524353 AMA524314:AMA524353 ACE524314:ACE524353 SI524314:SI524353 IM524314:IM524353 C524314:C524353 WUY458778:WUY458817 WLC458778:WLC458817 WBG458778:WBG458817 VRK458778:VRK458817 VHO458778:VHO458817 UXS458778:UXS458817 UNW458778:UNW458817 UEA458778:UEA458817 TUE458778:TUE458817 TKI458778:TKI458817 TAM458778:TAM458817 SQQ458778:SQQ458817 SGU458778:SGU458817 RWY458778:RWY458817 RNC458778:RNC458817 RDG458778:RDG458817 QTK458778:QTK458817 QJO458778:QJO458817 PZS458778:PZS458817 PPW458778:PPW458817 PGA458778:PGA458817 OWE458778:OWE458817 OMI458778:OMI458817 OCM458778:OCM458817 NSQ458778:NSQ458817 NIU458778:NIU458817 MYY458778:MYY458817 MPC458778:MPC458817 MFG458778:MFG458817 LVK458778:LVK458817 LLO458778:LLO458817 LBS458778:LBS458817 KRW458778:KRW458817 KIA458778:KIA458817 JYE458778:JYE458817 JOI458778:JOI458817 JEM458778:JEM458817 IUQ458778:IUQ458817 IKU458778:IKU458817 IAY458778:IAY458817 HRC458778:HRC458817 HHG458778:HHG458817 GXK458778:GXK458817 GNO458778:GNO458817 GDS458778:GDS458817 FTW458778:FTW458817 FKA458778:FKA458817 FAE458778:FAE458817 EQI458778:EQI458817 EGM458778:EGM458817 DWQ458778:DWQ458817 DMU458778:DMU458817 DCY458778:DCY458817 CTC458778:CTC458817 CJG458778:CJG458817 BZK458778:BZK458817 BPO458778:BPO458817 BFS458778:BFS458817 AVW458778:AVW458817 AMA458778:AMA458817 ACE458778:ACE458817 SI458778:SI458817 IM458778:IM458817 C458778:C458817 WUY393242:WUY393281 WLC393242:WLC393281 WBG393242:WBG393281 VRK393242:VRK393281 VHO393242:VHO393281 UXS393242:UXS393281 UNW393242:UNW393281 UEA393242:UEA393281 TUE393242:TUE393281 TKI393242:TKI393281 TAM393242:TAM393281 SQQ393242:SQQ393281 SGU393242:SGU393281 RWY393242:RWY393281 RNC393242:RNC393281 RDG393242:RDG393281 QTK393242:QTK393281 QJO393242:QJO393281 PZS393242:PZS393281 PPW393242:PPW393281 PGA393242:PGA393281 OWE393242:OWE393281 OMI393242:OMI393281 OCM393242:OCM393281 NSQ393242:NSQ393281 NIU393242:NIU393281 MYY393242:MYY393281 MPC393242:MPC393281 MFG393242:MFG393281 LVK393242:LVK393281 LLO393242:LLO393281 LBS393242:LBS393281 KRW393242:KRW393281 KIA393242:KIA393281 JYE393242:JYE393281 JOI393242:JOI393281 JEM393242:JEM393281 IUQ393242:IUQ393281 IKU393242:IKU393281 IAY393242:IAY393281 HRC393242:HRC393281 HHG393242:HHG393281 GXK393242:GXK393281 GNO393242:GNO393281 GDS393242:GDS393281 FTW393242:FTW393281 FKA393242:FKA393281 FAE393242:FAE393281 EQI393242:EQI393281 EGM393242:EGM393281 DWQ393242:DWQ393281 DMU393242:DMU393281 DCY393242:DCY393281 CTC393242:CTC393281 CJG393242:CJG393281 BZK393242:BZK393281 BPO393242:BPO393281 BFS393242:BFS393281 AVW393242:AVW393281 AMA393242:AMA393281 ACE393242:ACE393281 SI393242:SI393281 IM393242:IM393281 C393242:C393281 WUY327706:WUY327745 WLC327706:WLC327745 WBG327706:WBG327745 VRK327706:VRK327745 VHO327706:VHO327745 UXS327706:UXS327745 UNW327706:UNW327745 UEA327706:UEA327745 TUE327706:TUE327745 TKI327706:TKI327745 TAM327706:TAM327745 SQQ327706:SQQ327745 SGU327706:SGU327745 RWY327706:RWY327745 RNC327706:RNC327745 RDG327706:RDG327745 QTK327706:QTK327745 QJO327706:QJO327745 PZS327706:PZS327745 PPW327706:PPW327745 PGA327706:PGA327745 OWE327706:OWE327745 OMI327706:OMI327745 OCM327706:OCM327745 NSQ327706:NSQ327745 NIU327706:NIU327745 MYY327706:MYY327745 MPC327706:MPC327745 MFG327706:MFG327745 LVK327706:LVK327745 LLO327706:LLO327745 LBS327706:LBS327745 KRW327706:KRW327745 KIA327706:KIA327745 JYE327706:JYE327745 JOI327706:JOI327745 JEM327706:JEM327745 IUQ327706:IUQ327745 IKU327706:IKU327745 IAY327706:IAY327745 HRC327706:HRC327745 HHG327706:HHG327745 GXK327706:GXK327745 GNO327706:GNO327745 GDS327706:GDS327745 FTW327706:FTW327745 FKA327706:FKA327745 FAE327706:FAE327745 EQI327706:EQI327745 EGM327706:EGM327745 DWQ327706:DWQ327745 DMU327706:DMU327745 DCY327706:DCY327745 CTC327706:CTC327745 CJG327706:CJG327745 BZK327706:BZK327745 BPO327706:BPO327745 BFS327706:BFS327745 AVW327706:AVW327745 AMA327706:AMA327745 ACE327706:ACE327745 SI327706:SI327745 IM327706:IM327745 C327706:C327745 WUY262170:WUY262209 WLC262170:WLC262209 WBG262170:WBG262209 VRK262170:VRK262209 VHO262170:VHO262209 UXS262170:UXS262209 UNW262170:UNW262209 UEA262170:UEA262209 TUE262170:TUE262209 TKI262170:TKI262209 TAM262170:TAM262209 SQQ262170:SQQ262209 SGU262170:SGU262209 RWY262170:RWY262209 RNC262170:RNC262209 RDG262170:RDG262209 QTK262170:QTK262209 QJO262170:QJO262209 PZS262170:PZS262209 PPW262170:PPW262209 PGA262170:PGA262209 OWE262170:OWE262209 OMI262170:OMI262209 OCM262170:OCM262209 NSQ262170:NSQ262209 NIU262170:NIU262209 MYY262170:MYY262209 MPC262170:MPC262209 MFG262170:MFG262209 LVK262170:LVK262209 LLO262170:LLO262209 LBS262170:LBS262209 KRW262170:KRW262209 KIA262170:KIA262209 JYE262170:JYE262209 JOI262170:JOI262209 JEM262170:JEM262209 IUQ262170:IUQ262209 IKU262170:IKU262209 IAY262170:IAY262209 HRC262170:HRC262209 HHG262170:HHG262209 GXK262170:GXK262209 GNO262170:GNO262209 GDS262170:GDS262209 FTW262170:FTW262209 FKA262170:FKA262209 FAE262170:FAE262209 EQI262170:EQI262209 EGM262170:EGM262209 DWQ262170:DWQ262209 DMU262170:DMU262209 DCY262170:DCY262209 CTC262170:CTC262209 CJG262170:CJG262209 BZK262170:BZK262209 BPO262170:BPO262209 BFS262170:BFS262209 AVW262170:AVW262209 AMA262170:AMA262209 ACE262170:ACE262209 SI262170:SI262209 IM262170:IM262209 C262170:C262209 WUY196634:WUY196673 WLC196634:WLC196673 WBG196634:WBG196673 VRK196634:VRK196673 VHO196634:VHO196673 UXS196634:UXS196673 UNW196634:UNW196673 UEA196634:UEA196673 TUE196634:TUE196673 TKI196634:TKI196673 TAM196634:TAM196673 SQQ196634:SQQ196673 SGU196634:SGU196673 RWY196634:RWY196673 RNC196634:RNC196673 RDG196634:RDG196673 QTK196634:QTK196673 QJO196634:QJO196673 PZS196634:PZS196673 PPW196634:PPW196673 PGA196634:PGA196673 OWE196634:OWE196673 OMI196634:OMI196673 OCM196634:OCM196673 NSQ196634:NSQ196673 NIU196634:NIU196673 MYY196634:MYY196673 MPC196634:MPC196673 MFG196634:MFG196673 LVK196634:LVK196673 LLO196634:LLO196673 LBS196634:LBS196673 KRW196634:KRW196673 KIA196634:KIA196673 JYE196634:JYE196673 JOI196634:JOI196673 JEM196634:JEM196673 IUQ196634:IUQ196673 IKU196634:IKU196673 IAY196634:IAY196673 HRC196634:HRC196673 HHG196634:HHG196673 GXK196634:GXK196673 GNO196634:GNO196673 GDS196634:GDS196673 FTW196634:FTW196673 FKA196634:FKA196673 FAE196634:FAE196673 EQI196634:EQI196673 EGM196634:EGM196673 DWQ196634:DWQ196673 DMU196634:DMU196673 DCY196634:DCY196673 CTC196634:CTC196673 CJG196634:CJG196673 BZK196634:BZK196673 BPO196634:BPO196673 BFS196634:BFS196673 AVW196634:AVW196673 AMA196634:AMA196673 ACE196634:ACE196673 SI196634:SI196673 IM196634:IM196673 C196634:C196673 WUY131098:WUY131137 WLC131098:WLC131137 WBG131098:WBG131137 VRK131098:VRK131137 VHO131098:VHO131137 UXS131098:UXS131137 UNW131098:UNW131137 UEA131098:UEA131137 TUE131098:TUE131137 TKI131098:TKI131137 TAM131098:TAM131137 SQQ131098:SQQ131137 SGU131098:SGU131137 RWY131098:RWY131137 RNC131098:RNC131137 RDG131098:RDG131137 QTK131098:QTK131137 QJO131098:QJO131137 PZS131098:PZS131137 PPW131098:PPW131137 PGA131098:PGA131137 OWE131098:OWE131137 OMI131098:OMI131137 OCM131098:OCM131137 NSQ131098:NSQ131137 NIU131098:NIU131137 MYY131098:MYY131137 MPC131098:MPC131137 MFG131098:MFG131137 LVK131098:LVK131137 LLO131098:LLO131137 LBS131098:LBS131137 KRW131098:KRW131137 KIA131098:KIA131137 JYE131098:JYE131137 JOI131098:JOI131137 JEM131098:JEM131137 IUQ131098:IUQ131137 IKU131098:IKU131137 IAY131098:IAY131137 HRC131098:HRC131137 HHG131098:HHG131137 GXK131098:GXK131137 GNO131098:GNO131137 GDS131098:GDS131137 FTW131098:FTW131137 FKA131098:FKA131137 FAE131098:FAE131137 EQI131098:EQI131137 EGM131098:EGM131137 DWQ131098:DWQ131137 DMU131098:DMU131137 DCY131098:DCY131137 CTC131098:CTC131137 CJG131098:CJG131137 BZK131098:BZK131137 BPO131098:BPO131137 BFS131098:BFS131137 AVW131098:AVW131137 AMA131098:AMA131137 ACE131098:ACE131137 SI131098:SI131137 IM131098:IM131137 C131098:C131137 WUY65562:WUY65601 WLC65562:WLC65601 WBG65562:WBG65601 VRK65562:VRK65601 VHO65562:VHO65601 UXS65562:UXS65601 UNW65562:UNW65601 UEA65562:UEA65601 TUE65562:TUE65601 TKI65562:TKI65601 TAM65562:TAM65601 SQQ65562:SQQ65601 SGU65562:SGU65601 RWY65562:RWY65601 RNC65562:RNC65601 RDG65562:RDG65601 QTK65562:QTK65601 QJO65562:QJO65601 PZS65562:PZS65601 PPW65562:PPW65601 PGA65562:PGA65601 OWE65562:OWE65601 OMI65562:OMI65601 OCM65562:OCM65601 NSQ65562:NSQ65601 NIU65562:NIU65601 MYY65562:MYY65601 MPC65562:MPC65601 MFG65562:MFG65601 LVK65562:LVK65601 LLO65562:LLO65601 LBS65562:LBS65601 KRW65562:KRW65601 KIA65562:KIA65601 JYE65562:JYE65601 JOI65562:JOI65601 JEM65562:JEM65601 IUQ65562:IUQ65601 IKU65562:IKU65601 IAY65562:IAY65601 HRC65562:HRC65601 HHG65562:HHG65601 GXK65562:GXK65601 GNO65562:GNO65601 GDS65562:GDS65601 FTW65562:FTW65601 FKA65562:FKA65601 FAE65562:FAE65601 EQI65562:EQI65601 EGM65562:EGM65601 DWQ65562:DWQ65601 DMU65562:DMU65601 DCY65562:DCY65601 CTC65562:CTC65601 CJG65562:CJG65601 BZK65562:BZK65601 BPO65562:BPO65601 BFS65562:BFS65601 AVW65562:AVW65601 AMA65562:AMA65601 ACE65562:ACE65601 SI65562:SI65601 IM65562:IM65601 C65562:C65601 WUY26:WUY65 WLC26:WLC65 WBG26:WBG65 VRK26:VRK65 VHO26:VHO65 UXS26:UXS65 UNW26:UNW65 UEA26:UEA65 TUE26:TUE65 TKI26:TKI65 TAM26:TAM65 SQQ26:SQQ65 SGU26:SGU65 RWY26:RWY65 RNC26:RNC65 RDG26:RDG65 QTK26:QTK65 QJO26:QJO65 PZS26:PZS65 PPW26:PPW65 PGA26:PGA65 OWE26:OWE65 OMI26:OMI65 OCM26:OCM65 NSQ26:NSQ65 NIU26:NIU65 MYY26:MYY65 MPC26:MPC65 MFG26:MFG65 LVK26:LVK65 LLO26:LLO65 LBS26:LBS65 KRW26:KRW65 KIA26:KIA65 JYE26:JYE65 JOI26:JOI65 JEM26:JEM65 IUQ26:IUQ65 IKU26:IKU65 IAY26:IAY65 HRC26:HRC65 HHG26:HHG65 GXK26:GXK65 GNO26:GNO65 GDS26:GDS65 FTW26:FTW65 FKA26:FKA65 FAE26:FAE65 EQI26:EQI65 EGM26:EGM65 DWQ26:DWQ65 DMU26:DMU65 DCY26:DCY65 CTC26:CTC65 CJG26:CJG65 BZK26:BZK65 BPO26:BPO65 BFS26:BFS65 AVW26:AVW65 AMA26:AMA65 ACE26:ACE65 SI26:SI65 IM26:IM65" xr:uid="{00000000-0002-0000-0800-000000000000}">
      <formula1>$H$25:$M$25</formula1>
    </dataValidation>
    <dataValidation type="list" allowBlank="1" showInputMessage="1" showErrorMessage="1" sqref="D26:D65 WUZ983066:WUZ983105 WLD983066:WLD983105 WBH983066:WBH983105 VRL983066:VRL983105 VHP983066:VHP983105 UXT983066:UXT983105 UNX983066:UNX983105 UEB983066:UEB983105 TUF983066:TUF983105 TKJ983066:TKJ983105 TAN983066:TAN983105 SQR983066:SQR983105 SGV983066:SGV983105 RWZ983066:RWZ983105 RND983066:RND983105 RDH983066:RDH983105 QTL983066:QTL983105 QJP983066:QJP983105 PZT983066:PZT983105 PPX983066:PPX983105 PGB983066:PGB983105 OWF983066:OWF983105 OMJ983066:OMJ983105 OCN983066:OCN983105 NSR983066:NSR983105 NIV983066:NIV983105 MYZ983066:MYZ983105 MPD983066:MPD983105 MFH983066:MFH983105 LVL983066:LVL983105 LLP983066:LLP983105 LBT983066:LBT983105 KRX983066:KRX983105 KIB983066:KIB983105 JYF983066:JYF983105 JOJ983066:JOJ983105 JEN983066:JEN983105 IUR983066:IUR983105 IKV983066:IKV983105 IAZ983066:IAZ983105 HRD983066:HRD983105 HHH983066:HHH983105 GXL983066:GXL983105 GNP983066:GNP983105 GDT983066:GDT983105 FTX983066:FTX983105 FKB983066:FKB983105 FAF983066:FAF983105 EQJ983066:EQJ983105 EGN983066:EGN983105 DWR983066:DWR983105 DMV983066:DMV983105 DCZ983066:DCZ983105 CTD983066:CTD983105 CJH983066:CJH983105 BZL983066:BZL983105 BPP983066:BPP983105 BFT983066:BFT983105 AVX983066:AVX983105 AMB983066:AMB983105 ACF983066:ACF983105 SJ983066:SJ983105 IN983066:IN983105 D983066:D983105 WUZ917530:WUZ917569 WLD917530:WLD917569 WBH917530:WBH917569 VRL917530:VRL917569 VHP917530:VHP917569 UXT917530:UXT917569 UNX917530:UNX917569 UEB917530:UEB917569 TUF917530:TUF917569 TKJ917530:TKJ917569 TAN917530:TAN917569 SQR917530:SQR917569 SGV917530:SGV917569 RWZ917530:RWZ917569 RND917530:RND917569 RDH917530:RDH917569 QTL917530:QTL917569 QJP917530:QJP917569 PZT917530:PZT917569 PPX917530:PPX917569 PGB917530:PGB917569 OWF917530:OWF917569 OMJ917530:OMJ917569 OCN917530:OCN917569 NSR917530:NSR917569 NIV917530:NIV917569 MYZ917530:MYZ917569 MPD917530:MPD917569 MFH917530:MFH917569 LVL917530:LVL917569 LLP917530:LLP917569 LBT917530:LBT917569 KRX917530:KRX917569 KIB917530:KIB917569 JYF917530:JYF917569 JOJ917530:JOJ917569 JEN917530:JEN917569 IUR917530:IUR917569 IKV917530:IKV917569 IAZ917530:IAZ917569 HRD917530:HRD917569 HHH917530:HHH917569 GXL917530:GXL917569 GNP917530:GNP917569 GDT917530:GDT917569 FTX917530:FTX917569 FKB917530:FKB917569 FAF917530:FAF917569 EQJ917530:EQJ917569 EGN917530:EGN917569 DWR917530:DWR917569 DMV917530:DMV917569 DCZ917530:DCZ917569 CTD917530:CTD917569 CJH917530:CJH917569 BZL917530:BZL917569 BPP917530:BPP917569 BFT917530:BFT917569 AVX917530:AVX917569 AMB917530:AMB917569 ACF917530:ACF917569 SJ917530:SJ917569 IN917530:IN917569 D917530:D917569 WUZ851994:WUZ852033 WLD851994:WLD852033 WBH851994:WBH852033 VRL851994:VRL852033 VHP851994:VHP852033 UXT851994:UXT852033 UNX851994:UNX852033 UEB851994:UEB852033 TUF851994:TUF852033 TKJ851994:TKJ852033 TAN851994:TAN852033 SQR851994:SQR852033 SGV851994:SGV852033 RWZ851994:RWZ852033 RND851994:RND852033 RDH851994:RDH852033 QTL851994:QTL852033 QJP851994:QJP852033 PZT851994:PZT852033 PPX851994:PPX852033 PGB851994:PGB852033 OWF851994:OWF852033 OMJ851994:OMJ852033 OCN851994:OCN852033 NSR851994:NSR852033 NIV851994:NIV852033 MYZ851994:MYZ852033 MPD851994:MPD852033 MFH851994:MFH852033 LVL851994:LVL852033 LLP851994:LLP852033 LBT851994:LBT852033 KRX851994:KRX852033 KIB851994:KIB852033 JYF851994:JYF852033 JOJ851994:JOJ852033 JEN851994:JEN852033 IUR851994:IUR852033 IKV851994:IKV852033 IAZ851994:IAZ852033 HRD851994:HRD852033 HHH851994:HHH852033 GXL851994:GXL852033 GNP851994:GNP852033 GDT851994:GDT852033 FTX851994:FTX852033 FKB851994:FKB852033 FAF851994:FAF852033 EQJ851994:EQJ852033 EGN851994:EGN852033 DWR851994:DWR852033 DMV851994:DMV852033 DCZ851994:DCZ852033 CTD851994:CTD852033 CJH851994:CJH852033 BZL851994:BZL852033 BPP851994:BPP852033 BFT851994:BFT852033 AVX851994:AVX852033 AMB851994:AMB852033 ACF851994:ACF852033 SJ851994:SJ852033 IN851994:IN852033 D851994:D852033 WUZ786458:WUZ786497 WLD786458:WLD786497 WBH786458:WBH786497 VRL786458:VRL786497 VHP786458:VHP786497 UXT786458:UXT786497 UNX786458:UNX786497 UEB786458:UEB786497 TUF786458:TUF786497 TKJ786458:TKJ786497 TAN786458:TAN786497 SQR786458:SQR786497 SGV786458:SGV786497 RWZ786458:RWZ786497 RND786458:RND786497 RDH786458:RDH786497 QTL786458:QTL786497 QJP786458:QJP786497 PZT786458:PZT786497 PPX786458:PPX786497 PGB786458:PGB786497 OWF786458:OWF786497 OMJ786458:OMJ786497 OCN786458:OCN786497 NSR786458:NSR786497 NIV786458:NIV786497 MYZ786458:MYZ786497 MPD786458:MPD786497 MFH786458:MFH786497 LVL786458:LVL786497 LLP786458:LLP786497 LBT786458:LBT786497 KRX786458:KRX786497 KIB786458:KIB786497 JYF786458:JYF786497 JOJ786458:JOJ786497 JEN786458:JEN786497 IUR786458:IUR786497 IKV786458:IKV786497 IAZ786458:IAZ786497 HRD786458:HRD786497 HHH786458:HHH786497 GXL786458:GXL786497 GNP786458:GNP786497 GDT786458:GDT786497 FTX786458:FTX786497 FKB786458:FKB786497 FAF786458:FAF786497 EQJ786458:EQJ786497 EGN786458:EGN786497 DWR786458:DWR786497 DMV786458:DMV786497 DCZ786458:DCZ786497 CTD786458:CTD786497 CJH786458:CJH786497 BZL786458:BZL786497 BPP786458:BPP786497 BFT786458:BFT786497 AVX786458:AVX786497 AMB786458:AMB786497 ACF786458:ACF786497 SJ786458:SJ786497 IN786458:IN786497 D786458:D786497 WUZ720922:WUZ720961 WLD720922:WLD720961 WBH720922:WBH720961 VRL720922:VRL720961 VHP720922:VHP720961 UXT720922:UXT720961 UNX720922:UNX720961 UEB720922:UEB720961 TUF720922:TUF720961 TKJ720922:TKJ720961 TAN720922:TAN720961 SQR720922:SQR720961 SGV720922:SGV720961 RWZ720922:RWZ720961 RND720922:RND720961 RDH720922:RDH720961 QTL720922:QTL720961 QJP720922:QJP720961 PZT720922:PZT720961 PPX720922:PPX720961 PGB720922:PGB720961 OWF720922:OWF720961 OMJ720922:OMJ720961 OCN720922:OCN720961 NSR720922:NSR720961 NIV720922:NIV720961 MYZ720922:MYZ720961 MPD720922:MPD720961 MFH720922:MFH720961 LVL720922:LVL720961 LLP720922:LLP720961 LBT720922:LBT720961 KRX720922:KRX720961 KIB720922:KIB720961 JYF720922:JYF720961 JOJ720922:JOJ720961 JEN720922:JEN720961 IUR720922:IUR720961 IKV720922:IKV720961 IAZ720922:IAZ720961 HRD720922:HRD720961 HHH720922:HHH720961 GXL720922:GXL720961 GNP720922:GNP720961 GDT720922:GDT720961 FTX720922:FTX720961 FKB720922:FKB720961 FAF720922:FAF720961 EQJ720922:EQJ720961 EGN720922:EGN720961 DWR720922:DWR720961 DMV720922:DMV720961 DCZ720922:DCZ720961 CTD720922:CTD720961 CJH720922:CJH720961 BZL720922:BZL720961 BPP720922:BPP720961 BFT720922:BFT720961 AVX720922:AVX720961 AMB720922:AMB720961 ACF720922:ACF720961 SJ720922:SJ720961 IN720922:IN720961 D720922:D720961 WUZ655386:WUZ655425 WLD655386:WLD655425 WBH655386:WBH655425 VRL655386:VRL655425 VHP655386:VHP655425 UXT655386:UXT655425 UNX655386:UNX655425 UEB655386:UEB655425 TUF655386:TUF655425 TKJ655386:TKJ655425 TAN655386:TAN655425 SQR655386:SQR655425 SGV655386:SGV655425 RWZ655386:RWZ655425 RND655386:RND655425 RDH655386:RDH655425 QTL655386:QTL655425 QJP655386:QJP655425 PZT655386:PZT655425 PPX655386:PPX655425 PGB655386:PGB655425 OWF655386:OWF655425 OMJ655386:OMJ655425 OCN655386:OCN655425 NSR655386:NSR655425 NIV655386:NIV655425 MYZ655386:MYZ655425 MPD655386:MPD655425 MFH655386:MFH655425 LVL655386:LVL655425 LLP655386:LLP655425 LBT655386:LBT655425 KRX655386:KRX655425 KIB655386:KIB655425 JYF655386:JYF655425 JOJ655386:JOJ655425 JEN655386:JEN655425 IUR655386:IUR655425 IKV655386:IKV655425 IAZ655386:IAZ655425 HRD655386:HRD655425 HHH655386:HHH655425 GXL655386:GXL655425 GNP655386:GNP655425 GDT655386:GDT655425 FTX655386:FTX655425 FKB655386:FKB655425 FAF655386:FAF655425 EQJ655386:EQJ655425 EGN655386:EGN655425 DWR655386:DWR655425 DMV655386:DMV655425 DCZ655386:DCZ655425 CTD655386:CTD655425 CJH655386:CJH655425 BZL655386:BZL655425 BPP655386:BPP655425 BFT655386:BFT655425 AVX655386:AVX655425 AMB655386:AMB655425 ACF655386:ACF655425 SJ655386:SJ655425 IN655386:IN655425 D655386:D655425 WUZ589850:WUZ589889 WLD589850:WLD589889 WBH589850:WBH589889 VRL589850:VRL589889 VHP589850:VHP589889 UXT589850:UXT589889 UNX589850:UNX589889 UEB589850:UEB589889 TUF589850:TUF589889 TKJ589850:TKJ589889 TAN589850:TAN589889 SQR589850:SQR589889 SGV589850:SGV589889 RWZ589850:RWZ589889 RND589850:RND589889 RDH589850:RDH589889 QTL589850:QTL589889 QJP589850:QJP589889 PZT589850:PZT589889 PPX589850:PPX589889 PGB589850:PGB589889 OWF589850:OWF589889 OMJ589850:OMJ589889 OCN589850:OCN589889 NSR589850:NSR589889 NIV589850:NIV589889 MYZ589850:MYZ589889 MPD589850:MPD589889 MFH589850:MFH589889 LVL589850:LVL589889 LLP589850:LLP589889 LBT589850:LBT589889 KRX589850:KRX589889 KIB589850:KIB589889 JYF589850:JYF589889 JOJ589850:JOJ589889 JEN589850:JEN589889 IUR589850:IUR589889 IKV589850:IKV589889 IAZ589850:IAZ589889 HRD589850:HRD589889 HHH589850:HHH589889 GXL589850:GXL589889 GNP589850:GNP589889 GDT589850:GDT589889 FTX589850:FTX589889 FKB589850:FKB589889 FAF589850:FAF589889 EQJ589850:EQJ589889 EGN589850:EGN589889 DWR589850:DWR589889 DMV589850:DMV589889 DCZ589850:DCZ589889 CTD589850:CTD589889 CJH589850:CJH589889 BZL589850:BZL589889 BPP589850:BPP589889 BFT589850:BFT589889 AVX589850:AVX589889 AMB589850:AMB589889 ACF589850:ACF589889 SJ589850:SJ589889 IN589850:IN589889 D589850:D589889 WUZ524314:WUZ524353 WLD524314:WLD524353 WBH524314:WBH524353 VRL524314:VRL524353 VHP524314:VHP524353 UXT524314:UXT524353 UNX524314:UNX524353 UEB524314:UEB524353 TUF524314:TUF524353 TKJ524314:TKJ524353 TAN524314:TAN524353 SQR524314:SQR524353 SGV524314:SGV524353 RWZ524314:RWZ524353 RND524314:RND524353 RDH524314:RDH524353 QTL524314:QTL524353 QJP524314:QJP524353 PZT524314:PZT524353 PPX524314:PPX524353 PGB524314:PGB524353 OWF524314:OWF524353 OMJ524314:OMJ524353 OCN524314:OCN524353 NSR524314:NSR524353 NIV524314:NIV524353 MYZ524314:MYZ524353 MPD524314:MPD524353 MFH524314:MFH524353 LVL524314:LVL524353 LLP524314:LLP524353 LBT524314:LBT524353 KRX524314:KRX524353 KIB524314:KIB524353 JYF524314:JYF524353 JOJ524314:JOJ524353 JEN524314:JEN524353 IUR524314:IUR524353 IKV524314:IKV524353 IAZ524314:IAZ524353 HRD524314:HRD524353 HHH524314:HHH524353 GXL524314:GXL524353 GNP524314:GNP524353 GDT524314:GDT524353 FTX524314:FTX524353 FKB524314:FKB524353 FAF524314:FAF524353 EQJ524314:EQJ524353 EGN524314:EGN524353 DWR524314:DWR524353 DMV524314:DMV524353 DCZ524314:DCZ524353 CTD524314:CTD524353 CJH524314:CJH524353 BZL524314:BZL524353 BPP524314:BPP524353 BFT524314:BFT524353 AVX524314:AVX524353 AMB524314:AMB524353 ACF524314:ACF524353 SJ524314:SJ524353 IN524314:IN524353 D524314:D524353 WUZ458778:WUZ458817 WLD458778:WLD458817 WBH458778:WBH458817 VRL458778:VRL458817 VHP458778:VHP458817 UXT458778:UXT458817 UNX458778:UNX458817 UEB458778:UEB458817 TUF458778:TUF458817 TKJ458778:TKJ458817 TAN458778:TAN458817 SQR458778:SQR458817 SGV458778:SGV458817 RWZ458778:RWZ458817 RND458778:RND458817 RDH458778:RDH458817 QTL458778:QTL458817 QJP458778:QJP458817 PZT458778:PZT458817 PPX458778:PPX458817 PGB458778:PGB458817 OWF458778:OWF458817 OMJ458778:OMJ458817 OCN458778:OCN458817 NSR458778:NSR458817 NIV458778:NIV458817 MYZ458778:MYZ458817 MPD458778:MPD458817 MFH458778:MFH458817 LVL458778:LVL458817 LLP458778:LLP458817 LBT458778:LBT458817 KRX458778:KRX458817 KIB458778:KIB458817 JYF458778:JYF458817 JOJ458778:JOJ458817 JEN458778:JEN458817 IUR458778:IUR458817 IKV458778:IKV458817 IAZ458778:IAZ458817 HRD458778:HRD458817 HHH458778:HHH458817 GXL458778:GXL458817 GNP458778:GNP458817 GDT458778:GDT458817 FTX458778:FTX458817 FKB458778:FKB458817 FAF458778:FAF458817 EQJ458778:EQJ458817 EGN458778:EGN458817 DWR458778:DWR458817 DMV458778:DMV458817 DCZ458778:DCZ458817 CTD458778:CTD458817 CJH458778:CJH458817 BZL458778:BZL458817 BPP458778:BPP458817 BFT458778:BFT458817 AVX458778:AVX458817 AMB458778:AMB458817 ACF458778:ACF458817 SJ458778:SJ458817 IN458778:IN458817 D458778:D458817 WUZ393242:WUZ393281 WLD393242:WLD393281 WBH393242:WBH393281 VRL393242:VRL393281 VHP393242:VHP393281 UXT393242:UXT393281 UNX393242:UNX393281 UEB393242:UEB393281 TUF393242:TUF393281 TKJ393242:TKJ393281 TAN393242:TAN393281 SQR393242:SQR393281 SGV393242:SGV393281 RWZ393242:RWZ393281 RND393242:RND393281 RDH393242:RDH393281 QTL393242:QTL393281 QJP393242:QJP393281 PZT393242:PZT393281 PPX393242:PPX393281 PGB393242:PGB393281 OWF393242:OWF393281 OMJ393242:OMJ393281 OCN393242:OCN393281 NSR393242:NSR393281 NIV393242:NIV393281 MYZ393242:MYZ393281 MPD393242:MPD393281 MFH393242:MFH393281 LVL393242:LVL393281 LLP393242:LLP393281 LBT393242:LBT393281 KRX393242:KRX393281 KIB393242:KIB393281 JYF393242:JYF393281 JOJ393242:JOJ393281 JEN393242:JEN393281 IUR393242:IUR393281 IKV393242:IKV393281 IAZ393242:IAZ393281 HRD393242:HRD393281 HHH393242:HHH393281 GXL393242:GXL393281 GNP393242:GNP393281 GDT393242:GDT393281 FTX393242:FTX393281 FKB393242:FKB393281 FAF393242:FAF393281 EQJ393242:EQJ393281 EGN393242:EGN393281 DWR393242:DWR393281 DMV393242:DMV393281 DCZ393242:DCZ393281 CTD393242:CTD393281 CJH393242:CJH393281 BZL393242:BZL393281 BPP393242:BPP393281 BFT393242:BFT393281 AVX393242:AVX393281 AMB393242:AMB393281 ACF393242:ACF393281 SJ393242:SJ393281 IN393242:IN393281 D393242:D393281 WUZ327706:WUZ327745 WLD327706:WLD327745 WBH327706:WBH327745 VRL327706:VRL327745 VHP327706:VHP327745 UXT327706:UXT327745 UNX327706:UNX327745 UEB327706:UEB327745 TUF327706:TUF327745 TKJ327706:TKJ327745 TAN327706:TAN327745 SQR327706:SQR327745 SGV327706:SGV327745 RWZ327706:RWZ327745 RND327706:RND327745 RDH327706:RDH327745 QTL327706:QTL327745 QJP327706:QJP327745 PZT327706:PZT327745 PPX327706:PPX327745 PGB327706:PGB327745 OWF327706:OWF327745 OMJ327706:OMJ327745 OCN327706:OCN327745 NSR327706:NSR327745 NIV327706:NIV327745 MYZ327706:MYZ327745 MPD327706:MPD327745 MFH327706:MFH327745 LVL327706:LVL327745 LLP327706:LLP327745 LBT327706:LBT327745 KRX327706:KRX327745 KIB327706:KIB327745 JYF327706:JYF327745 JOJ327706:JOJ327745 JEN327706:JEN327745 IUR327706:IUR327745 IKV327706:IKV327745 IAZ327706:IAZ327745 HRD327706:HRD327745 HHH327706:HHH327745 GXL327706:GXL327745 GNP327706:GNP327745 GDT327706:GDT327745 FTX327706:FTX327745 FKB327706:FKB327745 FAF327706:FAF327745 EQJ327706:EQJ327745 EGN327706:EGN327745 DWR327706:DWR327745 DMV327706:DMV327745 DCZ327706:DCZ327745 CTD327706:CTD327745 CJH327706:CJH327745 BZL327706:BZL327745 BPP327706:BPP327745 BFT327706:BFT327745 AVX327706:AVX327745 AMB327706:AMB327745 ACF327706:ACF327745 SJ327706:SJ327745 IN327706:IN327745 D327706:D327745 WUZ262170:WUZ262209 WLD262170:WLD262209 WBH262170:WBH262209 VRL262170:VRL262209 VHP262170:VHP262209 UXT262170:UXT262209 UNX262170:UNX262209 UEB262170:UEB262209 TUF262170:TUF262209 TKJ262170:TKJ262209 TAN262170:TAN262209 SQR262170:SQR262209 SGV262170:SGV262209 RWZ262170:RWZ262209 RND262170:RND262209 RDH262170:RDH262209 QTL262170:QTL262209 QJP262170:QJP262209 PZT262170:PZT262209 PPX262170:PPX262209 PGB262170:PGB262209 OWF262170:OWF262209 OMJ262170:OMJ262209 OCN262170:OCN262209 NSR262170:NSR262209 NIV262170:NIV262209 MYZ262170:MYZ262209 MPD262170:MPD262209 MFH262170:MFH262209 LVL262170:LVL262209 LLP262170:LLP262209 LBT262170:LBT262209 KRX262170:KRX262209 KIB262170:KIB262209 JYF262170:JYF262209 JOJ262170:JOJ262209 JEN262170:JEN262209 IUR262170:IUR262209 IKV262170:IKV262209 IAZ262170:IAZ262209 HRD262170:HRD262209 HHH262170:HHH262209 GXL262170:GXL262209 GNP262170:GNP262209 GDT262170:GDT262209 FTX262170:FTX262209 FKB262170:FKB262209 FAF262170:FAF262209 EQJ262170:EQJ262209 EGN262170:EGN262209 DWR262170:DWR262209 DMV262170:DMV262209 DCZ262170:DCZ262209 CTD262170:CTD262209 CJH262170:CJH262209 BZL262170:BZL262209 BPP262170:BPP262209 BFT262170:BFT262209 AVX262170:AVX262209 AMB262170:AMB262209 ACF262170:ACF262209 SJ262170:SJ262209 IN262170:IN262209 D262170:D262209 WUZ196634:WUZ196673 WLD196634:WLD196673 WBH196634:WBH196673 VRL196634:VRL196673 VHP196634:VHP196673 UXT196634:UXT196673 UNX196634:UNX196673 UEB196634:UEB196673 TUF196634:TUF196673 TKJ196634:TKJ196673 TAN196634:TAN196673 SQR196634:SQR196673 SGV196634:SGV196673 RWZ196634:RWZ196673 RND196634:RND196673 RDH196634:RDH196673 QTL196634:QTL196673 QJP196634:QJP196673 PZT196634:PZT196673 PPX196634:PPX196673 PGB196634:PGB196673 OWF196634:OWF196673 OMJ196634:OMJ196673 OCN196634:OCN196673 NSR196634:NSR196673 NIV196634:NIV196673 MYZ196634:MYZ196673 MPD196634:MPD196673 MFH196634:MFH196673 LVL196634:LVL196673 LLP196634:LLP196673 LBT196634:LBT196673 KRX196634:KRX196673 KIB196634:KIB196673 JYF196634:JYF196673 JOJ196634:JOJ196673 JEN196634:JEN196673 IUR196634:IUR196673 IKV196634:IKV196673 IAZ196634:IAZ196673 HRD196634:HRD196673 HHH196634:HHH196673 GXL196634:GXL196673 GNP196634:GNP196673 GDT196634:GDT196673 FTX196634:FTX196673 FKB196634:FKB196673 FAF196634:FAF196673 EQJ196634:EQJ196673 EGN196634:EGN196673 DWR196634:DWR196673 DMV196634:DMV196673 DCZ196634:DCZ196673 CTD196634:CTD196673 CJH196634:CJH196673 BZL196634:BZL196673 BPP196634:BPP196673 BFT196634:BFT196673 AVX196634:AVX196673 AMB196634:AMB196673 ACF196634:ACF196673 SJ196634:SJ196673 IN196634:IN196673 D196634:D196673 WUZ131098:WUZ131137 WLD131098:WLD131137 WBH131098:WBH131137 VRL131098:VRL131137 VHP131098:VHP131137 UXT131098:UXT131137 UNX131098:UNX131137 UEB131098:UEB131137 TUF131098:TUF131137 TKJ131098:TKJ131137 TAN131098:TAN131137 SQR131098:SQR131137 SGV131098:SGV131137 RWZ131098:RWZ131137 RND131098:RND131137 RDH131098:RDH131137 QTL131098:QTL131137 QJP131098:QJP131137 PZT131098:PZT131137 PPX131098:PPX131137 PGB131098:PGB131137 OWF131098:OWF131137 OMJ131098:OMJ131137 OCN131098:OCN131137 NSR131098:NSR131137 NIV131098:NIV131137 MYZ131098:MYZ131137 MPD131098:MPD131137 MFH131098:MFH131137 LVL131098:LVL131137 LLP131098:LLP131137 LBT131098:LBT131137 KRX131098:KRX131137 KIB131098:KIB131137 JYF131098:JYF131137 JOJ131098:JOJ131137 JEN131098:JEN131137 IUR131098:IUR131137 IKV131098:IKV131137 IAZ131098:IAZ131137 HRD131098:HRD131137 HHH131098:HHH131137 GXL131098:GXL131137 GNP131098:GNP131137 GDT131098:GDT131137 FTX131098:FTX131137 FKB131098:FKB131137 FAF131098:FAF131137 EQJ131098:EQJ131137 EGN131098:EGN131137 DWR131098:DWR131137 DMV131098:DMV131137 DCZ131098:DCZ131137 CTD131098:CTD131137 CJH131098:CJH131137 BZL131098:BZL131137 BPP131098:BPP131137 BFT131098:BFT131137 AVX131098:AVX131137 AMB131098:AMB131137 ACF131098:ACF131137 SJ131098:SJ131137 IN131098:IN131137 D131098:D131137 WUZ65562:WUZ65601 WLD65562:WLD65601 WBH65562:WBH65601 VRL65562:VRL65601 VHP65562:VHP65601 UXT65562:UXT65601 UNX65562:UNX65601 UEB65562:UEB65601 TUF65562:TUF65601 TKJ65562:TKJ65601 TAN65562:TAN65601 SQR65562:SQR65601 SGV65562:SGV65601 RWZ65562:RWZ65601 RND65562:RND65601 RDH65562:RDH65601 QTL65562:QTL65601 QJP65562:QJP65601 PZT65562:PZT65601 PPX65562:PPX65601 PGB65562:PGB65601 OWF65562:OWF65601 OMJ65562:OMJ65601 OCN65562:OCN65601 NSR65562:NSR65601 NIV65562:NIV65601 MYZ65562:MYZ65601 MPD65562:MPD65601 MFH65562:MFH65601 LVL65562:LVL65601 LLP65562:LLP65601 LBT65562:LBT65601 KRX65562:KRX65601 KIB65562:KIB65601 JYF65562:JYF65601 JOJ65562:JOJ65601 JEN65562:JEN65601 IUR65562:IUR65601 IKV65562:IKV65601 IAZ65562:IAZ65601 HRD65562:HRD65601 HHH65562:HHH65601 GXL65562:GXL65601 GNP65562:GNP65601 GDT65562:GDT65601 FTX65562:FTX65601 FKB65562:FKB65601 FAF65562:FAF65601 EQJ65562:EQJ65601 EGN65562:EGN65601 DWR65562:DWR65601 DMV65562:DMV65601 DCZ65562:DCZ65601 CTD65562:CTD65601 CJH65562:CJH65601 BZL65562:BZL65601 BPP65562:BPP65601 BFT65562:BFT65601 AVX65562:AVX65601 AMB65562:AMB65601 ACF65562:ACF65601 SJ65562:SJ65601 IN65562:IN65601 D65562:D65601 WUZ26:WUZ65 WLD26:WLD65 WBH26:WBH65 VRL26:VRL65 VHP26:VHP65 UXT26:UXT65 UNX26:UNX65 UEB26:UEB65 TUF26:TUF65 TKJ26:TKJ65 TAN26:TAN65 SQR26:SQR65 SGV26:SGV65 RWZ26:RWZ65 RND26:RND65 RDH26:RDH65 QTL26:QTL65 QJP26:QJP65 PZT26:PZT65 PPX26:PPX65 PGB26:PGB65 OWF26:OWF65 OMJ26:OMJ65 OCN26:OCN65 NSR26:NSR65 NIV26:NIV65 MYZ26:MYZ65 MPD26:MPD65 MFH26:MFH65 LVL26:LVL65 LLP26:LLP65 LBT26:LBT65 KRX26:KRX65 KIB26:KIB65 JYF26:JYF65 JOJ26:JOJ65 JEN26:JEN65 IUR26:IUR65 IKV26:IKV65 IAZ26:IAZ65 HRD26:HRD65 HHH26:HHH65 GXL26:GXL65 GNP26:GNP65 GDT26:GDT65 FTX26:FTX65 FKB26:FKB65 FAF26:FAF65 EQJ26:EQJ65 EGN26:EGN65 DWR26:DWR65 DMV26:DMV65 DCZ26:DCZ65 CTD26:CTD65 CJH26:CJH65 BZL26:BZL65 BPP26:BPP65 BFT26:BFT65 AVX26:AVX65 AMB26:AMB65 ACF26:ACF65 SJ26:SJ65 IN26:IN65" xr:uid="{00000000-0002-0000-0800-000002000000}">
      <formula1>$H$16:$I$16</formula1>
    </dataValidation>
    <dataValidation type="list" allowBlank="1" showInputMessage="1" showErrorMessage="1" errorTitle="Foutieve invoer!" error="Kies één van de mogelijke cofinancieringsbronnen." sqref="C26:C65" xr:uid="{178D646D-BA60-4545-86F0-81CFC1914156}">
      <formula1>$B$19:$B$24</formula1>
    </dataValidation>
  </dataValidations>
  <hyperlinks>
    <hyperlink ref="B65528" r:id="rId1" display="https://esf2007-2013.vlaanderen.be/esf/oproepbeheer/pagingOproepFinancieringen.do?projectSjabloonId=&amp;dispatch=raadplegenOverzicht&amp;dispatch=raadplegenFinanciering&amp;d-7006776-s=0&amp;oproepId=226&amp;d-7006776-p=1&amp;d-7006776-o=1&amp;mode=raadplegen" xr:uid="{00000000-0004-0000-0800-000000000000}"/>
    <hyperlink ref="C65528" r:id="rId2" display="https://esf2007-2013.vlaanderen.be/esf/oproepbeheer/pagingOproepFinancieringen.do?projectSjabloonId=&amp;dispatch=raadplegenOverzicht&amp;dispatch=raadplegenFinanciering&amp;d-7006776-s=1&amp;oproepId=226&amp;d-7006776-p=1&amp;d-7006776-o=2&amp;mode=raadplegen" xr:uid="{00000000-0004-0000-0800-000001000000}"/>
    <hyperlink ref="D65528" r:id="rId3" display="https://esf2007-2013.vlaanderen.be/esf/oproepbeheer/pagingOproepFinancieringen.do?projectSjabloonId=&amp;dispatch=raadplegenOverzicht&amp;dispatch=raadplegenFinanciering&amp;d-7006776-s=2&amp;oproepId=226&amp;d-7006776-p=1&amp;d-7006776-o=2&amp;mode=raadplegen" xr:uid="{00000000-0004-0000-0800-000002000000}"/>
    <hyperlink ref="B65529" r:id="rId4" display="javascript:uitvoerenActie('oproepFinancieringForm','',false,'dispatch:raadplegen','oproepFinancieringId:1158');" xr:uid="{00000000-0004-0000-0800-000003000000}"/>
    <hyperlink ref="B65530" r:id="rId5" display="javascript:uitvoerenActie('oproepFinancieringForm','',false,'dispatch:raadplegen','oproepFinancieringId:1159');" xr:uid="{00000000-0004-0000-0800-000004000000}"/>
    <hyperlink ref="B65531" r:id="rId6" display="javascript:uitvoerenActie('oproepFinancieringForm','',false,'dispatch:raadplegen','oproepFinancieringId:1160');" xr:uid="{00000000-0004-0000-0800-000005000000}"/>
    <hyperlink ref="B65532" r:id="rId7" display="javascript:uitvoerenActie('oproepFinancieringForm','',false,'dispatch:raadplegen','oproepFinancieringId:1161');" xr:uid="{00000000-0004-0000-0800-000006000000}"/>
    <hyperlink ref="B65533" r:id="rId8" display="javascript:uitvoerenActie('oproepFinancieringForm','',false,'dispatch:raadplegen','oproepFinancieringId:1163');" xr:uid="{00000000-0004-0000-0800-000007000000}"/>
    <hyperlink ref="B65534" r:id="rId9" display="javascript:uitvoerenActie('oproepFinancieringForm','',false,'dispatch:raadplegen','oproepFinancieringId:1164');" xr:uid="{00000000-0004-0000-0800-000008000000}"/>
    <hyperlink ref="B65535" r:id="rId10" display="javascript:uitvoerenActie('oproepFinancieringForm','',false,'dispatch:raadplegen','oproepFinancieringId:1162');" xr:uid="{00000000-0004-0000-0800-000009000000}"/>
    <hyperlink ref="B65536" r:id="rId11" display="javascript:uitvoerenActie('oproepFinancieringForm','',false,'dispatch:raadplegen','oproepFinancieringId:1165');" xr:uid="{00000000-0004-0000-0800-00000A000000}"/>
    <hyperlink ref="A1" location="INSTRUCTIES!A1" display="Terug naar INSTRUCTIES" xr:uid="{00000000-0004-0000-0800-00000B000000}"/>
    <hyperlink ref="H65546" r:id="rId12" display="javascript:uitvoerenActie('oproepFinancieringForm','',false,'dispatch:raadplegen','oproepFinancieringId:1165');" xr:uid="{00000000-0004-0000-0800-00000C000000}"/>
    <hyperlink ref="H65545" r:id="rId13" display="javascript:uitvoerenActie('oproepFinancieringForm','',false,'dispatch:raadplegen','oproepFinancieringId:1162');" xr:uid="{00000000-0004-0000-0800-00000D000000}"/>
    <hyperlink ref="H65544" r:id="rId14" display="javascript:uitvoerenActie('oproepFinancieringForm','',false,'dispatch:raadplegen','oproepFinancieringId:1164');" xr:uid="{00000000-0004-0000-0800-00000E000000}"/>
    <hyperlink ref="H65543" r:id="rId15" display="javascript:uitvoerenActie('oproepFinancieringForm','',false,'dispatch:raadplegen','oproepFinancieringId:1163');" xr:uid="{00000000-0004-0000-0800-00000F000000}"/>
    <hyperlink ref="H65542" r:id="rId16" display="javascript:uitvoerenActie('oproepFinancieringForm','',false,'dispatch:raadplegen','oproepFinancieringId:1161');" xr:uid="{00000000-0004-0000-0800-000010000000}"/>
    <hyperlink ref="H65541" r:id="rId17" display="javascript:uitvoerenActie('oproepFinancieringForm','',false,'dispatch:raadplegen','oproepFinancieringId:1160');" xr:uid="{00000000-0004-0000-0800-000011000000}"/>
    <hyperlink ref="H65540" r:id="rId18" display="javascript:uitvoerenActie('oproepFinancieringForm','',false,'dispatch:raadplegen','oproepFinancieringId:1159');" xr:uid="{00000000-0004-0000-0800-000012000000}"/>
    <hyperlink ref="H65539" r:id="rId19" display="javascript:uitvoerenActie('oproepFinancieringForm','',false,'dispatch:raadplegen','oproepFinancieringId:1158');" xr:uid="{00000000-0004-0000-0800-000013000000}"/>
    <hyperlink ref="J65538" r:id="rId20" display="https://esf2007-2013.vlaanderen.be/esf/oproepbeheer/pagingOproepFinancieringen.do?projectSjabloonId=&amp;dispatch=raadplegenOverzicht&amp;dispatch=raadplegenFinanciering&amp;d-7006776-s=2&amp;oproepId=226&amp;d-7006776-p=1&amp;d-7006776-o=2&amp;mode=raadplegen" xr:uid="{00000000-0004-0000-0800-000014000000}"/>
    <hyperlink ref="I65538" r:id="rId21" display="https://esf2007-2013.vlaanderen.be/esf/oproepbeheer/pagingOproepFinancieringen.do?projectSjabloonId=&amp;dispatch=raadplegenOverzicht&amp;dispatch=raadplegenFinanciering&amp;d-7006776-s=1&amp;oproepId=226&amp;d-7006776-p=1&amp;d-7006776-o=2&amp;mode=raadplegen" xr:uid="{00000000-0004-0000-0800-000015000000}"/>
    <hyperlink ref="H65538" r:id="rId22" display="https://esf2007-2013.vlaanderen.be/esf/oproepbeheer/pagingOproepFinancieringen.do?projectSjabloonId=&amp;dispatch=raadplegenOverzicht&amp;dispatch=raadplegenFinanciering&amp;d-7006776-s=0&amp;oproepId=226&amp;d-7006776-p=1&amp;d-7006776-o=1&amp;mode=raadplegen" xr:uid="{00000000-0004-0000-0800-000016000000}"/>
  </hyperlinks>
  <pageMargins left="0.17" right="0.18" top="0.35" bottom="0.36" header="0.17" footer="0.18"/>
  <pageSetup paperSize="9" scale="77" orientation="landscape" r:id="rId23"/>
  <headerFooter alignWithMargins="0">
    <oddHeader>&amp;F</oddHeader>
    <oddFooter>&amp;L&amp;P/&amp;N&amp;R&amp;A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dimension ref="A1:AO153"/>
  <sheetViews>
    <sheetView zoomScale="90" zoomScaleNormal="90" workbookViewId="0">
      <selection activeCell="B9" sqref="B9:B10"/>
    </sheetView>
  </sheetViews>
  <sheetFormatPr defaultColWidth="9.109375" defaultRowHeight="14.4" x14ac:dyDescent="0.3"/>
  <cols>
    <col min="1" max="1" width="3.109375" style="263" customWidth="1"/>
    <col min="2" max="2" width="21.88671875" style="263" customWidth="1"/>
    <col min="3" max="3" width="1.5546875" style="263" customWidth="1"/>
    <col min="4" max="4" width="48" style="263" customWidth="1"/>
    <col min="5" max="5" width="17.88671875" style="264" customWidth="1"/>
    <col min="6" max="6" width="9.5546875" style="263" customWidth="1"/>
    <col min="7" max="13" width="9.109375" style="263"/>
    <col min="14" max="14" width="57.88671875" style="263" customWidth="1"/>
    <col min="15" max="16384" width="9.109375" style="263"/>
  </cols>
  <sheetData>
    <row r="1" spans="1:41" x14ac:dyDescent="0.3">
      <c r="A1" s="51"/>
      <c r="B1" s="262" t="s">
        <v>32</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row>
    <row r="2" spans="1:41" x14ac:dyDescent="0.3">
      <c r="A2" s="51"/>
      <c r="B2" s="51"/>
      <c r="D2" s="212"/>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row>
    <row r="3" spans="1:41" x14ac:dyDescent="0.3">
      <c r="A3" s="51"/>
      <c r="D3" s="212"/>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row>
    <row r="4" spans="1:41" x14ac:dyDescent="0.3">
      <c r="A4" s="51"/>
      <c r="D4" s="212"/>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row>
    <row r="5" spans="1:41" x14ac:dyDescent="0.3">
      <c r="A5" s="51"/>
      <c r="D5" s="212"/>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row>
    <row r="6" spans="1:41" x14ac:dyDescent="0.3">
      <c r="A6" s="51"/>
      <c r="D6" s="212"/>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row>
    <row r="7" spans="1:41" x14ac:dyDescent="0.3">
      <c r="A7" s="51"/>
      <c r="B7" s="208"/>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row>
    <row r="8" spans="1:41" x14ac:dyDescent="0.3">
      <c r="A8" s="51"/>
      <c r="B8" s="208"/>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row>
    <row r="9" spans="1:41" ht="28.8" x14ac:dyDescent="0.3">
      <c r="A9" s="51"/>
      <c r="B9" s="589">
        <f>'Invoeren in ESF APPLICATIE'!E45</f>
        <v>0</v>
      </c>
      <c r="C9" s="188"/>
      <c r="D9" s="546" t="str">
        <f>INSTRUCTIES!C26</f>
        <v>&lt;naam project&gt;</v>
      </c>
      <c r="E9" s="546"/>
      <c r="F9" s="546"/>
      <c r="G9" s="546"/>
      <c r="H9" s="546"/>
      <c r="I9" s="546"/>
      <c r="J9" s="546"/>
      <c r="K9" s="546"/>
      <c r="L9" s="181"/>
      <c r="M9" s="181"/>
      <c r="N9" s="181"/>
      <c r="O9" s="181"/>
      <c r="P9" s="18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1:41" ht="28.8" x14ac:dyDescent="0.3">
      <c r="A10" s="51"/>
      <c r="B10" s="589"/>
      <c r="C10" s="232"/>
      <c r="D10" s="546"/>
      <c r="E10" s="546"/>
      <c r="F10" s="546"/>
      <c r="G10" s="546"/>
      <c r="H10" s="546"/>
      <c r="I10" s="546"/>
      <c r="J10" s="546"/>
      <c r="K10" s="546"/>
      <c r="L10" s="181"/>
      <c r="M10" s="181"/>
      <c r="N10" s="181"/>
      <c r="O10" s="181"/>
      <c r="P10" s="18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1:41" ht="25.8" x14ac:dyDescent="0.3">
      <c r="A11" s="51"/>
      <c r="B11" s="265"/>
      <c r="C11" s="234"/>
      <c r="D11" s="52"/>
      <c r="E11" s="52"/>
      <c r="F11" s="52"/>
      <c r="G11" s="52"/>
      <c r="H11" s="52"/>
      <c r="I11" s="52"/>
      <c r="J11" s="52"/>
      <c r="K11" s="52"/>
      <c r="L11" s="52"/>
      <c r="M11" s="52"/>
      <c r="N11" s="52"/>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row>
    <row r="12" spans="1:41" ht="21" customHeight="1" x14ac:dyDescent="0.3">
      <c r="A12" s="51"/>
      <c r="B12" s="266"/>
      <c r="C12" s="236"/>
      <c r="D12" s="549" t="str">
        <f>kernDataOproepbeheerder!C140</f>
        <v>Dit overzicht stelt u in staat het tabblad 'Kosten' en 'Financiering' in de ESF applicatie in te vullen.</v>
      </c>
      <c r="E12" s="549"/>
      <c r="F12" s="549"/>
      <c r="G12" s="549"/>
      <c r="H12" s="549"/>
      <c r="I12" s="549"/>
      <c r="J12" s="549"/>
      <c r="K12" s="549"/>
      <c r="L12" s="549"/>
      <c r="M12" s="549"/>
      <c r="N12" s="177"/>
      <c r="O12" s="177"/>
      <c r="P12" s="177"/>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row>
    <row r="13" spans="1:41" ht="23.4" customHeight="1" x14ac:dyDescent="0.3">
      <c r="A13" s="51"/>
      <c r="B13" s="267"/>
      <c r="C13" s="184"/>
      <c r="D13" s="590" t="str">
        <f>kernDataOproepbeheerder!C141</f>
        <v>- Vul de tabbladen 'Kosten' en 'Financiering' in de ESF applicatie aan op basis van onderstaand overzicht.</v>
      </c>
      <c r="E13" s="590"/>
      <c r="F13" s="590"/>
      <c r="G13" s="590"/>
      <c r="H13" s="590"/>
      <c r="I13" s="590"/>
      <c r="J13" s="590"/>
      <c r="K13" s="590"/>
      <c r="L13" s="590"/>
      <c r="M13" s="590"/>
      <c r="N13" s="590"/>
      <c r="O13" s="177"/>
      <c r="P13" s="177"/>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1:41" x14ac:dyDescent="0.3">
      <c r="A14" s="51"/>
      <c r="B14" s="268"/>
      <c r="C14" s="184"/>
      <c r="D14" s="590"/>
      <c r="E14" s="590"/>
      <c r="F14" s="590"/>
      <c r="G14" s="590"/>
      <c r="H14" s="590"/>
      <c r="I14" s="590"/>
      <c r="J14" s="590"/>
      <c r="K14" s="590"/>
      <c r="L14" s="590"/>
      <c r="M14" s="590"/>
      <c r="N14" s="590"/>
      <c r="O14" s="177"/>
      <c r="P14" s="177"/>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row>
    <row r="15" spans="1:41" x14ac:dyDescent="0.3">
      <c r="A15" s="51"/>
      <c r="B15" s="268"/>
      <c r="C15" s="184"/>
      <c r="D15" s="590"/>
      <c r="E15" s="590"/>
      <c r="F15" s="590"/>
      <c r="G15" s="590"/>
      <c r="H15" s="590"/>
      <c r="I15" s="590"/>
      <c r="J15" s="590"/>
      <c r="K15" s="590"/>
      <c r="L15" s="590"/>
      <c r="M15" s="590"/>
      <c r="N15" s="590"/>
      <c r="O15" s="177"/>
      <c r="P15" s="177"/>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row>
    <row r="16" spans="1:41" x14ac:dyDescent="0.3">
      <c r="A16" s="51"/>
      <c r="B16" s="178"/>
      <c r="C16" s="177"/>
      <c r="D16" s="177"/>
      <c r="E16" s="177"/>
      <c r="F16" s="177"/>
      <c r="G16" s="177"/>
      <c r="H16" s="177"/>
      <c r="I16" s="177"/>
      <c r="J16" s="177"/>
      <c r="K16" s="177"/>
      <c r="L16" s="177"/>
      <c r="M16" s="177"/>
      <c r="N16" s="177"/>
      <c r="O16" s="177"/>
      <c r="P16" s="177"/>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row>
    <row r="17" spans="1:41" x14ac:dyDescent="0.3">
      <c r="A17" s="51"/>
      <c r="B17" s="178"/>
      <c r="C17" s="177"/>
      <c r="D17" s="177"/>
      <c r="E17" s="177"/>
      <c r="F17" s="177"/>
      <c r="G17" s="177"/>
      <c r="H17" s="177"/>
      <c r="I17" s="177"/>
      <c r="J17" s="177"/>
      <c r="K17" s="177"/>
      <c r="L17" s="177"/>
      <c r="M17" s="177"/>
      <c r="N17" s="177"/>
      <c r="O17" s="177"/>
      <c r="P17" s="177"/>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row>
    <row r="18" spans="1:41" x14ac:dyDescent="0.3">
      <c r="A18" s="51"/>
      <c r="B18" s="178"/>
      <c r="C18" s="177"/>
      <c r="D18" s="177"/>
      <c r="E18" s="177"/>
      <c r="F18" s="177"/>
      <c r="G18" s="177"/>
      <c r="H18" s="177"/>
      <c r="I18" s="177"/>
      <c r="J18" s="177"/>
      <c r="K18" s="177"/>
      <c r="L18" s="177"/>
      <c r="M18" s="177"/>
      <c r="N18" s="177"/>
      <c r="O18" s="177"/>
      <c r="P18" s="177"/>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row>
    <row r="19" spans="1:41" x14ac:dyDescent="0.3">
      <c r="A19" s="51"/>
      <c r="B19" s="178"/>
      <c r="C19" s="177"/>
      <c r="D19" s="177"/>
      <c r="E19" s="177"/>
      <c r="F19" s="177"/>
      <c r="G19" s="177"/>
      <c r="H19" s="177"/>
      <c r="I19" s="177"/>
      <c r="J19" s="177"/>
      <c r="K19" s="177"/>
      <c r="L19" s="177"/>
      <c r="M19" s="177"/>
      <c r="N19" s="177"/>
      <c r="O19" s="177"/>
      <c r="P19" s="177"/>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1:41" ht="13.35" customHeight="1" x14ac:dyDescent="0.3">
      <c r="A20" s="51"/>
      <c r="B20" s="178"/>
      <c r="C20" s="177"/>
      <c r="D20" s="591" t="s">
        <v>34</v>
      </c>
      <c r="E20" s="592"/>
      <c r="F20" s="177"/>
      <c r="G20" s="177"/>
      <c r="H20" s="177"/>
      <c r="I20" s="177"/>
      <c r="J20" s="177"/>
      <c r="K20" s="177"/>
      <c r="L20" s="177"/>
      <c r="M20" s="177"/>
      <c r="N20" s="177"/>
      <c r="O20" s="177"/>
      <c r="P20" s="177"/>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41" hidden="1" x14ac:dyDescent="0.3">
      <c r="A21" s="51"/>
      <c r="B21" s="178"/>
      <c r="C21" s="177"/>
      <c r="D21" s="269" t="s">
        <v>3</v>
      </c>
      <c r="E21" s="270">
        <f>SUM(E22:E24)</f>
        <v>0</v>
      </c>
      <c r="F21" s="177"/>
      <c r="G21" s="177"/>
      <c r="H21" s="177"/>
      <c r="I21" s="177"/>
      <c r="J21" s="177"/>
      <c r="K21" s="177"/>
      <c r="L21" s="177"/>
      <c r="M21" s="177"/>
      <c r="N21" s="177"/>
      <c r="O21" s="177"/>
      <c r="P21" s="177"/>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row>
    <row r="22" spans="1:41" ht="14.4" hidden="1" customHeight="1" x14ac:dyDescent="0.3">
      <c r="A22" s="51"/>
      <c r="B22" s="178"/>
      <c r="C22" s="177"/>
      <c r="D22" s="271"/>
      <c r="E22" s="272"/>
      <c r="F22" s="177"/>
      <c r="G22" s="177"/>
      <c r="H22" s="177"/>
      <c r="I22" s="177"/>
      <c r="J22" s="177"/>
      <c r="K22" s="177"/>
      <c r="L22" s="177"/>
      <c r="M22" s="177"/>
      <c r="N22" s="177"/>
      <c r="O22" s="177"/>
      <c r="P22" s="177"/>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row>
    <row r="23" spans="1:41" hidden="1" x14ac:dyDescent="0.3">
      <c r="A23" s="51"/>
      <c r="B23" s="178"/>
      <c r="C23" s="177"/>
      <c r="D23" s="273" t="s">
        <v>4</v>
      </c>
      <c r="E23" s="274">
        <f>'Invoeren EXTERN personeel'!N19</f>
        <v>0</v>
      </c>
      <c r="F23" s="177"/>
      <c r="G23" s="177"/>
      <c r="H23" s="177"/>
      <c r="I23" s="177"/>
      <c r="J23" s="177"/>
      <c r="K23" s="177"/>
      <c r="L23" s="177"/>
      <c r="M23" s="177"/>
      <c r="N23" s="177"/>
      <c r="O23" s="177"/>
      <c r="P23" s="177"/>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row>
    <row r="24" spans="1:41" hidden="1" x14ac:dyDescent="0.3">
      <c r="A24" s="51"/>
      <c r="B24" s="178"/>
      <c r="C24" s="177"/>
      <c r="D24" s="275" t="s">
        <v>185</v>
      </c>
      <c r="E24" s="274"/>
      <c r="F24" s="177"/>
      <c r="G24" s="177"/>
      <c r="H24" s="177"/>
      <c r="I24" s="177"/>
      <c r="J24" s="177"/>
      <c r="K24" s="177"/>
      <c r="L24" s="177"/>
      <c r="M24" s="177"/>
      <c r="N24" s="177"/>
      <c r="O24" s="177"/>
      <c r="P24" s="177"/>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idden="1" x14ac:dyDescent="0.3">
      <c r="A25" s="51"/>
      <c r="B25" s="178"/>
      <c r="C25" s="177"/>
      <c r="D25" s="275" t="s">
        <v>5</v>
      </c>
      <c r="E25" s="270">
        <f>SUM(E26:E29)</f>
        <v>0</v>
      </c>
      <c r="F25" s="177"/>
      <c r="G25" s="177"/>
      <c r="H25" s="177"/>
      <c r="I25" s="177"/>
      <c r="J25" s="177"/>
      <c r="K25" s="177"/>
      <c r="L25" s="177"/>
      <c r="M25" s="177"/>
      <c r="N25" s="177"/>
      <c r="O25" s="177"/>
      <c r="P25" s="177"/>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41" hidden="1" x14ac:dyDescent="0.3">
      <c r="A26" s="51"/>
      <c r="B26" s="178"/>
      <c r="C26" s="177"/>
      <c r="D26" s="275" t="s">
        <v>91</v>
      </c>
      <c r="E26" s="274">
        <f>'Invoeren OPLEIDINGEN'!X34</f>
        <v>0</v>
      </c>
      <c r="F26" s="177"/>
      <c r="G26" s="177"/>
      <c r="H26" s="177"/>
      <c r="I26" s="177"/>
      <c r="J26" s="177"/>
      <c r="K26" s="177"/>
      <c r="L26" s="177"/>
      <c r="M26" s="177"/>
      <c r="N26" s="177"/>
      <c r="O26" s="177"/>
      <c r="P26" s="177"/>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row>
    <row r="27" spans="1:41" ht="14.4" hidden="1" customHeight="1" x14ac:dyDescent="0.3">
      <c r="A27" s="51"/>
      <c r="B27" s="178"/>
      <c r="C27" s="177"/>
      <c r="D27" s="276"/>
      <c r="E27" s="272"/>
      <c r="F27" s="177"/>
      <c r="G27" s="177"/>
      <c r="H27" s="177"/>
      <c r="I27" s="177"/>
      <c r="J27" s="177"/>
      <c r="K27" s="177"/>
      <c r="L27" s="177"/>
      <c r="M27" s="177"/>
      <c r="N27" s="177"/>
      <c r="O27" s="177"/>
      <c r="P27" s="177"/>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row>
    <row r="28" spans="1:41" ht="14.4" hidden="1" customHeight="1" x14ac:dyDescent="0.3">
      <c r="A28" s="51"/>
      <c r="B28" s="178"/>
      <c r="C28" s="177"/>
      <c r="D28" s="276"/>
      <c r="E28" s="272"/>
      <c r="F28" s="177"/>
      <c r="G28" s="177"/>
      <c r="H28" s="177"/>
      <c r="I28" s="177"/>
      <c r="J28" s="177"/>
      <c r="K28" s="177"/>
      <c r="L28" s="177"/>
      <c r="M28" s="177"/>
      <c r="N28" s="177"/>
      <c r="O28" s="177"/>
      <c r="P28" s="177"/>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row>
    <row r="29" spans="1:41" ht="14.4" hidden="1" customHeight="1" x14ac:dyDescent="0.3">
      <c r="A29" s="51"/>
      <c r="B29" s="178"/>
      <c r="C29" s="177"/>
      <c r="D29" s="276"/>
      <c r="E29" s="272"/>
      <c r="F29" s="177"/>
      <c r="G29" s="177"/>
      <c r="H29" s="177"/>
      <c r="I29" s="177"/>
      <c r="J29" s="177"/>
      <c r="K29" s="177"/>
      <c r="L29" s="177"/>
      <c r="M29" s="177"/>
      <c r="N29" s="177"/>
      <c r="O29" s="177"/>
      <c r="P29" s="177"/>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row>
    <row r="30" spans="1:41" ht="14.4" hidden="1" customHeight="1" x14ac:dyDescent="0.3">
      <c r="A30" s="51"/>
      <c r="B30" s="178"/>
      <c r="C30" s="177"/>
      <c r="D30" s="275" t="s">
        <v>315</v>
      </c>
      <c r="E30" s="270">
        <f>'Invoeren WERKINGSKOST'!B12</f>
        <v>0</v>
      </c>
      <c r="F30" s="177"/>
      <c r="G30" s="177"/>
      <c r="H30" s="177"/>
      <c r="I30" s="177"/>
      <c r="J30" s="177"/>
      <c r="K30" s="177"/>
      <c r="L30" s="177"/>
      <c r="M30" s="177"/>
      <c r="N30" s="177"/>
      <c r="O30" s="177"/>
      <c r="P30" s="177"/>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row>
    <row r="31" spans="1:41" ht="14.4" hidden="1" customHeight="1" x14ac:dyDescent="0.3">
      <c r="A31" s="51"/>
      <c r="B31" s="178"/>
      <c r="C31" s="177"/>
      <c r="D31" s="276"/>
      <c r="E31" s="272"/>
      <c r="F31" s="177"/>
      <c r="G31" s="177"/>
      <c r="H31" s="177"/>
      <c r="I31" s="177"/>
      <c r="J31" s="177"/>
      <c r="K31" s="177"/>
      <c r="L31" s="177"/>
      <c r="M31" s="177"/>
      <c r="N31" s="177"/>
      <c r="O31" s="177"/>
      <c r="P31" s="177"/>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14.4" hidden="1" customHeight="1" x14ac:dyDescent="0.3">
      <c r="A32" s="51"/>
      <c r="B32" s="178"/>
      <c r="C32" s="177"/>
      <c r="D32" s="276"/>
      <c r="E32" s="272"/>
      <c r="F32" s="177"/>
      <c r="G32" s="177"/>
      <c r="H32" s="177"/>
      <c r="I32" s="177"/>
      <c r="J32" s="177"/>
      <c r="K32" s="177"/>
      <c r="L32" s="177"/>
      <c r="M32" s="177"/>
      <c r="N32" s="177"/>
      <c r="O32" s="177"/>
      <c r="P32" s="177"/>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row>
    <row r="33" spans="1:41" ht="17.100000000000001" hidden="1" customHeight="1" x14ac:dyDescent="0.3">
      <c r="A33" s="51"/>
      <c r="B33" s="178"/>
      <c r="C33" s="177"/>
      <c r="D33" s="276"/>
      <c r="E33" s="272"/>
      <c r="F33" s="177"/>
      <c r="G33" s="177"/>
      <c r="H33" s="177"/>
      <c r="I33" s="177"/>
      <c r="J33" s="177"/>
      <c r="K33" s="177"/>
      <c r="L33" s="177"/>
      <c r="M33" s="177"/>
      <c r="N33" s="177"/>
      <c r="O33" s="177"/>
      <c r="P33" s="177"/>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row>
    <row r="34" spans="1:41" ht="15" hidden="1" customHeight="1" x14ac:dyDescent="0.3">
      <c r="A34" s="51"/>
      <c r="B34" s="178"/>
      <c r="C34" s="177"/>
      <c r="D34" s="275" t="s">
        <v>7</v>
      </c>
      <c r="E34" s="270"/>
      <c r="F34" s="177"/>
      <c r="G34" s="177"/>
      <c r="H34" s="177"/>
      <c r="I34" s="177"/>
      <c r="J34" s="177"/>
      <c r="K34" s="177"/>
      <c r="L34" s="177"/>
      <c r="M34" s="177"/>
      <c r="N34" s="177"/>
      <c r="O34" s="177"/>
      <c r="P34" s="177"/>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row>
    <row r="35" spans="1:41" ht="17.100000000000001" hidden="1" customHeight="1" x14ac:dyDescent="0.3">
      <c r="A35" s="51"/>
      <c r="B35" s="178"/>
      <c r="C35" s="177"/>
      <c r="D35" s="275" t="s">
        <v>8</v>
      </c>
      <c r="E35" s="270">
        <f>SUM(E36:E39)</f>
        <v>0</v>
      </c>
      <c r="F35" s="177"/>
      <c r="G35" s="177"/>
      <c r="H35" s="177"/>
      <c r="I35" s="177"/>
      <c r="J35" s="177"/>
      <c r="K35" s="177"/>
      <c r="L35" s="177"/>
      <c r="M35" s="177"/>
      <c r="N35" s="177"/>
      <c r="O35" s="177"/>
      <c r="P35" s="177"/>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ht="17.399999999999999" hidden="1" customHeight="1" x14ac:dyDescent="0.3">
      <c r="A36" s="51"/>
      <c r="B36" s="178"/>
      <c r="C36" s="177"/>
      <c r="D36" s="276"/>
      <c r="E36" s="272"/>
      <c r="F36" s="177"/>
      <c r="G36" s="177"/>
      <c r="H36" s="177"/>
      <c r="I36" s="177"/>
      <c r="J36" s="177"/>
      <c r="K36" s="177"/>
      <c r="L36" s="177"/>
      <c r="M36" s="177"/>
      <c r="N36" s="177"/>
      <c r="O36" s="177"/>
      <c r="P36" s="177"/>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row>
    <row r="37" spans="1:41" ht="17.399999999999999" hidden="1" customHeight="1" x14ac:dyDescent="0.3">
      <c r="A37" s="51"/>
      <c r="B37" s="178"/>
      <c r="C37" s="177"/>
      <c r="D37" s="276"/>
      <c r="E37" s="272"/>
      <c r="F37" s="177"/>
      <c r="G37" s="177"/>
      <c r="H37" s="177"/>
      <c r="I37" s="177"/>
      <c r="J37" s="177"/>
      <c r="K37" s="177"/>
      <c r="L37" s="177"/>
      <c r="M37" s="177"/>
      <c r="N37" s="177"/>
      <c r="O37" s="177"/>
      <c r="P37" s="177"/>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row>
    <row r="38" spans="1:41" ht="11.4" hidden="1" customHeight="1" x14ac:dyDescent="0.3">
      <c r="A38" s="51"/>
      <c r="B38" s="178"/>
      <c r="C38" s="177"/>
      <c r="D38" s="276"/>
      <c r="E38" s="272"/>
      <c r="F38" s="177"/>
      <c r="G38" s="177"/>
      <c r="H38" s="177"/>
      <c r="I38" s="177"/>
      <c r="J38" s="177"/>
      <c r="K38" s="177"/>
      <c r="L38" s="177"/>
      <c r="M38" s="177"/>
      <c r="N38" s="177"/>
      <c r="O38" s="177"/>
      <c r="P38" s="177"/>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row>
    <row r="39" spans="1:41" ht="14.4" hidden="1" customHeight="1" x14ac:dyDescent="0.3">
      <c r="A39" s="51"/>
      <c r="B39" s="178"/>
      <c r="C39" s="177"/>
      <c r="D39" s="276"/>
      <c r="E39" s="272"/>
      <c r="F39" s="177"/>
      <c r="G39" s="177"/>
      <c r="H39" s="177"/>
      <c r="I39" s="177"/>
      <c r="J39" s="177"/>
      <c r="K39" s="177"/>
      <c r="L39" s="177"/>
      <c r="M39" s="177"/>
      <c r="N39" s="177"/>
      <c r="O39" s="177"/>
      <c r="P39" s="177"/>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row>
    <row r="40" spans="1:41" ht="13.35" hidden="1" customHeight="1" x14ac:dyDescent="0.3">
      <c r="A40" s="51"/>
      <c r="B40" s="178"/>
      <c r="C40" s="177"/>
      <c r="D40" s="275" t="s">
        <v>9</v>
      </c>
      <c r="E40" s="270"/>
      <c r="F40" s="177"/>
      <c r="G40" s="177"/>
      <c r="H40" s="177"/>
      <c r="I40" s="177"/>
      <c r="J40" s="177"/>
      <c r="K40" s="177"/>
      <c r="L40" s="177"/>
      <c r="M40" s="177"/>
      <c r="N40" s="177"/>
      <c r="O40" s="177"/>
      <c r="P40" s="177"/>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pans="1:41" ht="14.4" customHeight="1" x14ac:dyDescent="0.3">
      <c r="A41" s="51"/>
      <c r="B41" s="178"/>
      <c r="C41" s="177"/>
      <c r="D41" s="275" t="s">
        <v>259</v>
      </c>
      <c r="E41" s="277">
        <f>FINANCIERING!F20+FINANCIERING!F17</f>
        <v>0</v>
      </c>
      <c r="F41" s="177"/>
      <c r="G41" s="177"/>
      <c r="H41" s="177"/>
      <c r="I41" s="177"/>
      <c r="J41" s="177"/>
      <c r="K41" s="177"/>
      <c r="L41" s="177"/>
      <c r="M41" s="177"/>
      <c r="N41" s="177"/>
      <c r="O41" s="177"/>
      <c r="P41" s="177"/>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row>
    <row r="42" spans="1:41" ht="14.4" hidden="1" customHeight="1" x14ac:dyDescent="0.3">
      <c r="A42" s="51"/>
      <c r="B42" s="178"/>
      <c r="C42" s="177"/>
      <c r="D42" s="275" t="s">
        <v>260</v>
      </c>
      <c r="E42" s="277">
        <f>IF(kernDataOproepbeheerder!C79="ja",kernDataOproepbeheerder!C80,0)</f>
        <v>0</v>
      </c>
      <c r="F42" s="177"/>
      <c r="G42" s="177"/>
      <c r="H42" s="177"/>
      <c r="I42" s="177"/>
      <c r="J42" s="177"/>
      <c r="K42" s="177"/>
      <c r="L42" s="177"/>
      <c r="M42" s="177"/>
      <c r="N42" s="177"/>
      <c r="O42" s="177"/>
      <c r="P42" s="177"/>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row>
    <row r="43" spans="1:41" x14ac:dyDescent="0.3">
      <c r="A43" s="51"/>
      <c r="B43" s="178"/>
      <c r="C43" s="177"/>
      <c r="D43" s="275" t="s">
        <v>10</v>
      </c>
      <c r="E43" s="296">
        <f>FINANCIERING!F21+FINANCIERING!F18</f>
        <v>0</v>
      </c>
      <c r="F43" s="177"/>
      <c r="G43" s="177"/>
      <c r="H43" s="177"/>
      <c r="I43" s="177"/>
      <c r="J43" s="177"/>
      <c r="K43" s="177"/>
      <c r="L43" s="177"/>
      <c r="M43" s="177"/>
      <c r="N43" s="177"/>
      <c r="O43" s="177"/>
      <c r="P43" s="177"/>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row>
    <row r="44" spans="1:41" hidden="1" x14ac:dyDescent="0.3">
      <c r="A44" s="51"/>
      <c r="B44" s="178"/>
      <c r="C44" s="177"/>
      <c r="D44" s="275" t="s">
        <v>11</v>
      </c>
      <c r="E44" s="295"/>
      <c r="F44" s="177"/>
      <c r="G44" s="177"/>
      <c r="H44" s="177"/>
      <c r="I44" s="177"/>
      <c r="J44" s="177"/>
      <c r="K44" s="177"/>
      <c r="L44" s="177"/>
      <c r="M44" s="177"/>
      <c r="N44" s="177"/>
      <c r="O44" s="177"/>
      <c r="P44" s="177"/>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row>
    <row r="45" spans="1:41" x14ac:dyDescent="0.3">
      <c r="A45" s="51"/>
      <c r="B45" s="178"/>
      <c r="C45" s="177"/>
      <c r="D45" s="278" t="s">
        <v>36</v>
      </c>
      <c r="E45" s="294">
        <f>E21+E25+E30+E34+E35+E40+E41+E42+E43+E44</f>
        <v>0</v>
      </c>
      <c r="F45" s="177"/>
      <c r="G45" s="177"/>
      <c r="H45" s="177"/>
      <c r="I45" s="177"/>
      <c r="J45" s="177"/>
      <c r="K45" s="177"/>
      <c r="L45" s="177"/>
      <c r="M45" s="177"/>
      <c r="N45" s="177"/>
      <c r="O45" s="177"/>
      <c r="P45" s="177"/>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row>
    <row r="46" spans="1:41" x14ac:dyDescent="0.3">
      <c r="A46" s="51"/>
      <c r="B46" s="178"/>
      <c r="C46" s="177"/>
      <c r="D46" s="177"/>
      <c r="E46" s="177"/>
      <c r="F46" s="177"/>
      <c r="G46" s="177"/>
      <c r="H46" s="177"/>
      <c r="I46" s="177"/>
      <c r="J46" s="177"/>
      <c r="K46" s="177"/>
      <c r="L46" s="177"/>
      <c r="M46" s="177"/>
      <c r="N46" s="177"/>
      <c r="O46" s="177"/>
      <c r="P46" s="177"/>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row>
    <row r="47" spans="1:41" x14ac:dyDescent="0.3">
      <c r="A47" s="51"/>
      <c r="B47" s="178"/>
      <c r="C47" s="177"/>
      <c r="D47" s="177"/>
      <c r="E47" s="177"/>
      <c r="F47" s="177"/>
      <c r="G47" s="177"/>
      <c r="H47" s="177"/>
      <c r="I47" s="177"/>
      <c r="J47" s="177"/>
      <c r="K47" s="177"/>
      <c r="L47" s="177"/>
      <c r="M47" s="177"/>
      <c r="N47" s="177"/>
      <c r="O47" s="177"/>
      <c r="P47" s="177"/>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row>
    <row r="48" spans="1:41" x14ac:dyDescent="0.3">
      <c r="A48" s="51"/>
      <c r="B48" s="178"/>
      <c r="C48" s="177"/>
      <c r="D48" s="177"/>
      <c r="E48" s="177"/>
      <c r="F48" s="177"/>
      <c r="G48" s="177"/>
      <c r="H48" s="177"/>
      <c r="I48" s="177"/>
      <c r="J48" s="177"/>
      <c r="K48" s="177"/>
      <c r="L48" s="177"/>
      <c r="M48" s="177"/>
      <c r="N48" s="177"/>
      <c r="O48" s="177"/>
      <c r="P48" s="177"/>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row>
    <row r="49" spans="1:41" x14ac:dyDescent="0.3">
      <c r="A49" s="51"/>
      <c r="B49" s="178"/>
      <c r="C49" s="177"/>
      <c r="D49" s="177"/>
      <c r="E49" s="177"/>
      <c r="F49" s="177"/>
      <c r="G49" s="177"/>
      <c r="H49" s="177"/>
      <c r="I49" s="177"/>
      <c r="J49" s="177"/>
      <c r="K49" s="177"/>
      <c r="L49" s="177"/>
      <c r="M49" s="177"/>
      <c r="N49" s="177"/>
      <c r="O49" s="177"/>
      <c r="P49" s="177"/>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row>
    <row r="50" spans="1:41" x14ac:dyDescent="0.3">
      <c r="A50" s="51"/>
      <c r="B50" s="178"/>
      <c r="C50" s="177"/>
      <c r="D50" s="177"/>
      <c r="E50" s="177"/>
      <c r="F50" s="177"/>
      <c r="G50" s="177"/>
      <c r="H50" s="177"/>
      <c r="I50" s="177"/>
      <c r="J50" s="177"/>
      <c r="K50" s="177"/>
      <c r="L50" s="177"/>
      <c r="M50" s="177"/>
      <c r="N50" s="177"/>
      <c r="O50" s="177"/>
      <c r="P50" s="177"/>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row>
    <row r="51" spans="1:41" x14ac:dyDescent="0.3">
      <c r="A51" s="51"/>
      <c r="B51" s="178"/>
      <c r="C51" s="177"/>
      <c r="D51" s="177"/>
      <c r="E51" s="177"/>
      <c r="F51" s="177"/>
      <c r="G51" s="177"/>
      <c r="H51" s="177"/>
      <c r="I51" s="177"/>
      <c r="J51" s="177"/>
      <c r="K51" s="177"/>
      <c r="L51" s="177"/>
      <c r="M51" s="177"/>
      <c r="N51" s="177"/>
      <c r="O51" s="177"/>
      <c r="P51" s="177"/>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row>
    <row r="52" spans="1:41" x14ac:dyDescent="0.3">
      <c r="A52" s="51"/>
      <c r="B52" s="178"/>
      <c r="C52" s="177"/>
      <c r="D52" s="177"/>
      <c r="E52" s="177"/>
      <c r="F52" s="177"/>
      <c r="G52" s="177"/>
      <c r="H52" s="177"/>
      <c r="I52" s="177"/>
      <c r="J52" s="177"/>
      <c r="K52" s="177"/>
      <c r="L52" s="177"/>
      <c r="M52" s="177"/>
      <c r="N52" s="177"/>
      <c r="O52" s="177"/>
      <c r="P52" s="177"/>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row>
    <row r="53" spans="1:41" x14ac:dyDescent="0.3">
      <c r="A53" s="51"/>
      <c r="B53" s="178"/>
      <c r="C53" s="177"/>
      <c r="D53" s="177"/>
      <c r="E53" s="177"/>
      <c r="F53" s="177"/>
      <c r="G53" s="177"/>
      <c r="H53" s="177"/>
      <c r="I53" s="177"/>
      <c r="J53" s="177"/>
      <c r="K53" s="177"/>
      <c r="L53" s="177"/>
      <c r="M53" s="177"/>
      <c r="N53" s="177"/>
      <c r="O53" s="177"/>
      <c r="P53" s="177"/>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row>
    <row r="54" spans="1:41" x14ac:dyDescent="0.3">
      <c r="A54" s="51"/>
      <c r="B54" s="178"/>
      <c r="C54" s="177"/>
      <c r="D54" s="177"/>
      <c r="E54" s="177"/>
      <c r="F54" s="177"/>
      <c r="G54" s="177"/>
      <c r="H54" s="177"/>
      <c r="I54" s="177"/>
      <c r="J54" s="177"/>
      <c r="K54" s="177"/>
      <c r="L54" s="177"/>
      <c r="M54" s="177"/>
      <c r="N54" s="177"/>
      <c r="O54" s="177"/>
      <c r="P54" s="177"/>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row>
    <row r="55" spans="1:41" x14ac:dyDescent="0.3">
      <c r="A55" s="51"/>
      <c r="B55" s="178"/>
      <c r="C55" s="177"/>
      <c r="D55" s="177"/>
      <c r="E55" s="177"/>
      <c r="F55" s="177"/>
      <c r="G55" s="177"/>
      <c r="H55" s="177"/>
      <c r="I55" s="177"/>
      <c r="J55" s="177"/>
      <c r="K55" s="177"/>
      <c r="L55" s="177"/>
      <c r="M55" s="177"/>
      <c r="N55" s="177"/>
      <c r="O55" s="177"/>
      <c r="P55" s="177"/>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row>
    <row r="56" spans="1:41" x14ac:dyDescent="0.3">
      <c r="A56" s="51"/>
      <c r="B56" s="178"/>
      <c r="C56" s="177"/>
      <c r="D56" s="177"/>
      <c r="E56" s="177"/>
      <c r="F56" s="177"/>
      <c r="G56" s="177"/>
      <c r="H56" s="177"/>
      <c r="I56" s="177"/>
      <c r="J56" s="177"/>
      <c r="K56" s="177"/>
      <c r="L56" s="177"/>
      <c r="M56" s="177"/>
      <c r="N56" s="177"/>
      <c r="O56" s="177"/>
      <c r="P56" s="177"/>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row>
    <row r="57" spans="1:41" x14ac:dyDescent="0.3">
      <c r="A57" s="51"/>
      <c r="B57" s="178"/>
      <c r="C57" s="177"/>
      <c r="D57" s="177"/>
      <c r="E57" s="177"/>
      <c r="F57" s="177"/>
      <c r="G57" s="177"/>
      <c r="H57" s="177"/>
      <c r="I57" s="177"/>
      <c r="J57" s="177"/>
      <c r="K57" s="177"/>
      <c r="L57" s="177"/>
      <c r="M57" s="177"/>
      <c r="N57" s="177"/>
      <c r="O57" s="177"/>
      <c r="P57" s="177"/>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row>
    <row r="58" spans="1:41" x14ac:dyDescent="0.3">
      <c r="A58" s="51"/>
      <c r="B58" s="178"/>
      <c r="C58" s="177"/>
      <c r="D58" s="587" t="s">
        <v>35</v>
      </c>
      <c r="E58" s="588"/>
      <c r="F58" s="177"/>
      <c r="G58" s="177"/>
      <c r="H58" s="177"/>
      <c r="I58" s="177"/>
      <c r="J58" s="177"/>
      <c r="K58" s="177"/>
      <c r="L58" s="177"/>
      <c r="M58" s="177"/>
      <c r="N58" s="177"/>
      <c r="O58" s="177"/>
      <c r="P58" s="177"/>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row>
    <row r="59" spans="1:41" x14ac:dyDescent="0.3">
      <c r="A59" s="51"/>
      <c r="B59" s="178"/>
      <c r="C59" s="177"/>
      <c r="D59" s="279" t="s">
        <v>37</v>
      </c>
      <c r="E59" s="293">
        <f>FINANCIERING!C19</f>
        <v>0</v>
      </c>
      <c r="F59" s="177"/>
      <c r="G59" s="177"/>
      <c r="H59" s="177"/>
      <c r="I59" s="177"/>
      <c r="J59" s="177"/>
      <c r="K59" s="177"/>
      <c r="L59" s="177"/>
      <c r="M59" s="177"/>
      <c r="N59" s="177"/>
      <c r="O59" s="177"/>
      <c r="P59" s="177"/>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row>
    <row r="60" spans="1:41" x14ac:dyDescent="0.3">
      <c r="A60" s="51"/>
      <c r="B60" s="178"/>
      <c r="C60" s="177"/>
      <c r="D60" s="279" t="s">
        <v>38</v>
      </c>
      <c r="E60" s="293">
        <f>FINANCIERING!C20</f>
        <v>0</v>
      </c>
      <c r="F60" s="177"/>
      <c r="G60" s="177"/>
      <c r="H60" s="177"/>
      <c r="I60" s="177"/>
      <c r="J60" s="177"/>
      <c r="K60" s="177"/>
      <c r="L60" s="177"/>
      <c r="M60" s="177"/>
      <c r="N60" s="177"/>
      <c r="O60" s="177"/>
      <c r="P60" s="177"/>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row>
    <row r="61" spans="1:41" x14ac:dyDescent="0.3">
      <c r="A61" s="51"/>
      <c r="B61" s="178"/>
      <c r="C61" s="177"/>
      <c r="D61" s="279" t="s">
        <v>39</v>
      </c>
      <c r="E61" s="293">
        <f>FINANCIERING!C21</f>
        <v>0</v>
      </c>
      <c r="F61" s="177"/>
      <c r="G61" s="177"/>
      <c r="H61" s="177"/>
      <c r="I61" s="177"/>
      <c r="J61" s="177"/>
      <c r="K61" s="177"/>
      <c r="L61" s="177"/>
      <c r="M61" s="177"/>
      <c r="N61" s="177"/>
      <c r="O61" s="177"/>
      <c r="P61" s="177"/>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row>
    <row r="62" spans="1:41" x14ac:dyDescent="0.3">
      <c r="A62" s="51"/>
      <c r="B62" s="178"/>
      <c r="C62" s="177"/>
      <c r="D62" s="279" t="s">
        <v>40</v>
      </c>
      <c r="E62" s="293">
        <f>FINANCIERING!C17</f>
        <v>0</v>
      </c>
      <c r="F62" s="177"/>
      <c r="G62" s="177"/>
      <c r="H62" s="177"/>
      <c r="I62" s="177"/>
      <c r="J62" s="177"/>
      <c r="K62" s="177"/>
      <c r="L62" s="177"/>
      <c r="M62" s="177"/>
      <c r="N62" s="177"/>
      <c r="O62" s="177"/>
      <c r="P62" s="177"/>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row>
    <row r="63" spans="1:41" x14ac:dyDescent="0.3">
      <c r="A63" s="51"/>
      <c r="B63" s="178"/>
      <c r="C63" s="177"/>
      <c r="D63" s="279" t="s">
        <v>41</v>
      </c>
      <c r="E63" s="293">
        <f>FINANCIERING!C22</f>
        <v>0</v>
      </c>
      <c r="F63" s="177"/>
      <c r="G63" s="177"/>
      <c r="H63" s="177"/>
      <c r="I63" s="177"/>
      <c r="J63" s="177"/>
      <c r="K63" s="177"/>
      <c r="L63" s="177"/>
      <c r="M63" s="177"/>
      <c r="N63" s="177"/>
      <c r="O63" s="177"/>
      <c r="P63" s="177"/>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row>
    <row r="64" spans="1:41" x14ac:dyDescent="0.3">
      <c r="A64" s="51"/>
      <c r="B64" s="178"/>
      <c r="C64" s="177"/>
      <c r="D64" s="279" t="s">
        <v>42</v>
      </c>
      <c r="E64" s="293">
        <f>FINANCIERING!C23</f>
        <v>0</v>
      </c>
      <c r="F64" s="177"/>
      <c r="G64" s="177"/>
      <c r="H64" s="177"/>
      <c r="I64" s="177"/>
      <c r="J64" s="177"/>
      <c r="K64" s="177"/>
      <c r="L64" s="177"/>
      <c r="M64" s="177"/>
      <c r="N64" s="177"/>
      <c r="O64" s="177"/>
      <c r="P64" s="177"/>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row>
    <row r="65" spans="1:41" x14ac:dyDescent="0.3">
      <c r="A65" s="51"/>
      <c r="B65" s="178"/>
      <c r="C65" s="177"/>
      <c r="D65" s="278" t="s">
        <v>49</v>
      </c>
      <c r="E65" s="294">
        <f>SUM(E59:E64)</f>
        <v>0</v>
      </c>
      <c r="F65" s="177"/>
      <c r="G65" s="177"/>
      <c r="H65" s="177"/>
      <c r="I65" s="177"/>
      <c r="J65" s="177"/>
      <c r="K65" s="177"/>
      <c r="L65" s="177"/>
      <c r="M65" s="177"/>
      <c r="N65" s="177"/>
      <c r="O65" s="177"/>
      <c r="P65" s="177"/>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row>
    <row r="66" spans="1:41" x14ac:dyDescent="0.3">
      <c r="A66" s="51"/>
      <c r="B66" s="178"/>
      <c r="C66" s="177"/>
      <c r="D66" s="177"/>
      <c r="E66" s="177"/>
      <c r="F66" s="177"/>
      <c r="G66" s="177"/>
      <c r="H66" s="177"/>
      <c r="I66" s="177"/>
      <c r="J66" s="177"/>
      <c r="K66" s="177"/>
      <c r="L66" s="177"/>
      <c r="M66" s="177"/>
      <c r="N66" s="177"/>
      <c r="O66" s="177"/>
      <c r="P66" s="177"/>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row>
    <row r="67" spans="1:41" x14ac:dyDescent="0.3">
      <c r="A67" s="51"/>
      <c r="B67" s="178"/>
      <c r="C67" s="177"/>
      <c r="D67" s="177"/>
      <c r="E67" s="177"/>
      <c r="F67" s="177"/>
      <c r="G67" s="177"/>
      <c r="H67" s="177"/>
      <c r="I67" s="177"/>
      <c r="J67" s="177"/>
      <c r="K67" s="177"/>
      <c r="L67" s="177"/>
      <c r="M67" s="177"/>
      <c r="N67" s="177"/>
      <c r="O67" s="177"/>
      <c r="P67" s="177"/>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row>
    <row r="68" spans="1:41" x14ac:dyDescent="0.3">
      <c r="A68" s="51"/>
      <c r="B68" s="178"/>
      <c r="C68" s="177"/>
      <c r="D68" s="177"/>
      <c r="E68" s="177"/>
      <c r="F68" s="177"/>
      <c r="G68" s="177"/>
      <c r="H68" s="177"/>
      <c r="I68" s="177"/>
      <c r="J68" s="177"/>
      <c r="K68" s="177"/>
      <c r="L68" s="177"/>
      <c r="M68" s="177"/>
      <c r="N68" s="177"/>
      <c r="O68" s="177"/>
      <c r="P68" s="177"/>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row>
    <row r="69" spans="1:41" x14ac:dyDescent="0.3">
      <c r="A69" s="51"/>
      <c r="B69" s="178"/>
      <c r="C69" s="177"/>
      <c r="D69" s="177"/>
      <c r="E69" s="177"/>
      <c r="F69" s="177"/>
      <c r="G69" s="177"/>
      <c r="H69" s="177"/>
      <c r="I69" s="177"/>
      <c r="J69" s="177"/>
      <c r="K69" s="177"/>
      <c r="L69" s="177"/>
      <c r="M69" s="177"/>
      <c r="N69" s="177"/>
      <c r="O69" s="177"/>
      <c r="P69" s="177"/>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row>
    <row r="70" spans="1:41" x14ac:dyDescent="0.3">
      <c r="A70" s="51"/>
      <c r="B70" s="208"/>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row>
    <row r="71" spans="1:41" x14ac:dyDescent="0.3">
      <c r="A71" s="51"/>
      <c r="B71" s="208"/>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row>
    <row r="72" spans="1:41" x14ac:dyDescent="0.3">
      <c r="A72" s="51"/>
      <c r="B72" s="208"/>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row>
    <row r="73" spans="1:41" x14ac:dyDescent="0.3">
      <c r="A73" s="51"/>
      <c r="B73" s="208"/>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row>
    <row r="74" spans="1:41" x14ac:dyDescent="0.3">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row>
    <row r="75" spans="1:41" x14ac:dyDescent="0.3">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row>
    <row r="76" spans="1:41" x14ac:dyDescent="0.3">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row>
    <row r="77" spans="1:41" x14ac:dyDescent="0.3">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row>
    <row r="78" spans="1:41" x14ac:dyDescent="0.3">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row>
    <row r="79" spans="1:41" x14ac:dyDescent="0.3">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row>
    <row r="80" spans="1:41" x14ac:dyDescent="0.3">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row>
    <row r="81" spans="1:41" x14ac:dyDescent="0.3">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row>
    <row r="82" spans="1:41" x14ac:dyDescent="0.3">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row>
    <row r="83" spans="1:41" x14ac:dyDescent="0.3">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row>
    <row r="84" spans="1:41" x14ac:dyDescent="0.3">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row>
    <row r="85" spans="1:41" x14ac:dyDescent="0.3">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row>
    <row r="86" spans="1:41" x14ac:dyDescent="0.3">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row>
    <row r="87" spans="1:41" x14ac:dyDescent="0.3">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row>
    <row r="88" spans="1:41" x14ac:dyDescent="0.3">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row>
    <row r="89" spans="1:41" x14ac:dyDescent="0.3">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row>
    <row r="90" spans="1:41" x14ac:dyDescent="0.3">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row>
    <row r="91" spans="1:41" x14ac:dyDescent="0.3">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row>
    <row r="92" spans="1:41" x14ac:dyDescent="0.3">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row>
    <row r="93" spans="1:41" x14ac:dyDescent="0.3">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row>
    <row r="94" spans="1:41" x14ac:dyDescent="0.3">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row>
    <row r="95" spans="1:41" x14ac:dyDescent="0.3">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row>
    <row r="96" spans="1:41" x14ac:dyDescent="0.3">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row>
    <row r="97" spans="1:41" x14ac:dyDescent="0.3">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row>
    <row r="98" spans="1:41" x14ac:dyDescent="0.3">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row>
    <row r="99" spans="1:41" x14ac:dyDescent="0.3">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row>
    <row r="100" spans="1:41" x14ac:dyDescent="0.3">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row>
    <row r="101" spans="1:41" x14ac:dyDescent="0.3">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row>
    <row r="102" spans="1:41" x14ac:dyDescent="0.3">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row>
    <row r="103" spans="1:41" x14ac:dyDescent="0.3">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row>
    <row r="104" spans="1:41" x14ac:dyDescent="0.3">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row>
    <row r="105" spans="1:41" x14ac:dyDescent="0.3">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row>
    <row r="106" spans="1:41" x14ac:dyDescent="0.3">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row>
    <row r="107" spans="1:41" x14ac:dyDescent="0.3">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row>
    <row r="108" spans="1:41" x14ac:dyDescent="0.3">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row>
    <row r="109" spans="1:41" x14ac:dyDescent="0.3">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row>
    <row r="110" spans="1:41" x14ac:dyDescent="0.3">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row>
    <row r="111" spans="1:41" x14ac:dyDescent="0.3">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row>
    <row r="112" spans="1:41" x14ac:dyDescent="0.3">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row>
    <row r="113" spans="1:41" x14ac:dyDescent="0.3">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row>
    <row r="114" spans="1:41" x14ac:dyDescent="0.3">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row>
    <row r="115" spans="1:41" x14ac:dyDescent="0.3">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row>
    <row r="116" spans="1:41" x14ac:dyDescent="0.3">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row>
    <row r="117" spans="1:41" x14ac:dyDescent="0.3">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row>
    <row r="118" spans="1:41" x14ac:dyDescent="0.3">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row>
    <row r="119" spans="1:41" x14ac:dyDescent="0.3">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row>
    <row r="120" spans="1:41" x14ac:dyDescent="0.3">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row>
    <row r="121" spans="1:41" x14ac:dyDescent="0.3">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row>
    <row r="122" spans="1:41" x14ac:dyDescent="0.3">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row>
    <row r="123" spans="1:41" x14ac:dyDescent="0.3">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row>
    <row r="124" spans="1:41" x14ac:dyDescent="0.3">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row>
    <row r="125" spans="1:41" x14ac:dyDescent="0.3">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row>
    <row r="126" spans="1:41" x14ac:dyDescent="0.3">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row>
    <row r="127" spans="1:41" x14ac:dyDescent="0.3">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row>
    <row r="128" spans="1:41" x14ac:dyDescent="0.3">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row>
    <row r="129" spans="1:41" x14ac:dyDescent="0.3">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row>
    <row r="130" spans="1:41" x14ac:dyDescent="0.3">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row>
    <row r="131" spans="1:41" x14ac:dyDescent="0.3">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row>
    <row r="132" spans="1:41" x14ac:dyDescent="0.3">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row>
    <row r="133" spans="1:41" x14ac:dyDescent="0.3">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row>
    <row r="134" spans="1:41" x14ac:dyDescent="0.3">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row>
    <row r="135" spans="1:41" x14ac:dyDescent="0.3">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row>
    <row r="136" spans="1:41" x14ac:dyDescent="0.3">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row>
    <row r="137" spans="1:41" x14ac:dyDescent="0.3">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row>
    <row r="138" spans="1:41" x14ac:dyDescent="0.3">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row>
    <row r="139" spans="1:41" x14ac:dyDescent="0.3">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row>
    <row r="140" spans="1:41" x14ac:dyDescent="0.3">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row>
    <row r="141" spans="1:41" x14ac:dyDescent="0.3">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row>
    <row r="142" spans="1:41" x14ac:dyDescent="0.3">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row>
    <row r="143" spans="1:41" x14ac:dyDescent="0.3">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row>
    <row r="144" spans="1:41" x14ac:dyDescent="0.3">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row>
    <row r="145" spans="1:41" x14ac:dyDescent="0.3">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row>
    <row r="146" spans="1:41" x14ac:dyDescent="0.3">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row>
    <row r="147" spans="1:41" x14ac:dyDescent="0.3">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row>
    <row r="148" spans="1:41" x14ac:dyDescent="0.3">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row>
    <row r="149" spans="1:41" x14ac:dyDescent="0.3">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row>
    <row r="150" spans="1:41" x14ac:dyDescent="0.3">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row>
    <row r="151" spans="1:41" x14ac:dyDescent="0.3">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row>
    <row r="152" spans="1:41" x14ac:dyDescent="0.3">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row>
    <row r="153" spans="1:41" x14ac:dyDescent="0.3">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row>
  </sheetData>
  <sheetProtection algorithmName="SHA-512" hashValue="3oPGNfINYLbPamsAOy0I/G1/D8ijGb0QUk76MBQdzV7pAAZGdm64jfglUhvYA03qxf0sU/sxqubhTpbaTSb6Jg==" saltValue="tCTZqA2YnP1x1rEX670vgg==" spinCount="100000" sheet="1" objects="1" scenarios="1"/>
  <mergeCells count="6">
    <mergeCell ref="D58:E58"/>
    <mergeCell ref="B9:B10"/>
    <mergeCell ref="D9:K10"/>
    <mergeCell ref="D12:M12"/>
    <mergeCell ref="D13:N15"/>
    <mergeCell ref="D20:E20"/>
  </mergeCells>
  <hyperlinks>
    <hyperlink ref="B1" location="INSTRUCTIES!A1" display="Terug naar INSTRUCTIES" xr:uid="{00000000-0004-0000-0900-000000000000}"/>
  </hyperlinks>
  <pageMargins left="0.25" right="0.25"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2DB72CF4-0DEB-4A4F-A629-0C481593D56D}">
            <xm:f>kernDataOproepbeheerder!$C$6=""</xm:f>
            <x14:dxf>
              <font>
                <color rgb="FFFFC000"/>
              </font>
              <fill>
                <patternFill>
                  <bgColor rgb="FFFFC000"/>
                </patternFill>
              </fill>
            </x14:dxf>
          </x14:cfRule>
          <x14:cfRule type="expression" priority="4" id="{D8822EE7-B974-495A-B1FF-F9BC74B4DAB8}">
            <xm:f>kernDataOproepbeheerder!$C$6=""</xm:f>
            <x14:dxf>
              <font>
                <color theme="0"/>
              </font>
              <fill>
                <patternFill patternType="none">
                  <bgColor auto="1"/>
                </patternFill>
              </fill>
            </x14:dxf>
          </x14:cfRule>
          <xm:sqref>B13:C13</xm:sqref>
        </x14:conditionalFormatting>
        <x14:conditionalFormatting xmlns:xm="http://schemas.microsoft.com/office/excel/2006/main">
          <x14:cfRule type="expression" priority="2" id="{6D73B390-3E8B-42DD-87BB-25208499A2F6}">
            <xm:f>kernDataOproepbeheerder!$C$7=""</xm:f>
            <x14:dxf>
              <font>
                <color rgb="FFFFC000"/>
              </font>
              <fill>
                <patternFill>
                  <bgColor rgb="FFFFC000"/>
                </patternFill>
              </fill>
            </x14:dxf>
          </x14:cfRule>
          <xm:sqref>B14:C14</xm:sqref>
        </x14:conditionalFormatting>
        <x14:conditionalFormatting xmlns:xm="http://schemas.microsoft.com/office/excel/2006/main">
          <x14:cfRule type="expression" priority="1" id="{0C7E6606-5855-4B36-9C19-70F543770217}">
            <xm:f>kernDataOproepbeheerder!$C$8=""</xm:f>
            <x14:dxf>
              <font>
                <color rgb="FFFFC000"/>
              </font>
              <fill>
                <patternFill>
                  <bgColor rgb="FFFFC000"/>
                </patternFill>
              </fill>
            </x14:dxf>
          </x14:cfRule>
          <xm:sqref>B15:C15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AE42-DDBD-46B9-A7D2-DF658AAE00DA}">
  <sheetPr codeName="Blad16"/>
  <dimension ref="A1:X41"/>
  <sheetViews>
    <sheetView zoomScale="70" zoomScaleNormal="70" zoomScaleSheetLayoutView="80" workbookViewId="0">
      <selection activeCell="B26" sqref="B26"/>
    </sheetView>
  </sheetViews>
  <sheetFormatPr defaultColWidth="5" defaultRowHeight="13.2" x14ac:dyDescent="0.3"/>
  <cols>
    <col min="1" max="1" width="2.5546875" style="302" customWidth="1"/>
    <col min="2" max="2" width="24.5546875" style="316" customWidth="1"/>
    <col min="3" max="3" width="46.5546875" style="316" customWidth="1"/>
    <col min="4" max="4" width="2.5546875" style="307" customWidth="1"/>
    <col min="5" max="5" width="14.44140625" style="302" customWidth="1"/>
    <col min="6" max="6" width="27" style="302" customWidth="1"/>
    <col min="7" max="7" width="27.109375" style="302" bestFit="1" customWidth="1"/>
    <col min="8" max="8" width="27.109375" style="302" customWidth="1"/>
    <col min="9" max="9" width="6.44140625" style="302" customWidth="1"/>
    <col min="10" max="11" width="27.109375" style="302" customWidth="1"/>
    <col min="12" max="12" width="35.5546875" style="302" customWidth="1"/>
    <col min="13" max="13" width="8.44140625" style="301" customWidth="1"/>
    <col min="14" max="14" width="15.44140625" style="302" customWidth="1"/>
    <col min="15" max="15" width="18.88671875" style="302" customWidth="1"/>
    <col min="16" max="16" width="1.5546875" style="302" customWidth="1"/>
    <col min="17" max="17" width="12.109375" style="302" customWidth="1"/>
    <col min="18" max="18" width="1.5546875" style="302" customWidth="1"/>
    <col min="19" max="19" width="21.44140625" style="302" bestFit="1" customWidth="1"/>
    <col min="20" max="20" width="12.88671875" style="302" bestFit="1" customWidth="1"/>
    <col min="21" max="21" width="4.5546875" style="302" customWidth="1"/>
    <col min="22" max="35" width="10.5546875" style="302" customWidth="1"/>
    <col min="36" max="16384" width="5" style="302"/>
  </cols>
  <sheetData>
    <row r="1" spans="1:24" ht="15" customHeight="1" thickBot="1" x14ac:dyDescent="0.4">
      <c r="A1" s="298"/>
      <c r="B1" s="299"/>
      <c r="C1" s="299"/>
      <c r="D1" s="300"/>
      <c r="E1" s="298"/>
      <c r="F1" s="298"/>
      <c r="G1" s="298"/>
      <c r="H1" s="298"/>
      <c r="I1" s="298"/>
      <c r="J1" s="298"/>
      <c r="K1" s="298"/>
      <c r="L1" s="298"/>
    </row>
    <row r="2" spans="1:24" s="307" customFormat="1" ht="15" customHeight="1" x14ac:dyDescent="0.35">
      <c r="A2" s="300"/>
      <c r="B2" s="303" t="s">
        <v>201</v>
      </c>
      <c r="C2" s="368"/>
      <c r="D2" s="305"/>
      <c r="E2" s="616" t="s">
        <v>202</v>
      </c>
      <c r="F2" s="630" t="str">
        <f>J34&amp;"
"&amp;J35&amp;"
"&amp;J36&amp;"
"&amp;J37&amp;"
"&amp;J38&amp;"
"&amp;J39&amp;"
"&amp;J40&amp;"
"&amp;J41&amp;""</f>
        <v xml:space="preserve">
</v>
      </c>
      <c r="G2" s="631"/>
      <c r="H2" s="631"/>
      <c r="I2" s="631"/>
      <c r="J2" s="631"/>
      <c r="K2" s="631"/>
      <c r="L2" s="632"/>
      <c r="M2" s="306"/>
      <c r="N2" s="302"/>
      <c r="O2" s="302"/>
      <c r="P2" s="302"/>
      <c r="Q2" s="302"/>
      <c r="R2" s="302"/>
    </row>
    <row r="3" spans="1:24" s="307" customFormat="1" ht="15" customHeight="1" x14ac:dyDescent="0.35">
      <c r="A3" s="300"/>
      <c r="B3" s="308" t="s">
        <v>203</v>
      </c>
      <c r="C3" s="422" t="s">
        <v>326</v>
      </c>
      <c r="D3" s="305"/>
      <c r="E3" s="617"/>
      <c r="F3" s="633"/>
      <c r="G3" s="634"/>
      <c r="H3" s="634"/>
      <c r="I3" s="634"/>
      <c r="J3" s="634"/>
      <c r="K3" s="634"/>
      <c r="L3" s="635"/>
      <c r="M3" s="306"/>
    </row>
    <row r="4" spans="1:24" s="307" customFormat="1" ht="15" customHeight="1" x14ac:dyDescent="0.35">
      <c r="A4" s="300"/>
      <c r="B4" s="308" t="s">
        <v>204</v>
      </c>
      <c r="C4" s="369"/>
      <c r="D4" s="305"/>
      <c r="E4" s="617"/>
      <c r="F4" s="633"/>
      <c r="G4" s="634"/>
      <c r="H4" s="634"/>
      <c r="I4" s="634"/>
      <c r="J4" s="634"/>
      <c r="K4" s="634"/>
      <c r="L4" s="635"/>
      <c r="M4" s="306"/>
    </row>
    <row r="5" spans="1:24" s="307" customFormat="1" ht="15" customHeight="1" x14ac:dyDescent="0.35">
      <c r="A5" s="300"/>
      <c r="B5" s="308" t="s">
        <v>205</v>
      </c>
      <c r="C5" s="422" t="s">
        <v>327</v>
      </c>
      <c r="D5" s="305"/>
      <c r="E5" s="617"/>
      <c r="F5" s="633"/>
      <c r="G5" s="634"/>
      <c r="H5" s="634"/>
      <c r="I5" s="634"/>
      <c r="J5" s="634"/>
      <c r="K5" s="634"/>
      <c r="L5" s="635"/>
      <c r="M5" s="306"/>
    </row>
    <row r="6" spans="1:24" s="307" customFormat="1" ht="15" customHeight="1" thickBot="1" x14ac:dyDescent="0.4">
      <c r="A6" s="300"/>
      <c r="B6" s="310" t="s">
        <v>206</v>
      </c>
      <c r="C6" s="370" t="s">
        <v>207</v>
      </c>
      <c r="D6" s="305"/>
      <c r="E6" s="617"/>
      <c r="F6" s="633"/>
      <c r="G6" s="634"/>
      <c r="H6" s="634"/>
      <c r="I6" s="634"/>
      <c r="J6" s="634"/>
      <c r="K6" s="634"/>
      <c r="L6" s="635"/>
      <c r="M6" s="367"/>
    </row>
    <row r="7" spans="1:24" ht="15" customHeight="1" thickBot="1" x14ac:dyDescent="0.4">
      <c r="A7" s="298"/>
      <c r="B7" s="299"/>
      <c r="C7" s="299"/>
      <c r="D7" s="300"/>
      <c r="E7" s="617"/>
      <c r="F7" s="633"/>
      <c r="G7" s="634"/>
      <c r="H7" s="634"/>
      <c r="I7" s="634"/>
      <c r="J7" s="634"/>
      <c r="K7" s="634"/>
      <c r="L7" s="635"/>
      <c r="M7" s="367"/>
      <c r="N7" s="312"/>
      <c r="O7" s="312"/>
      <c r="P7" s="312"/>
      <c r="Q7" s="312"/>
      <c r="R7" s="312"/>
    </row>
    <row r="8" spans="1:24" s="314" customFormat="1" ht="15" customHeight="1" x14ac:dyDescent="0.3">
      <c r="A8" s="313"/>
      <c r="B8" s="604" t="s">
        <v>208</v>
      </c>
      <c r="C8" s="607" t="s">
        <v>209</v>
      </c>
      <c r="D8" s="313"/>
      <c r="E8" s="617"/>
      <c r="F8" s="633"/>
      <c r="G8" s="634"/>
      <c r="H8" s="634"/>
      <c r="I8" s="634"/>
      <c r="J8" s="634"/>
      <c r="K8" s="634"/>
      <c r="L8" s="635"/>
      <c r="M8" s="301"/>
      <c r="N8" s="302"/>
      <c r="O8" s="302"/>
      <c r="P8" s="302"/>
      <c r="Q8" s="302"/>
      <c r="R8" s="302"/>
      <c r="S8" s="302"/>
      <c r="T8" s="302"/>
      <c r="U8" s="302"/>
      <c r="V8" s="302"/>
      <c r="W8" s="302"/>
      <c r="X8" s="302"/>
    </row>
    <row r="9" spans="1:24" ht="15" customHeight="1" x14ac:dyDescent="0.35">
      <c r="A9" s="298"/>
      <c r="B9" s="605"/>
      <c r="C9" s="608"/>
      <c r="D9" s="300"/>
      <c r="E9" s="617"/>
      <c r="F9" s="633"/>
      <c r="G9" s="634"/>
      <c r="H9" s="634"/>
      <c r="I9" s="634"/>
      <c r="J9" s="634"/>
      <c r="K9" s="634"/>
      <c r="L9" s="635"/>
      <c r="M9" s="315"/>
    </row>
    <row r="10" spans="1:24" ht="15" customHeight="1" x14ac:dyDescent="0.35">
      <c r="A10" s="298"/>
      <c r="B10" s="605"/>
      <c r="C10" s="608"/>
      <c r="D10" s="300"/>
      <c r="E10" s="617"/>
      <c r="F10" s="633"/>
      <c r="G10" s="634"/>
      <c r="H10" s="634"/>
      <c r="I10" s="634"/>
      <c r="J10" s="634"/>
      <c r="K10" s="634"/>
      <c r="L10" s="635"/>
      <c r="M10" s="315"/>
    </row>
    <row r="11" spans="1:24" ht="15" customHeight="1" x14ac:dyDescent="0.35">
      <c r="A11" s="298"/>
      <c r="B11" s="605"/>
      <c r="C11" s="608"/>
      <c r="D11" s="300"/>
      <c r="E11" s="617"/>
      <c r="F11" s="633"/>
      <c r="G11" s="634"/>
      <c r="H11" s="634"/>
      <c r="I11" s="634"/>
      <c r="J11" s="634"/>
      <c r="K11" s="634"/>
      <c r="L11" s="635"/>
      <c r="M11" s="315"/>
    </row>
    <row r="12" spans="1:24" ht="15" customHeight="1" thickBot="1" x14ac:dyDescent="0.4">
      <c r="A12" s="298"/>
      <c r="B12" s="606"/>
      <c r="C12" s="609"/>
      <c r="D12" s="300"/>
      <c r="E12" s="617"/>
      <c r="F12" s="633"/>
      <c r="G12" s="634"/>
      <c r="H12" s="634"/>
      <c r="I12" s="634"/>
      <c r="J12" s="634"/>
      <c r="K12" s="634"/>
      <c r="L12" s="635"/>
      <c r="M12" s="367"/>
    </row>
    <row r="13" spans="1:24" ht="15" customHeight="1" thickBot="1" x14ac:dyDescent="0.4">
      <c r="A13" s="298"/>
      <c r="D13" s="300"/>
      <c r="E13" s="617"/>
      <c r="F13" s="633"/>
      <c r="G13" s="634"/>
      <c r="H13" s="634"/>
      <c r="I13" s="634"/>
      <c r="J13" s="634"/>
      <c r="K13" s="634"/>
      <c r="L13" s="635"/>
      <c r="M13" s="367"/>
    </row>
    <row r="14" spans="1:24" ht="15" customHeight="1" thickBot="1" x14ac:dyDescent="0.4">
      <c r="A14" s="298"/>
      <c r="B14" s="317" t="s">
        <v>210</v>
      </c>
      <c r="C14" s="318" t="s">
        <v>211</v>
      </c>
      <c r="D14" s="300"/>
      <c r="E14" s="617"/>
      <c r="F14" s="633"/>
      <c r="G14" s="634"/>
      <c r="H14" s="634"/>
      <c r="I14" s="634"/>
      <c r="J14" s="634"/>
      <c r="K14" s="634"/>
      <c r="L14" s="635"/>
      <c r="M14" s="367"/>
    </row>
    <row r="15" spans="1:24" ht="19.2" customHeight="1" x14ac:dyDescent="0.35">
      <c r="B15" s="319" t="s">
        <v>370</v>
      </c>
      <c r="C15" s="320">
        <f>(((I35*1.5)+I37+(I39*1.5))/16)*100</f>
        <v>100</v>
      </c>
      <c r="D15" s="302"/>
      <c r="E15" s="617"/>
      <c r="F15" s="633"/>
      <c r="G15" s="634"/>
      <c r="H15" s="634"/>
      <c r="I15" s="634"/>
      <c r="J15" s="634"/>
      <c r="K15" s="634"/>
      <c r="L15" s="635"/>
      <c r="M15" s="367"/>
    </row>
    <row r="16" spans="1:24" ht="15" customHeight="1" x14ac:dyDescent="0.35">
      <c r="B16" s="321" t="s">
        <v>371</v>
      </c>
      <c r="C16" s="322">
        <f>((I36+I38+(I40*2))/16)*100</f>
        <v>100</v>
      </c>
      <c r="D16" s="302"/>
      <c r="E16" s="617"/>
      <c r="F16" s="633"/>
      <c r="G16" s="634"/>
      <c r="H16" s="634"/>
      <c r="I16" s="634"/>
      <c r="J16" s="634"/>
      <c r="K16" s="634"/>
      <c r="L16" s="635"/>
    </row>
    <row r="17" spans="2:21" ht="15" customHeight="1" x14ac:dyDescent="0.35">
      <c r="B17" s="321" t="s">
        <v>372</v>
      </c>
      <c r="C17" s="322">
        <f>(I41/4)*100</f>
        <v>100</v>
      </c>
      <c r="D17" s="302"/>
      <c r="E17" s="617"/>
      <c r="F17" s="633"/>
      <c r="G17" s="634"/>
      <c r="H17" s="634"/>
      <c r="I17" s="634"/>
      <c r="J17" s="634"/>
      <c r="K17" s="634"/>
      <c r="L17" s="635"/>
    </row>
    <row r="18" spans="2:21" ht="15" customHeight="1" x14ac:dyDescent="0.35">
      <c r="B18" s="363" t="s">
        <v>360</v>
      </c>
      <c r="C18" s="364" t="s">
        <v>362</v>
      </c>
      <c r="D18" s="302"/>
      <c r="E18" s="617"/>
      <c r="F18" s="633"/>
      <c r="G18" s="634"/>
      <c r="H18" s="634"/>
      <c r="I18" s="634"/>
      <c r="J18" s="634"/>
      <c r="K18" s="634"/>
      <c r="L18" s="635"/>
    </row>
    <row r="19" spans="2:21" ht="15" customHeight="1" thickBot="1" x14ac:dyDescent="0.4">
      <c r="B19" s="365" t="s">
        <v>361</v>
      </c>
      <c r="C19" s="366" t="s">
        <v>362</v>
      </c>
      <c r="D19" s="302"/>
      <c r="E19" s="617"/>
      <c r="F19" s="633"/>
      <c r="G19" s="634"/>
      <c r="H19" s="634"/>
      <c r="I19" s="634"/>
      <c r="J19" s="634"/>
      <c r="K19" s="634"/>
      <c r="L19" s="635"/>
    </row>
    <row r="20" spans="2:21" ht="15" customHeight="1" thickBot="1" x14ac:dyDescent="0.4">
      <c r="B20" s="342" t="s">
        <v>212</v>
      </c>
      <c r="C20" s="323" t="str">
        <f>IF(SUM((C15*4),(C16*4),(C17*2))&gt;=600,"POS","NEG")</f>
        <v>POS</v>
      </c>
      <c r="D20" s="302"/>
      <c r="E20" s="617"/>
      <c r="F20" s="633"/>
      <c r="G20" s="634"/>
      <c r="H20" s="634"/>
      <c r="I20" s="634"/>
      <c r="J20" s="634"/>
      <c r="K20" s="634"/>
      <c r="L20" s="635"/>
    </row>
    <row r="21" spans="2:21" ht="15" customHeight="1" thickBot="1" x14ac:dyDescent="0.35">
      <c r="D21" s="302"/>
      <c r="E21" s="618"/>
      <c r="F21" s="636"/>
      <c r="G21" s="637"/>
      <c r="H21" s="637"/>
      <c r="I21" s="637"/>
      <c r="J21" s="637"/>
      <c r="K21" s="637"/>
      <c r="L21" s="638"/>
    </row>
    <row r="22" spans="2:21" ht="15" customHeight="1" thickBot="1" x14ac:dyDescent="0.4">
      <c r="B22" s="610" t="s">
        <v>213</v>
      </c>
      <c r="C22" s="611"/>
      <c r="D22" s="302"/>
      <c r="E22" s="298"/>
      <c r="F22" s="298"/>
      <c r="G22" s="298"/>
      <c r="H22" s="298"/>
      <c r="I22" s="298"/>
      <c r="J22" s="298"/>
    </row>
    <row r="23" spans="2:21" s="298" customFormat="1" ht="15" customHeight="1" x14ac:dyDescent="0.35">
      <c r="B23" s="612"/>
      <c r="C23" s="613"/>
      <c r="D23" s="302"/>
      <c r="E23" s="616" t="s">
        <v>214</v>
      </c>
      <c r="F23" s="619"/>
      <c r="G23" s="620"/>
      <c r="H23" s="620"/>
      <c r="I23" s="620"/>
      <c r="J23" s="620"/>
      <c r="K23" s="620"/>
      <c r="L23" s="621"/>
      <c r="M23" s="315"/>
      <c r="N23" s="302"/>
      <c r="O23" s="302"/>
      <c r="P23" s="302"/>
      <c r="Q23" s="302"/>
      <c r="R23" s="302"/>
      <c r="S23" s="302"/>
      <c r="T23" s="302"/>
      <c r="U23" s="302"/>
    </row>
    <row r="24" spans="2:21" s="298" customFormat="1" ht="15" customHeight="1" x14ac:dyDescent="0.35">
      <c r="B24" s="612"/>
      <c r="C24" s="613"/>
      <c r="D24" s="302"/>
      <c r="E24" s="617"/>
      <c r="F24" s="622"/>
      <c r="G24" s="623"/>
      <c r="H24" s="623"/>
      <c r="I24" s="623"/>
      <c r="J24" s="623"/>
      <c r="K24" s="623"/>
      <c r="L24" s="624"/>
      <c r="M24" s="315"/>
      <c r="N24" s="302"/>
      <c r="O24" s="302"/>
      <c r="P24" s="302"/>
      <c r="Q24" s="302"/>
      <c r="R24" s="302"/>
      <c r="S24" s="302"/>
      <c r="T24" s="302"/>
      <c r="U24" s="302"/>
    </row>
    <row r="25" spans="2:21" s="298" customFormat="1" ht="15" customHeight="1" thickBot="1" x14ac:dyDescent="0.4">
      <c r="B25" s="614"/>
      <c r="C25" s="615"/>
      <c r="D25" s="307"/>
      <c r="E25" s="617"/>
      <c r="F25" s="622"/>
      <c r="G25" s="623"/>
      <c r="H25" s="623"/>
      <c r="I25" s="623"/>
      <c r="J25" s="623"/>
      <c r="K25" s="623"/>
      <c r="L25" s="624"/>
      <c r="M25" s="315"/>
      <c r="N25" s="302"/>
      <c r="O25" s="302"/>
      <c r="P25" s="302"/>
      <c r="Q25" s="302"/>
      <c r="R25" s="302"/>
      <c r="S25" s="302"/>
      <c r="T25" s="302"/>
      <c r="U25" s="302"/>
    </row>
    <row r="26" spans="2:21" s="298" customFormat="1" ht="15" customHeight="1" x14ac:dyDescent="0.35">
      <c r="E26" s="617"/>
      <c r="F26" s="622"/>
      <c r="G26" s="623"/>
      <c r="H26" s="623"/>
      <c r="I26" s="623"/>
      <c r="J26" s="623"/>
      <c r="K26" s="623"/>
      <c r="L26" s="624"/>
      <c r="M26" s="324"/>
    </row>
    <row r="27" spans="2:21" s="298" customFormat="1" ht="15" customHeight="1" x14ac:dyDescent="0.35">
      <c r="E27" s="617"/>
      <c r="F27" s="622"/>
      <c r="G27" s="623"/>
      <c r="H27" s="623"/>
      <c r="I27" s="623"/>
      <c r="J27" s="623"/>
      <c r="K27" s="623"/>
      <c r="L27" s="624"/>
      <c r="M27" s="324"/>
    </row>
    <row r="28" spans="2:21" s="298" customFormat="1" ht="15" customHeight="1" x14ac:dyDescent="0.35">
      <c r="E28" s="617"/>
      <c r="F28" s="622"/>
      <c r="G28" s="623"/>
      <c r="H28" s="623"/>
      <c r="I28" s="623"/>
      <c r="J28" s="623"/>
      <c r="K28" s="623"/>
      <c r="L28" s="624"/>
      <c r="M28" s="324"/>
    </row>
    <row r="29" spans="2:21" s="298" customFormat="1" ht="15" customHeight="1" x14ac:dyDescent="0.35">
      <c r="E29" s="617"/>
      <c r="F29" s="622"/>
      <c r="G29" s="623"/>
      <c r="H29" s="623"/>
      <c r="I29" s="623"/>
      <c r="J29" s="623"/>
      <c r="K29" s="623"/>
      <c r="L29" s="624"/>
      <c r="M29" s="324"/>
    </row>
    <row r="30" spans="2:21" s="298" customFormat="1" ht="15" customHeight="1" x14ac:dyDescent="0.35">
      <c r="E30" s="617"/>
      <c r="F30" s="622"/>
      <c r="G30" s="623"/>
      <c r="H30" s="623"/>
      <c r="I30" s="623"/>
      <c r="J30" s="623"/>
      <c r="K30" s="623"/>
      <c r="L30" s="624"/>
      <c r="M30" s="324"/>
    </row>
    <row r="31" spans="2:21" s="298" customFormat="1" ht="15" customHeight="1" thickBot="1" x14ac:dyDescent="0.4">
      <c r="E31" s="618"/>
      <c r="F31" s="625"/>
      <c r="G31" s="626"/>
      <c r="H31" s="626"/>
      <c r="I31" s="626"/>
      <c r="J31" s="626"/>
      <c r="K31" s="626"/>
      <c r="L31" s="627"/>
      <c r="M31" s="324"/>
    </row>
    <row r="32" spans="2:21" s="298" customFormat="1" ht="15" customHeight="1" thickBot="1" x14ac:dyDescent="0.4">
      <c r="H32" s="302"/>
      <c r="I32" s="302"/>
      <c r="J32" s="302"/>
      <c r="K32" s="302"/>
      <c r="L32" s="302"/>
      <c r="M32" s="324"/>
    </row>
    <row r="33" spans="2:13" s="298" customFormat="1" ht="35.1" customHeight="1" thickBot="1" x14ac:dyDescent="0.4">
      <c r="B33" s="325" t="s">
        <v>215</v>
      </c>
      <c r="C33" s="462" t="s">
        <v>216</v>
      </c>
      <c r="D33" s="639" t="s">
        <v>217</v>
      </c>
      <c r="E33" s="640"/>
      <c r="F33" s="641"/>
      <c r="G33" s="628" t="s">
        <v>218</v>
      </c>
      <c r="H33" s="628"/>
      <c r="I33" s="326" t="s">
        <v>369</v>
      </c>
      <c r="J33" s="628" t="s">
        <v>219</v>
      </c>
      <c r="K33" s="628"/>
      <c r="L33" s="629"/>
      <c r="M33" s="315"/>
    </row>
    <row r="34" spans="2:13" s="298" customFormat="1" ht="51" customHeight="1" thickBot="1" x14ac:dyDescent="0.4">
      <c r="B34" s="481"/>
      <c r="C34" s="482" t="s">
        <v>376</v>
      </c>
      <c r="D34" s="593" t="s">
        <v>384</v>
      </c>
      <c r="E34" s="594"/>
      <c r="F34" s="595"/>
      <c r="G34" s="602"/>
      <c r="H34" s="603"/>
      <c r="I34" s="483"/>
      <c r="J34" s="642"/>
      <c r="K34" s="643"/>
      <c r="L34" s="644"/>
      <c r="M34" s="315"/>
    </row>
    <row r="35" spans="2:13" s="298" customFormat="1" ht="96" customHeight="1" thickBot="1" x14ac:dyDescent="0.4">
      <c r="B35" s="479" t="s">
        <v>370</v>
      </c>
      <c r="C35" s="480" t="s">
        <v>377</v>
      </c>
      <c r="D35" s="596" t="s">
        <v>385</v>
      </c>
      <c r="E35" s="594"/>
      <c r="F35" s="595"/>
      <c r="G35" s="602" t="s">
        <v>373</v>
      </c>
      <c r="H35" s="603"/>
      <c r="I35" s="328">
        <v>4</v>
      </c>
      <c r="J35" s="645"/>
      <c r="K35" s="646"/>
      <c r="L35" s="647"/>
      <c r="M35" s="315"/>
    </row>
    <row r="36" spans="2:13" s="298" customFormat="1" ht="77.400000000000006" customHeight="1" thickBot="1" x14ac:dyDescent="0.4">
      <c r="B36" s="327" t="s">
        <v>371</v>
      </c>
      <c r="C36" s="461" t="s">
        <v>378</v>
      </c>
      <c r="D36" s="593" t="s">
        <v>386</v>
      </c>
      <c r="E36" s="594"/>
      <c r="F36" s="595"/>
      <c r="G36" s="597" t="s">
        <v>373</v>
      </c>
      <c r="H36" s="598"/>
      <c r="I36" s="328">
        <v>4</v>
      </c>
      <c r="J36" s="599"/>
      <c r="K36" s="600"/>
      <c r="L36" s="601"/>
      <c r="M36" s="315"/>
    </row>
    <row r="37" spans="2:13" s="298" customFormat="1" ht="73.8" customHeight="1" thickBot="1" x14ac:dyDescent="0.4">
      <c r="B37" s="477" t="s">
        <v>370</v>
      </c>
      <c r="C37" s="478" t="s">
        <v>379</v>
      </c>
      <c r="D37" s="596" t="s">
        <v>387</v>
      </c>
      <c r="E37" s="594"/>
      <c r="F37" s="595"/>
      <c r="G37" s="597" t="s">
        <v>373</v>
      </c>
      <c r="H37" s="598"/>
      <c r="I37" s="328">
        <v>4</v>
      </c>
      <c r="J37" s="599"/>
      <c r="K37" s="600"/>
      <c r="L37" s="601"/>
      <c r="M37" s="315"/>
    </row>
    <row r="38" spans="2:13" s="298" customFormat="1" ht="73.2" customHeight="1" thickBot="1" x14ac:dyDescent="0.4">
      <c r="B38" s="477" t="s">
        <v>371</v>
      </c>
      <c r="C38" s="476" t="s">
        <v>380</v>
      </c>
      <c r="D38" s="596" t="s">
        <v>388</v>
      </c>
      <c r="E38" s="594"/>
      <c r="F38" s="595"/>
      <c r="G38" s="597" t="s">
        <v>373</v>
      </c>
      <c r="H38" s="598"/>
      <c r="I38" s="328">
        <v>4</v>
      </c>
      <c r="J38" s="599"/>
      <c r="K38" s="600"/>
      <c r="L38" s="601"/>
      <c r="M38" s="315"/>
    </row>
    <row r="39" spans="2:13" s="298" customFormat="1" ht="121.8" customHeight="1" thickBot="1" x14ac:dyDescent="0.4">
      <c r="B39" s="477" t="s">
        <v>370</v>
      </c>
      <c r="C39" s="476" t="s">
        <v>381</v>
      </c>
      <c r="D39" s="596" t="s">
        <v>389</v>
      </c>
      <c r="E39" s="594"/>
      <c r="F39" s="595"/>
      <c r="G39" s="597" t="s">
        <v>373</v>
      </c>
      <c r="H39" s="598"/>
      <c r="I39" s="328">
        <v>4</v>
      </c>
      <c r="J39" s="599"/>
      <c r="K39" s="600"/>
      <c r="L39" s="601"/>
      <c r="M39" s="315"/>
    </row>
    <row r="40" spans="2:13" s="298" customFormat="1" ht="214.8" customHeight="1" thickBot="1" x14ac:dyDescent="0.4">
      <c r="B40" s="477" t="s">
        <v>371</v>
      </c>
      <c r="C40" s="476" t="s">
        <v>382</v>
      </c>
      <c r="D40" s="596" t="s">
        <v>390</v>
      </c>
      <c r="E40" s="594"/>
      <c r="F40" s="595"/>
      <c r="G40" s="597" t="s">
        <v>373</v>
      </c>
      <c r="H40" s="598"/>
      <c r="I40" s="328">
        <v>4</v>
      </c>
      <c r="J40" s="599"/>
      <c r="K40" s="600"/>
      <c r="L40" s="601"/>
      <c r="M40" s="315"/>
    </row>
    <row r="41" spans="2:13" s="298" customFormat="1" ht="84.6" customHeight="1" thickBot="1" x14ac:dyDescent="0.4">
      <c r="B41" s="477" t="s">
        <v>372</v>
      </c>
      <c r="C41" s="476" t="s">
        <v>383</v>
      </c>
      <c r="D41" s="596" t="s">
        <v>391</v>
      </c>
      <c r="E41" s="594"/>
      <c r="F41" s="595"/>
      <c r="G41" s="597" t="s">
        <v>373</v>
      </c>
      <c r="H41" s="598"/>
      <c r="I41" s="328">
        <v>4</v>
      </c>
      <c r="J41" s="599"/>
      <c r="K41" s="600"/>
      <c r="L41" s="601"/>
      <c r="M41" s="315"/>
    </row>
  </sheetData>
  <sheetProtection algorithmName="SHA-512" hashValue="csS7JKucYC2WhJKThGrhJiNowId9ZJPxYHT/B+M2xuSqoTCKfd2sIGO1pqyxkdODaj5dEv49hRfovncpEKILBQ==" saltValue="rgId/CneBAipeYtvLI9SQQ==" spinCount="100000" sheet="1" formatCells="0"/>
  <mergeCells count="34">
    <mergeCell ref="D41:F41"/>
    <mergeCell ref="G41:H41"/>
    <mergeCell ref="J41:L41"/>
    <mergeCell ref="D34:F34"/>
    <mergeCell ref="D35:F35"/>
    <mergeCell ref="J34:L34"/>
    <mergeCell ref="J35:L35"/>
    <mergeCell ref="D39:F39"/>
    <mergeCell ref="D40:F40"/>
    <mergeCell ref="J36:L36"/>
    <mergeCell ref="G39:H39"/>
    <mergeCell ref="J39:L39"/>
    <mergeCell ref="G37:H37"/>
    <mergeCell ref="J37:L37"/>
    <mergeCell ref="J38:L38"/>
    <mergeCell ref="G38:H38"/>
    <mergeCell ref="J40:L40"/>
    <mergeCell ref="G35:H35"/>
    <mergeCell ref="G34:H34"/>
    <mergeCell ref="B8:B12"/>
    <mergeCell ref="C8:C12"/>
    <mergeCell ref="B22:C25"/>
    <mergeCell ref="E23:E31"/>
    <mergeCell ref="F23:L31"/>
    <mergeCell ref="G33:H33"/>
    <mergeCell ref="J33:L33"/>
    <mergeCell ref="E2:E21"/>
    <mergeCell ref="F2:L21"/>
    <mergeCell ref="D33:F33"/>
    <mergeCell ref="D36:F36"/>
    <mergeCell ref="D37:F37"/>
    <mergeCell ref="D38:F38"/>
    <mergeCell ref="G36:H36"/>
    <mergeCell ref="G40:H40"/>
  </mergeCells>
  <conditionalFormatting sqref="C15:C16">
    <cfRule type="cellIs" dxfId="14" priority="25" stopIfTrue="1" operator="lessThan">
      <formula>60</formula>
    </cfRule>
    <cfRule type="cellIs" dxfId="13" priority="26" stopIfTrue="1" operator="greaterThanOrEqual">
      <formula>60</formula>
    </cfRule>
  </conditionalFormatting>
  <conditionalFormatting sqref="C20">
    <cfRule type="cellIs" dxfId="12" priority="27" stopIfTrue="1" operator="equal">
      <formula>"NEG"</formula>
    </cfRule>
    <cfRule type="cellIs" dxfId="11" priority="28" stopIfTrue="1" operator="equal">
      <formula>"POS"</formula>
    </cfRule>
  </conditionalFormatting>
  <conditionalFormatting sqref="C15:C16">
    <cfRule type="cellIs" dxfId="10" priority="20" stopIfTrue="1" operator="equal">
      <formula>"NVT"</formula>
    </cfRule>
  </conditionalFormatting>
  <conditionalFormatting sqref="C17">
    <cfRule type="cellIs" dxfId="9" priority="2" stopIfTrue="1" operator="lessThan">
      <formula>60</formula>
    </cfRule>
    <cfRule type="cellIs" dxfId="8" priority="3" stopIfTrue="1" operator="greaterThanOrEqual">
      <formula>60</formula>
    </cfRule>
  </conditionalFormatting>
  <conditionalFormatting sqref="C17">
    <cfRule type="cellIs" dxfId="7" priority="1" stopIfTrue="1" operator="equal">
      <formula>"NVT"</formula>
    </cfRule>
  </conditionalFormatting>
  <dataValidations count="2">
    <dataValidation type="list" allowBlank="1" showInputMessage="1" showErrorMessage="1" errorTitle="Enkele scores tussen 0 en 4" error="Geef een score tussen 0 en 4. Enkel gehele getallen worden aanvaard (halve punten geven zijn niet mogelijk)!" sqref="I35:I41" xr:uid="{29708FD9-355B-4F40-B2B7-CEC81D79D77D}">
      <formula1>"0,1,2,3,4"</formula1>
    </dataValidation>
    <dataValidation allowBlank="1" showInputMessage="1" showErrorMessage="1" errorTitle="Enkele scores tussen 0 en 4" error="Geef een score tussen 0 en 4. Enkel gehele getallen worden aanvaard (halve punten geven zijn niet mogelijk)!" sqref="I34" xr:uid="{C0B8CB7A-3DE2-4C40-A3DC-998B4968A8B9}"/>
  </dataValidations>
  <pageMargins left="0.17" right="0.18" top="0.35" bottom="0.36" header="0.17" footer="0.17"/>
  <pageSetup paperSize="9" scale="70" orientation="landscape" r:id="rId1"/>
  <headerFooter alignWithMargins="0">
    <oddHeader>&amp;L&amp;F&amp;R&amp;A</oddHeader>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A5D30-8CBE-4269-9514-B3FC3D6724F5}">
  <sheetPr codeName="Blad17"/>
  <dimension ref="A1:AM97"/>
  <sheetViews>
    <sheetView zoomScale="80" zoomScaleNormal="80" workbookViewId="0">
      <selection activeCell="K34" sqref="K34"/>
    </sheetView>
  </sheetViews>
  <sheetFormatPr defaultColWidth="9.109375" defaultRowHeight="12" x14ac:dyDescent="0.3"/>
  <cols>
    <col min="1" max="1" width="2.5546875" style="384" customWidth="1"/>
    <col min="2" max="2" width="23.44140625" style="384" customWidth="1"/>
    <col min="3" max="3" width="34.44140625" style="385" customWidth="1"/>
    <col min="4" max="4" width="2.5546875" style="386" customWidth="1"/>
    <col min="5" max="5" width="25.5546875" style="386" customWidth="1"/>
    <col min="6" max="6" width="10.5546875" style="387" customWidth="1"/>
    <col min="7" max="7" width="25.5546875" style="388" customWidth="1"/>
    <col min="8" max="8" width="10.5546875" style="388" customWidth="1"/>
    <col min="9" max="9" width="29.5546875" style="386" bestFit="1" customWidth="1"/>
    <col min="10" max="10" width="10.5546875" style="386" customWidth="1"/>
    <col min="11" max="11" width="25.5546875" style="386" customWidth="1"/>
    <col min="12" max="12" width="10.5546875" style="386" customWidth="1"/>
    <col min="13" max="13" width="25.5546875" style="384" customWidth="1"/>
    <col min="14" max="14" width="10.5546875" style="384" customWidth="1"/>
    <col min="15" max="15" width="25.5546875" style="384" customWidth="1"/>
    <col min="16" max="16" width="10.5546875" style="384" customWidth="1"/>
    <col min="17" max="17" width="25.5546875" style="384" customWidth="1"/>
    <col min="18" max="18" width="10.5546875" style="384" customWidth="1"/>
    <col min="19" max="19" width="25.5546875" style="384" customWidth="1"/>
    <col min="20" max="20" width="10.5546875" style="384" customWidth="1"/>
    <col min="21" max="21" width="25.5546875" style="384" customWidth="1"/>
    <col min="22" max="22" width="10.5546875" style="384" customWidth="1"/>
    <col min="23" max="23" width="25.5546875" style="384" customWidth="1"/>
    <col min="24" max="24" width="10.5546875" style="384" customWidth="1"/>
    <col min="25" max="25" width="25.5546875" style="384" customWidth="1"/>
    <col min="26" max="16384" width="9.109375" style="384"/>
  </cols>
  <sheetData>
    <row r="1" spans="1:39" ht="15" customHeight="1" thickBot="1" x14ac:dyDescent="0.35"/>
    <row r="2" spans="1:39" s="302" customFormat="1" ht="15" customHeight="1" x14ac:dyDescent="0.3">
      <c r="A2" s="389"/>
      <c r="B2" s="303" t="s">
        <v>201</v>
      </c>
      <c r="C2" s="304">
        <f>Evaluatie_Inhoud!C2</f>
        <v>0</v>
      </c>
      <c r="D2" s="389"/>
      <c r="E2" s="761" t="s">
        <v>216</v>
      </c>
      <c r="F2" s="761"/>
      <c r="G2" s="761"/>
      <c r="H2" s="761"/>
      <c r="I2" s="761" t="s">
        <v>217</v>
      </c>
      <c r="J2" s="761"/>
      <c r="K2" s="761"/>
      <c r="L2" s="762" t="s">
        <v>219</v>
      </c>
      <c r="M2" s="763"/>
      <c r="N2" s="764"/>
    </row>
    <row r="3" spans="1:39" s="302" customFormat="1" ht="15" customHeight="1" x14ac:dyDescent="0.3">
      <c r="A3" s="389"/>
      <c r="B3" s="308" t="s">
        <v>203</v>
      </c>
      <c r="C3" s="309" t="str">
        <f>Evaluatie_Inhoud!C3</f>
        <v>XXXX [Verplicht invullen]</v>
      </c>
      <c r="D3" s="389"/>
      <c r="E3" s="669" t="s">
        <v>286</v>
      </c>
      <c r="F3" s="670"/>
      <c r="G3" s="670"/>
      <c r="H3" s="671"/>
      <c r="I3" s="669" t="s">
        <v>220</v>
      </c>
      <c r="J3" s="670"/>
      <c r="K3" s="671"/>
      <c r="L3" s="752"/>
      <c r="M3" s="753"/>
      <c r="N3" s="754"/>
    </row>
    <row r="4" spans="1:39" s="302" customFormat="1" ht="15" customHeight="1" x14ac:dyDescent="0.3">
      <c r="A4" s="389"/>
      <c r="B4" s="308" t="s">
        <v>204</v>
      </c>
      <c r="C4" s="309">
        <f>Evaluatie_Inhoud!C4</f>
        <v>0</v>
      </c>
      <c r="D4" s="389"/>
      <c r="E4" s="690"/>
      <c r="F4" s="691"/>
      <c r="G4" s="691"/>
      <c r="H4" s="692"/>
      <c r="I4" s="690"/>
      <c r="J4" s="691"/>
      <c r="K4" s="692"/>
      <c r="L4" s="755"/>
      <c r="M4" s="756"/>
      <c r="N4" s="757"/>
    </row>
    <row r="5" spans="1:39" ht="15" customHeight="1" x14ac:dyDescent="0.3">
      <c r="B5" s="308" t="s">
        <v>205</v>
      </c>
      <c r="C5" s="309" t="str">
        <f>Evaluatie_Inhoud!C5</f>
        <v>NAAM [Verplicht invullen]</v>
      </c>
      <c r="D5" s="389"/>
      <c r="E5" s="690"/>
      <c r="F5" s="691"/>
      <c r="G5" s="691"/>
      <c r="H5" s="692"/>
      <c r="I5" s="690"/>
      <c r="J5" s="691"/>
      <c r="K5" s="692"/>
      <c r="L5" s="755"/>
      <c r="M5" s="756"/>
      <c r="N5" s="757"/>
    </row>
    <row r="6" spans="1:39" s="390" customFormat="1" ht="15" customHeight="1" thickBot="1" x14ac:dyDescent="0.35">
      <c r="B6" s="310" t="s">
        <v>206</v>
      </c>
      <c r="C6" s="311" t="str">
        <f>Evaluatie_Inhoud!C6</f>
        <v>ESF Vlaanderen</v>
      </c>
      <c r="D6" s="389"/>
      <c r="E6" s="690"/>
      <c r="F6" s="691"/>
      <c r="G6" s="691"/>
      <c r="H6" s="692"/>
      <c r="I6" s="690"/>
      <c r="J6" s="691"/>
      <c r="K6" s="692"/>
      <c r="L6" s="755"/>
      <c r="M6" s="756"/>
      <c r="N6" s="757"/>
    </row>
    <row r="7" spans="1:39" s="390" customFormat="1" ht="15" customHeight="1" thickBot="1" x14ac:dyDescent="0.35">
      <c r="B7" s="329"/>
      <c r="C7" s="330"/>
      <c r="D7" s="391"/>
      <c r="E7" s="690"/>
      <c r="F7" s="691"/>
      <c r="G7" s="691"/>
      <c r="H7" s="692"/>
      <c r="I7" s="690"/>
      <c r="J7" s="691"/>
      <c r="K7" s="692"/>
      <c r="L7" s="755"/>
      <c r="M7" s="756"/>
      <c r="N7" s="757"/>
    </row>
    <row r="8" spans="1:39" s="390" customFormat="1" ht="15" customHeight="1" thickBot="1" x14ac:dyDescent="0.35">
      <c r="B8" s="331" t="s">
        <v>221</v>
      </c>
      <c r="C8" s="332"/>
      <c r="D8" s="391"/>
      <c r="E8" s="672"/>
      <c r="F8" s="673"/>
      <c r="G8" s="673"/>
      <c r="H8" s="674"/>
      <c r="I8" s="672"/>
      <c r="J8" s="673"/>
      <c r="K8" s="674"/>
      <c r="L8" s="758"/>
      <c r="M8" s="759"/>
      <c r="N8" s="760"/>
    </row>
    <row r="9" spans="1:39" s="390" customFormat="1" ht="15" customHeight="1" thickBot="1" x14ac:dyDescent="0.35">
      <c r="B9" s="384"/>
      <c r="C9" s="392"/>
      <c r="D9" s="391"/>
      <c r="E9" s="728" t="str">
        <f>kernDataOproepbeheerder!B162</f>
        <v>STAATSSTEUN: uw project valt onder NEDAB.</v>
      </c>
      <c r="F9" s="729"/>
      <c r="G9" s="729"/>
      <c r="H9" s="730"/>
      <c r="I9" s="728" t="str">
        <f>kernDataOproepbeheerder!C162</f>
        <v>nvt</v>
      </c>
      <c r="J9" s="729"/>
      <c r="K9" s="730"/>
      <c r="L9" s="737" t="s">
        <v>288</v>
      </c>
      <c r="M9" s="738"/>
      <c r="N9" s="739"/>
      <c r="O9" s="393"/>
      <c r="P9" s="394"/>
      <c r="Q9" s="395"/>
      <c r="R9" s="395"/>
      <c r="S9" s="395"/>
      <c r="T9" s="396"/>
      <c r="U9" s="397"/>
      <c r="V9" s="397"/>
      <c r="W9" s="398"/>
      <c r="X9" s="398"/>
      <c r="Y9" s="398"/>
      <c r="Z9" s="393"/>
      <c r="AA9" s="396"/>
      <c r="AB9" s="397"/>
      <c r="AC9" s="397"/>
      <c r="AD9" s="397"/>
      <c r="AE9" s="397"/>
      <c r="AF9" s="397"/>
      <c r="AG9" s="397"/>
      <c r="AH9" s="399"/>
      <c r="AI9" s="399"/>
      <c r="AJ9" s="399"/>
      <c r="AK9" s="400"/>
      <c r="AL9" s="400"/>
      <c r="AM9" s="400"/>
    </row>
    <row r="10" spans="1:39" s="390" customFormat="1" ht="15" customHeight="1" thickBot="1" x14ac:dyDescent="0.35">
      <c r="B10" s="702" t="s">
        <v>225</v>
      </c>
      <c r="C10" s="703"/>
      <c r="D10" s="391"/>
      <c r="E10" s="731"/>
      <c r="F10" s="732"/>
      <c r="G10" s="732"/>
      <c r="H10" s="733"/>
      <c r="I10" s="731"/>
      <c r="J10" s="732"/>
      <c r="K10" s="733"/>
      <c r="L10" s="740"/>
      <c r="M10" s="741"/>
      <c r="N10" s="742"/>
      <c r="P10" s="395"/>
      <c r="Q10" s="395"/>
      <c r="R10" s="395"/>
      <c r="S10" s="395"/>
      <c r="T10" s="397"/>
      <c r="U10" s="397"/>
      <c r="V10" s="397"/>
      <c r="W10" s="398"/>
      <c r="X10" s="398"/>
      <c r="Y10" s="398"/>
      <c r="Z10" s="401"/>
      <c r="AA10" s="397"/>
      <c r="AB10" s="397"/>
      <c r="AC10" s="397"/>
      <c r="AD10" s="397"/>
      <c r="AE10" s="397"/>
      <c r="AF10" s="397"/>
      <c r="AG10" s="397"/>
      <c r="AH10" s="399"/>
      <c r="AI10" s="399"/>
      <c r="AJ10" s="399"/>
      <c r="AK10" s="400"/>
      <c r="AL10" s="400"/>
      <c r="AM10" s="400"/>
    </row>
    <row r="11" spans="1:39" s="390" customFormat="1" ht="15" customHeight="1" x14ac:dyDescent="0.3">
      <c r="B11" s="704"/>
      <c r="C11" s="705"/>
      <c r="D11" s="391"/>
      <c r="E11" s="731"/>
      <c r="F11" s="732"/>
      <c r="G11" s="732"/>
      <c r="H11" s="733"/>
      <c r="I11" s="731"/>
      <c r="J11" s="732"/>
      <c r="K11" s="733"/>
      <c r="L11" s="740"/>
      <c r="M11" s="741"/>
      <c r="N11" s="742"/>
      <c r="P11" s="395"/>
      <c r="Q11" s="395"/>
      <c r="R11" s="395"/>
      <c r="S11" s="395"/>
      <c r="T11" s="397"/>
      <c r="U11" s="397"/>
      <c r="V11" s="397"/>
      <c r="W11" s="398"/>
      <c r="X11" s="398"/>
      <c r="Y11" s="398"/>
      <c r="Z11" s="401"/>
      <c r="AA11" s="397"/>
      <c r="AB11" s="397"/>
      <c r="AC11" s="397"/>
      <c r="AD11" s="397"/>
      <c r="AE11" s="397"/>
      <c r="AF11" s="397"/>
      <c r="AG11" s="397"/>
      <c r="AH11" s="399"/>
      <c r="AI11" s="399"/>
      <c r="AJ11" s="399"/>
      <c r="AK11" s="400"/>
      <c r="AL11" s="400"/>
      <c r="AM11" s="400"/>
    </row>
    <row r="12" spans="1:39" s="390" customFormat="1" ht="15" customHeight="1" x14ac:dyDescent="0.3">
      <c r="B12" s="706"/>
      <c r="C12" s="707"/>
      <c r="D12" s="391"/>
      <c r="E12" s="731"/>
      <c r="F12" s="732"/>
      <c r="G12" s="732"/>
      <c r="H12" s="733"/>
      <c r="I12" s="731"/>
      <c r="J12" s="732"/>
      <c r="K12" s="733"/>
      <c r="L12" s="740"/>
      <c r="M12" s="741"/>
      <c r="N12" s="742"/>
      <c r="P12" s="395"/>
      <c r="Q12" s="395"/>
      <c r="R12" s="395"/>
      <c r="S12" s="395"/>
      <c r="T12" s="397"/>
      <c r="U12" s="397"/>
      <c r="V12" s="397"/>
      <c r="W12" s="398"/>
      <c r="X12" s="398"/>
      <c r="Y12" s="398"/>
      <c r="Z12" s="401"/>
      <c r="AA12" s="397"/>
      <c r="AB12" s="397"/>
      <c r="AC12" s="397"/>
      <c r="AD12" s="397"/>
      <c r="AE12" s="397"/>
      <c r="AF12" s="397"/>
      <c r="AG12" s="397"/>
      <c r="AH12" s="399"/>
      <c r="AI12" s="399"/>
      <c r="AJ12" s="399"/>
      <c r="AK12" s="400"/>
      <c r="AL12" s="400"/>
      <c r="AM12" s="400"/>
    </row>
    <row r="13" spans="1:39" ht="15" customHeight="1" x14ac:dyDescent="0.3">
      <c r="B13" s="706"/>
      <c r="C13" s="707"/>
      <c r="E13" s="734"/>
      <c r="F13" s="735"/>
      <c r="G13" s="735"/>
      <c r="H13" s="736"/>
      <c r="I13" s="734"/>
      <c r="J13" s="735"/>
      <c r="K13" s="736"/>
      <c r="L13" s="743"/>
      <c r="M13" s="744"/>
      <c r="N13" s="745"/>
      <c r="P13" s="395"/>
      <c r="Q13" s="395"/>
      <c r="R13" s="395"/>
      <c r="S13" s="395"/>
      <c r="T13" s="397"/>
      <c r="U13" s="397"/>
      <c r="V13" s="397"/>
      <c r="W13" s="398"/>
      <c r="X13" s="398"/>
      <c r="Y13" s="398"/>
      <c r="Z13" s="402"/>
      <c r="AA13" s="397"/>
      <c r="AB13" s="397"/>
      <c r="AC13" s="397"/>
      <c r="AD13" s="397"/>
      <c r="AE13" s="397"/>
      <c r="AF13" s="397"/>
      <c r="AG13" s="397"/>
      <c r="AH13" s="399"/>
      <c r="AI13" s="399"/>
      <c r="AJ13" s="399"/>
      <c r="AK13" s="400"/>
      <c r="AL13" s="400"/>
      <c r="AM13" s="400"/>
    </row>
    <row r="14" spans="1:39" ht="15" customHeight="1" x14ac:dyDescent="0.3">
      <c r="B14" s="706"/>
      <c r="C14" s="707"/>
      <c r="E14" s="710" t="str">
        <f>kernDataOproepbeheerder!B167</f>
        <v>INDICATOREN: nvt</v>
      </c>
      <c r="F14" s="711"/>
      <c r="G14" s="711"/>
      <c r="H14" s="712"/>
      <c r="I14" s="669" t="str">
        <f>kernDataOproepbeheerder!C167</f>
        <v>nvt</v>
      </c>
      <c r="J14" s="670"/>
      <c r="K14" s="671"/>
      <c r="L14" s="719" t="s">
        <v>296</v>
      </c>
      <c r="M14" s="720"/>
      <c r="N14" s="721"/>
      <c r="O14" s="393"/>
      <c r="P14" s="399"/>
      <c r="Q14" s="399"/>
      <c r="R14" s="399"/>
      <c r="S14" s="399"/>
      <c r="T14" s="399"/>
      <c r="U14" s="399"/>
      <c r="V14" s="399"/>
      <c r="W14" s="400"/>
      <c r="X14" s="400"/>
      <c r="Y14" s="400"/>
    </row>
    <row r="15" spans="1:39" ht="15" customHeight="1" x14ac:dyDescent="0.3">
      <c r="B15" s="706"/>
      <c r="C15" s="707"/>
      <c r="E15" s="713"/>
      <c r="F15" s="714"/>
      <c r="G15" s="714"/>
      <c r="H15" s="715"/>
      <c r="I15" s="690"/>
      <c r="J15" s="691"/>
      <c r="K15" s="692"/>
      <c r="L15" s="722"/>
      <c r="M15" s="723"/>
      <c r="N15" s="724"/>
      <c r="P15" s="399"/>
      <c r="Q15" s="399"/>
      <c r="R15" s="399"/>
      <c r="S15" s="399"/>
      <c r="T15" s="399"/>
      <c r="U15" s="399"/>
      <c r="V15" s="399"/>
      <c r="W15" s="400"/>
      <c r="X15" s="400"/>
      <c r="Y15" s="400"/>
    </row>
    <row r="16" spans="1:39" ht="15" customHeight="1" x14ac:dyDescent="0.3">
      <c r="B16" s="706"/>
      <c r="C16" s="707"/>
      <c r="E16" s="713"/>
      <c r="F16" s="714"/>
      <c r="G16" s="714"/>
      <c r="H16" s="715"/>
      <c r="I16" s="690"/>
      <c r="J16" s="691"/>
      <c r="K16" s="692"/>
      <c r="L16" s="722"/>
      <c r="M16" s="723"/>
      <c r="N16" s="724"/>
      <c r="P16" s="399"/>
      <c r="Q16" s="399"/>
      <c r="R16" s="399"/>
      <c r="S16" s="399"/>
      <c r="T16" s="399"/>
      <c r="U16" s="399"/>
      <c r="V16" s="399"/>
      <c r="W16" s="400"/>
      <c r="X16" s="400"/>
      <c r="Y16" s="400"/>
    </row>
    <row r="17" spans="2:25" ht="15" customHeight="1" x14ac:dyDescent="0.3">
      <c r="B17" s="706"/>
      <c r="C17" s="707"/>
      <c r="E17" s="713"/>
      <c r="F17" s="714"/>
      <c r="G17" s="714"/>
      <c r="H17" s="715"/>
      <c r="I17" s="690"/>
      <c r="J17" s="691"/>
      <c r="K17" s="692"/>
      <c r="L17" s="722"/>
      <c r="M17" s="723"/>
      <c r="N17" s="724"/>
      <c r="P17" s="399"/>
      <c r="Q17" s="399"/>
      <c r="R17" s="399"/>
      <c r="S17" s="399"/>
      <c r="T17" s="399"/>
      <c r="U17" s="399"/>
      <c r="V17" s="399"/>
      <c r="W17" s="400"/>
      <c r="X17" s="400"/>
      <c r="Y17" s="400"/>
    </row>
    <row r="18" spans="2:25" ht="15" customHeight="1" x14ac:dyDescent="0.3">
      <c r="B18" s="706"/>
      <c r="C18" s="707"/>
      <c r="E18" s="713"/>
      <c r="F18" s="714"/>
      <c r="G18" s="714"/>
      <c r="H18" s="715"/>
      <c r="I18" s="690"/>
      <c r="J18" s="691"/>
      <c r="K18" s="692"/>
      <c r="L18" s="722"/>
      <c r="M18" s="723"/>
      <c r="N18" s="724"/>
      <c r="P18" s="399"/>
      <c r="Q18" s="399"/>
      <c r="R18" s="399"/>
      <c r="S18" s="399"/>
      <c r="T18" s="399"/>
      <c r="U18" s="399"/>
      <c r="V18" s="399"/>
      <c r="W18" s="400"/>
      <c r="X18" s="400"/>
      <c r="Y18" s="400"/>
    </row>
    <row r="19" spans="2:25" s="403" customFormat="1" ht="15" customHeight="1" x14ac:dyDescent="0.3">
      <c r="B19" s="706"/>
      <c r="C19" s="707"/>
      <c r="E19" s="716"/>
      <c r="F19" s="717"/>
      <c r="G19" s="717"/>
      <c r="H19" s="718"/>
      <c r="I19" s="672"/>
      <c r="J19" s="673"/>
      <c r="K19" s="674"/>
      <c r="L19" s="725"/>
      <c r="M19" s="726"/>
      <c r="N19" s="727"/>
      <c r="P19" s="399"/>
      <c r="Q19" s="399"/>
      <c r="R19" s="399"/>
      <c r="S19" s="399"/>
      <c r="T19" s="399"/>
      <c r="U19" s="399"/>
      <c r="V19" s="399"/>
      <c r="W19" s="400"/>
      <c r="X19" s="400"/>
      <c r="Y19" s="400"/>
    </row>
    <row r="20" spans="2:25" s="403" customFormat="1" ht="15" customHeight="1" x14ac:dyDescent="0.3">
      <c r="B20" s="706"/>
      <c r="C20" s="707"/>
      <c r="E20" s="669" t="s">
        <v>227</v>
      </c>
      <c r="F20" s="670"/>
      <c r="G20" s="670"/>
      <c r="H20" s="671"/>
      <c r="I20" s="669" t="s">
        <v>228</v>
      </c>
      <c r="J20" s="670"/>
      <c r="K20" s="671"/>
      <c r="L20" s="752"/>
      <c r="M20" s="753"/>
      <c r="N20" s="754"/>
      <c r="O20" s="384"/>
    </row>
    <row r="21" spans="2:25" s="403" customFormat="1" ht="15" customHeight="1" x14ac:dyDescent="0.3">
      <c r="B21" s="706"/>
      <c r="C21" s="707"/>
      <c r="E21" s="690"/>
      <c r="F21" s="691"/>
      <c r="G21" s="691"/>
      <c r="H21" s="692"/>
      <c r="I21" s="690"/>
      <c r="J21" s="691"/>
      <c r="K21" s="692"/>
      <c r="L21" s="755"/>
      <c r="M21" s="756"/>
      <c r="N21" s="757"/>
      <c r="O21" s="384"/>
    </row>
    <row r="22" spans="2:25" s="403" customFormat="1" ht="15" customHeight="1" x14ac:dyDescent="0.3">
      <c r="B22" s="706"/>
      <c r="C22" s="707"/>
      <c r="E22" s="672"/>
      <c r="F22" s="673"/>
      <c r="G22" s="673"/>
      <c r="H22" s="674"/>
      <c r="I22" s="672"/>
      <c r="J22" s="673"/>
      <c r="K22" s="674"/>
      <c r="L22" s="758"/>
      <c r="M22" s="759"/>
      <c r="N22" s="760"/>
      <c r="O22" s="384"/>
    </row>
    <row r="23" spans="2:25" ht="109.35" customHeight="1" x14ac:dyDescent="0.3">
      <c r="B23" s="706"/>
      <c r="C23" s="707"/>
      <c r="E23" s="660" t="s">
        <v>229</v>
      </c>
      <c r="F23" s="661"/>
      <c r="G23" s="661"/>
      <c r="H23" s="662"/>
      <c r="I23" s="660" t="s">
        <v>230</v>
      </c>
      <c r="J23" s="661"/>
      <c r="K23" s="662"/>
      <c r="L23" s="687" t="s">
        <v>269</v>
      </c>
      <c r="M23" s="688"/>
      <c r="N23" s="689"/>
    </row>
    <row r="24" spans="2:25" ht="62.1" customHeight="1" x14ac:dyDescent="0.3">
      <c r="B24" s="706"/>
      <c r="C24" s="707"/>
      <c r="E24" s="669" t="s">
        <v>231</v>
      </c>
      <c r="F24" s="670"/>
      <c r="G24" s="670"/>
      <c r="H24" s="671"/>
      <c r="I24" s="660" t="s">
        <v>232</v>
      </c>
      <c r="J24" s="661"/>
      <c r="K24" s="662"/>
      <c r="L24" s="693"/>
      <c r="M24" s="694"/>
      <c r="N24" s="695"/>
    </row>
    <row r="25" spans="2:25" ht="15" customHeight="1" x14ac:dyDescent="0.3">
      <c r="B25" s="706"/>
      <c r="C25" s="707"/>
      <c r="E25" s="690"/>
      <c r="F25" s="691"/>
      <c r="G25" s="691"/>
      <c r="H25" s="692"/>
      <c r="I25" s="669" t="s">
        <v>233</v>
      </c>
      <c r="J25" s="670"/>
      <c r="K25" s="671"/>
      <c r="L25" s="696">
        <v>0</v>
      </c>
      <c r="M25" s="697"/>
      <c r="N25" s="698"/>
    </row>
    <row r="26" spans="2:25" ht="15" customHeight="1" x14ac:dyDescent="0.3">
      <c r="B26" s="706"/>
      <c r="C26" s="707"/>
      <c r="E26" s="672"/>
      <c r="F26" s="673"/>
      <c r="G26" s="673"/>
      <c r="H26" s="674"/>
      <c r="I26" s="672"/>
      <c r="J26" s="673"/>
      <c r="K26" s="674"/>
      <c r="L26" s="699"/>
      <c r="M26" s="700"/>
      <c r="N26" s="701"/>
    </row>
    <row r="27" spans="2:25" ht="30.6" customHeight="1" x14ac:dyDescent="0.35">
      <c r="B27" s="706"/>
      <c r="C27" s="707"/>
      <c r="E27" s="660" t="s">
        <v>235</v>
      </c>
      <c r="F27" s="661"/>
      <c r="G27" s="661"/>
      <c r="H27" s="662"/>
      <c r="I27" s="746" t="s">
        <v>236</v>
      </c>
      <c r="J27" s="747"/>
      <c r="K27" s="748"/>
      <c r="L27" s="749"/>
      <c r="M27" s="750"/>
      <c r="N27" s="751"/>
    </row>
    <row r="28" spans="2:25" ht="15" customHeight="1" x14ac:dyDescent="0.35">
      <c r="B28" s="706"/>
      <c r="C28" s="707"/>
      <c r="E28" s="660" t="s">
        <v>237</v>
      </c>
      <c r="F28" s="661"/>
      <c r="G28" s="661"/>
      <c r="H28" s="662"/>
      <c r="I28" s="663" t="s">
        <v>238</v>
      </c>
      <c r="J28" s="664"/>
      <c r="K28" s="665"/>
      <c r="L28" s="666"/>
      <c r="M28" s="667"/>
      <c r="N28" s="668"/>
    </row>
    <row r="29" spans="2:25" ht="15" customHeight="1" x14ac:dyDescent="0.3">
      <c r="B29" s="706"/>
      <c r="C29" s="707"/>
      <c r="E29" s="669" t="s">
        <v>239</v>
      </c>
      <c r="F29" s="670"/>
      <c r="G29" s="670"/>
      <c r="H29" s="671"/>
      <c r="I29" s="675" t="s">
        <v>240</v>
      </c>
      <c r="J29" s="676"/>
      <c r="K29" s="677"/>
      <c r="L29" s="681" t="s">
        <v>393</v>
      </c>
      <c r="M29" s="682"/>
      <c r="N29" s="683"/>
    </row>
    <row r="30" spans="2:25" ht="15" customHeight="1" x14ac:dyDescent="0.3">
      <c r="B30" s="706"/>
      <c r="C30" s="707"/>
      <c r="E30" s="672"/>
      <c r="F30" s="673"/>
      <c r="G30" s="673"/>
      <c r="H30" s="674"/>
      <c r="I30" s="678"/>
      <c r="J30" s="679"/>
      <c r="K30" s="680"/>
      <c r="L30" s="684"/>
      <c r="M30" s="685"/>
      <c r="N30" s="686"/>
    </row>
    <row r="31" spans="2:25" ht="15" customHeight="1" thickBot="1" x14ac:dyDescent="0.35">
      <c r="B31" s="708"/>
      <c r="C31" s="709"/>
      <c r="E31" s="388"/>
      <c r="H31" s="404"/>
      <c r="I31" s="404"/>
      <c r="J31" s="405"/>
      <c r="K31" s="405"/>
      <c r="L31" s="405"/>
      <c r="M31" s="406"/>
      <c r="N31" s="405"/>
    </row>
    <row r="32" spans="2:25" ht="15" customHeight="1" x14ac:dyDescent="0.3">
      <c r="E32" s="388"/>
      <c r="H32" s="404"/>
      <c r="I32" s="404"/>
      <c r="J32" s="405"/>
      <c r="K32" s="405"/>
      <c r="L32" s="407"/>
      <c r="M32" s="407"/>
      <c r="N32" s="407"/>
    </row>
    <row r="33" spans="1:14" ht="15" customHeight="1" thickBot="1" x14ac:dyDescent="0.4">
      <c r="E33" s="408" t="s">
        <v>241</v>
      </c>
      <c r="F33" s="386"/>
      <c r="G33" s="408" t="s">
        <v>242</v>
      </c>
      <c r="I33" s="404"/>
      <c r="J33" s="403"/>
      <c r="K33" s="403"/>
      <c r="L33" s="403"/>
      <c r="M33" s="403"/>
      <c r="N33" s="403"/>
    </row>
    <row r="34" spans="1:14" s="409" customFormat="1" ht="15" customHeight="1" x14ac:dyDescent="0.4">
      <c r="B34" s="648" t="s">
        <v>243</v>
      </c>
      <c r="C34" s="649"/>
      <c r="E34" s="371">
        <f>E35+E39+E44+E49+E55+E57</f>
        <v>0</v>
      </c>
      <c r="F34" s="410"/>
      <c r="G34" s="371">
        <f>G35+G39+G44+G48+G49+G54+G55+G57+G58</f>
        <v>0</v>
      </c>
      <c r="H34" s="411"/>
      <c r="I34" s="412"/>
      <c r="J34" s="403"/>
      <c r="K34" s="403"/>
      <c r="L34" s="403"/>
      <c r="M34" s="403"/>
      <c r="N34" s="403"/>
    </row>
    <row r="35" spans="1:14" ht="15" customHeight="1" x14ac:dyDescent="0.35">
      <c r="B35" s="658" t="s">
        <v>244</v>
      </c>
      <c r="C35" s="659"/>
      <c r="E35" s="372">
        <v>0</v>
      </c>
      <c r="F35" s="413"/>
      <c r="G35" s="372">
        <v>0</v>
      </c>
      <c r="I35" s="388"/>
      <c r="J35" s="403"/>
      <c r="K35" s="403"/>
      <c r="L35" s="403"/>
      <c r="M35" s="403"/>
      <c r="N35" s="403"/>
    </row>
    <row r="36" spans="1:14" ht="15" customHeight="1" x14ac:dyDescent="0.35">
      <c r="A36" s="333"/>
      <c r="B36" s="656" t="s">
        <v>245</v>
      </c>
      <c r="C36" s="657"/>
      <c r="E36" s="373"/>
      <c r="F36" s="413"/>
      <c r="G36" s="376"/>
      <c r="I36" s="388"/>
      <c r="J36" s="403"/>
      <c r="K36" s="403"/>
      <c r="L36" s="403"/>
      <c r="M36" s="403"/>
      <c r="N36" s="403"/>
    </row>
    <row r="37" spans="1:14" ht="15" customHeight="1" x14ac:dyDescent="0.35">
      <c r="A37" s="333"/>
      <c r="B37" s="334" t="s">
        <v>246</v>
      </c>
      <c r="C37" s="414"/>
      <c r="E37" s="373"/>
      <c r="F37" s="413"/>
      <c r="G37" s="376"/>
      <c r="I37" s="388"/>
      <c r="J37" s="403"/>
      <c r="K37" s="403"/>
      <c r="L37" s="403"/>
      <c r="M37" s="403"/>
      <c r="N37" s="403"/>
    </row>
    <row r="38" spans="1:14" ht="15" customHeight="1" x14ac:dyDescent="0.35">
      <c r="A38" s="333"/>
      <c r="B38" s="656" t="s">
        <v>185</v>
      </c>
      <c r="C38" s="657"/>
      <c r="E38" s="373"/>
      <c r="F38" s="413"/>
      <c r="G38" s="376"/>
      <c r="I38" s="388"/>
      <c r="J38" s="403"/>
      <c r="K38" s="403"/>
      <c r="L38" s="403"/>
      <c r="M38" s="403"/>
      <c r="N38" s="403"/>
    </row>
    <row r="39" spans="1:14" ht="15" customHeight="1" x14ac:dyDescent="0.35">
      <c r="A39" s="415"/>
      <c r="B39" s="658" t="s">
        <v>247</v>
      </c>
      <c r="C39" s="659"/>
      <c r="E39" s="372">
        <v>0</v>
      </c>
      <c r="F39" s="413"/>
      <c r="G39" s="372">
        <v>0</v>
      </c>
      <c r="I39" s="388"/>
      <c r="J39" s="403"/>
      <c r="K39" s="403"/>
      <c r="L39" s="403"/>
      <c r="M39" s="403"/>
      <c r="N39" s="403"/>
    </row>
    <row r="40" spans="1:14" ht="15" customHeight="1" x14ac:dyDescent="0.35">
      <c r="A40" s="335"/>
      <c r="B40" s="656" t="s">
        <v>248</v>
      </c>
      <c r="C40" s="657"/>
      <c r="E40" s="373"/>
      <c r="F40" s="413"/>
      <c r="G40" s="376"/>
      <c r="I40" s="388"/>
      <c r="J40" s="403"/>
      <c r="K40" s="403"/>
      <c r="L40" s="403"/>
      <c r="M40" s="403"/>
      <c r="N40" s="403"/>
    </row>
    <row r="41" spans="1:14" ht="15" customHeight="1" x14ac:dyDescent="0.35">
      <c r="A41" s="335"/>
      <c r="B41" s="656" t="s">
        <v>249</v>
      </c>
      <c r="C41" s="657"/>
      <c r="E41" s="373"/>
      <c r="F41" s="413"/>
      <c r="G41" s="376"/>
      <c r="I41" s="388"/>
      <c r="J41" s="403"/>
      <c r="K41" s="403"/>
      <c r="L41" s="403"/>
      <c r="M41" s="403"/>
      <c r="N41" s="403"/>
    </row>
    <row r="42" spans="1:14" ht="15" customHeight="1" x14ac:dyDescent="0.35">
      <c r="A42" s="335"/>
      <c r="B42" s="656" t="s">
        <v>250</v>
      </c>
      <c r="C42" s="657"/>
      <c r="E42" s="373"/>
      <c r="F42" s="413"/>
      <c r="G42" s="376"/>
      <c r="I42" s="388"/>
      <c r="J42" s="403"/>
      <c r="K42" s="403"/>
      <c r="L42" s="403"/>
      <c r="M42" s="403"/>
      <c r="N42" s="403"/>
    </row>
    <row r="43" spans="1:14" ht="15" customHeight="1" x14ac:dyDescent="0.35">
      <c r="A43" s="335"/>
      <c r="B43" s="656" t="s">
        <v>251</v>
      </c>
      <c r="C43" s="657"/>
      <c r="E43" s="373"/>
      <c r="F43" s="413"/>
      <c r="G43" s="376"/>
      <c r="I43" s="388"/>
    </row>
    <row r="44" spans="1:14" ht="15" customHeight="1" x14ac:dyDescent="0.35">
      <c r="B44" s="658" t="s">
        <v>6</v>
      </c>
      <c r="C44" s="659"/>
      <c r="E44" s="372">
        <v>0</v>
      </c>
      <c r="F44" s="413"/>
      <c r="G44" s="372">
        <v>0</v>
      </c>
      <c r="I44" s="388"/>
    </row>
    <row r="45" spans="1:14" ht="15" customHeight="1" x14ac:dyDescent="0.35">
      <c r="A45" s="335"/>
      <c r="B45" s="656" t="s">
        <v>252</v>
      </c>
      <c r="C45" s="657"/>
      <c r="E45" s="373"/>
      <c r="F45" s="413"/>
      <c r="G45" s="376"/>
      <c r="I45" s="388"/>
    </row>
    <row r="46" spans="1:14" ht="15" customHeight="1" x14ac:dyDescent="0.35">
      <c r="A46" s="335"/>
      <c r="B46" s="656" t="s">
        <v>253</v>
      </c>
      <c r="C46" s="657"/>
      <c r="E46" s="373"/>
      <c r="F46" s="413"/>
      <c r="G46" s="376"/>
      <c r="I46" s="388"/>
    </row>
    <row r="47" spans="1:14" ht="15" customHeight="1" x14ac:dyDescent="0.35">
      <c r="A47" s="335"/>
      <c r="B47" s="656" t="s">
        <v>254</v>
      </c>
      <c r="C47" s="657"/>
      <c r="E47" s="373"/>
      <c r="F47" s="413"/>
      <c r="G47" s="376"/>
      <c r="I47" s="388"/>
    </row>
    <row r="48" spans="1:14" ht="15" customHeight="1" x14ac:dyDescent="0.35">
      <c r="B48" s="658" t="s">
        <v>7</v>
      </c>
      <c r="C48" s="659"/>
      <c r="E48" s="372">
        <v>0</v>
      </c>
      <c r="F48" s="413"/>
      <c r="G48" s="372">
        <v>0</v>
      </c>
      <c r="I48" s="388"/>
    </row>
    <row r="49" spans="1:10" ht="15" customHeight="1" x14ac:dyDescent="0.35">
      <c r="B49" s="658" t="s">
        <v>8</v>
      </c>
      <c r="C49" s="659"/>
      <c r="E49" s="372">
        <v>0</v>
      </c>
      <c r="F49" s="413"/>
      <c r="G49" s="372">
        <v>0</v>
      </c>
      <c r="I49" s="388"/>
    </row>
    <row r="50" spans="1:10" ht="15" customHeight="1" x14ac:dyDescent="0.35">
      <c r="A50" s="335"/>
      <c r="B50" s="656" t="s">
        <v>255</v>
      </c>
      <c r="C50" s="657"/>
      <c r="E50" s="373"/>
      <c r="F50" s="413"/>
      <c r="G50" s="376"/>
      <c r="I50" s="388"/>
    </row>
    <row r="51" spans="1:10" ht="15" customHeight="1" x14ac:dyDescent="0.35">
      <c r="A51" s="335"/>
      <c r="B51" s="656" t="s">
        <v>256</v>
      </c>
      <c r="C51" s="657"/>
      <c r="E51" s="373"/>
      <c r="F51" s="413"/>
      <c r="G51" s="376"/>
      <c r="I51" s="388"/>
    </row>
    <row r="52" spans="1:10" ht="15" customHeight="1" x14ac:dyDescent="0.35">
      <c r="A52" s="335"/>
      <c r="B52" s="656" t="s">
        <v>257</v>
      </c>
      <c r="C52" s="657"/>
      <c r="E52" s="373"/>
      <c r="F52" s="413"/>
      <c r="G52" s="376"/>
      <c r="I52" s="388"/>
    </row>
    <row r="53" spans="1:10" ht="15" customHeight="1" x14ac:dyDescent="0.35">
      <c r="A53" s="335"/>
      <c r="B53" s="656" t="s">
        <v>258</v>
      </c>
      <c r="C53" s="657"/>
      <c r="E53" s="373"/>
      <c r="F53" s="416"/>
      <c r="G53" s="376"/>
      <c r="I53" s="388"/>
    </row>
    <row r="54" spans="1:10" ht="15" customHeight="1" x14ac:dyDescent="0.35">
      <c r="B54" s="658" t="s">
        <v>9</v>
      </c>
      <c r="C54" s="659"/>
      <c r="E54" s="372">
        <v>0</v>
      </c>
      <c r="F54" s="413"/>
      <c r="G54" s="372">
        <v>0</v>
      </c>
      <c r="I54" s="388"/>
    </row>
    <row r="55" spans="1:10" ht="15" customHeight="1" x14ac:dyDescent="0.35">
      <c r="B55" s="658" t="s">
        <v>259</v>
      </c>
      <c r="C55" s="659"/>
      <c r="E55" s="374">
        <v>0</v>
      </c>
      <c r="F55" s="413"/>
      <c r="G55" s="374">
        <v>0</v>
      </c>
      <c r="I55" s="388"/>
    </row>
    <row r="56" spans="1:10" ht="15" customHeight="1" x14ac:dyDescent="0.35">
      <c r="B56" s="658" t="s">
        <v>260</v>
      </c>
      <c r="C56" s="659"/>
      <c r="E56" s="372">
        <v>0</v>
      </c>
      <c r="F56" s="413"/>
      <c r="G56" s="372">
        <v>0</v>
      </c>
      <c r="I56" s="388"/>
    </row>
    <row r="57" spans="1:10" ht="15" customHeight="1" x14ac:dyDescent="0.35">
      <c r="B57" s="658" t="s">
        <v>10</v>
      </c>
      <c r="C57" s="659"/>
      <c r="E57" s="374">
        <v>0</v>
      </c>
      <c r="F57" s="413"/>
      <c r="G57" s="374">
        <v>0</v>
      </c>
      <c r="I57" s="388"/>
    </row>
    <row r="58" spans="1:10" ht="15" customHeight="1" thickBot="1" x14ac:dyDescent="0.4">
      <c r="B58" s="654" t="s">
        <v>261</v>
      </c>
      <c r="C58" s="655"/>
      <c r="E58" s="375">
        <v>0</v>
      </c>
      <c r="F58" s="413"/>
      <c r="G58" s="375">
        <v>0</v>
      </c>
      <c r="I58" s="388"/>
    </row>
    <row r="59" spans="1:10" ht="15" customHeight="1" thickBot="1" x14ac:dyDescent="0.4">
      <c r="B59" s="417"/>
      <c r="E59" s="418"/>
      <c r="F59" s="413"/>
      <c r="G59" s="419"/>
      <c r="I59" s="388"/>
    </row>
    <row r="60" spans="1:10" ht="15" customHeight="1" x14ac:dyDescent="0.35">
      <c r="A60" s="420"/>
      <c r="B60" s="648" t="s">
        <v>92</v>
      </c>
      <c r="C60" s="649"/>
      <c r="E60" s="377">
        <f>E61+E62+E63+E64+E65+E66+E67</f>
        <v>0</v>
      </c>
      <c r="F60" s="463" t="e">
        <v>#DIV/0!</v>
      </c>
      <c r="G60" s="380">
        <f>G61+G62+G63+G64+G65+G66+G67</f>
        <v>0</v>
      </c>
      <c r="H60" s="463" t="e">
        <v>#DIV/0!</v>
      </c>
      <c r="I60" s="421"/>
      <c r="J60" s="421"/>
    </row>
    <row r="61" spans="1:10" ht="15" customHeight="1" x14ac:dyDescent="0.35">
      <c r="A61" s="420"/>
      <c r="B61" s="652" t="s">
        <v>12</v>
      </c>
      <c r="C61" s="653"/>
      <c r="E61" s="378">
        <v>0</v>
      </c>
      <c r="F61" s="464" t="e">
        <v>#DIV/0!</v>
      </c>
      <c r="G61" s="381">
        <v>0</v>
      </c>
      <c r="H61" s="464" t="e">
        <v>#DIV/0!</v>
      </c>
      <c r="I61" s="465"/>
      <c r="J61" s="421"/>
    </row>
    <row r="62" spans="1:10" ht="15" customHeight="1" x14ac:dyDescent="0.35">
      <c r="A62" s="420"/>
      <c r="B62" s="652" t="s">
        <v>262</v>
      </c>
      <c r="C62" s="653"/>
      <c r="E62" s="378">
        <v>0</v>
      </c>
      <c r="F62" s="464" t="e">
        <v>#DIV/0!</v>
      </c>
      <c r="G62" s="381">
        <v>0</v>
      </c>
      <c r="H62" s="464" t="e">
        <v>#DIV/0!</v>
      </c>
      <c r="I62" s="465"/>
      <c r="J62" s="421"/>
    </row>
    <row r="63" spans="1:10" ht="15" customHeight="1" x14ac:dyDescent="0.35">
      <c r="A63" s="420"/>
      <c r="B63" s="652" t="s">
        <v>13</v>
      </c>
      <c r="C63" s="653"/>
      <c r="E63" s="378">
        <v>0</v>
      </c>
      <c r="F63" s="464" t="e">
        <v>#DIV/0!</v>
      </c>
      <c r="G63" s="381">
        <v>0</v>
      </c>
      <c r="H63" s="464" t="e">
        <v>#DIV/0!</v>
      </c>
    </row>
    <row r="64" spans="1:10" ht="15" customHeight="1" x14ac:dyDescent="0.35">
      <c r="A64" s="420"/>
      <c r="B64" s="652" t="s">
        <v>16</v>
      </c>
      <c r="C64" s="653"/>
      <c r="E64" s="378">
        <v>0</v>
      </c>
      <c r="F64" s="464"/>
      <c r="G64" s="381">
        <v>0</v>
      </c>
      <c r="H64" s="464"/>
    </row>
    <row r="65" spans="1:9" ht="15" customHeight="1" x14ac:dyDescent="0.35">
      <c r="A65" s="420"/>
      <c r="B65" s="652" t="s">
        <v>19</v>
      </c>
      <c r="C65" s="653"/>
      <c r="E65" s="378">
        <v>0</v>
      </c>
      <c r="F65" s="464" t="e">
        <v>#DIV/0!</v>
      </c>
      <c r="G65" s="381">
        <v>0</v>
      </c>
      <c r="H65" s="464" t="e">
        <v>#DIV/0!</v>
      </c>
    </row>
    <row r="66" spans="1:9" ht="15" customHeight="1" x14ac:dyDescent="0.35">
      <c r="A66" s="420"/>
      <c r="B66" s="652" t="s">
        <v>20</v>
      </c>
      <c r="C66" s="653"/>
      <c r="E66" s="378">
        <v>0</v>
      </c>
      <c r="F66" s="464" t="e">
        <v>#DIV/0!</v>
      </c>
      <c r="G66" s="381">
        <v>0</v>
      </c>
      <c r="H66" s="464" t="e">
        <v>#DIV/0!</v>
      </c>
    </row>
    <row r="67" spans="1:9" ht="15" customHeight="1" thickBot="1" x14ac:dyDescent="0.4">
      <c r="A67" s="420"/>
      <c r="B67" s="654" t="s">
        <v>263</v>
      </c>
      <c r="C67" s="655"/>
      <c r="E67" s="379">
        <v>0</v>
      </c>
      <c r="F67" s="464" t="e">
        <v>#DIV/0!</v>
      </c>
      <c r="G67" s="382">
        <v>0</v>
      </c>
      <c r="H67" s="464" t="e">
        <v>#DIV/0!</v>
      </c>
      <c r="I67" s="466"/>
    </row>
    <row r="68" spans="1:9" ht="15" customHeight="1" thickBot="1" x14ac:dyDescent="0.4">
      <c r="A68" s="420"/>
      <c r="B68" s="467"/>
      <c r="E68" s="385"/>
      <c r="F68" s="468"/>
      <c r="G68" s="469"/>
      <c r="H68" s="386"/>
    </row>
    <row r="69" spans="1:9" ht="15" customHeight="1" thickBot="1" x14ac:dyDescent="0.4">
      <c r="A69" s="420"/>
      <c r="B69" s="650" t="s">
        <v>298</v>
      </c>
      <c r="C69" s="651"/>
      <c r="E69" s="385"/>
      <c r="F69" s="470"/>
      <c r="G69" s="383">
        <v>0</v>
      </c>
      <c r="H69" s="386"/>
    </row>
    <row r="70" spans="1:9" ht="15" customHeight="1" thickBot="1" x14ac:dyDescent="0.4">
      <c r="A70" s="420"/>
      <c r="C70" s="384"/>
      <c r="E70" s="385"/>
      <c r="F70" s="470"/>
      <c r="G70" s="386"/>
      <c r="H70" s="386"/>
    </row>
    <row r="71" spans="1:9" ht="15" customHeight="1" x14ac:dyDescent="0.3">
      <c r="B71" s="648" t="s">
        <v>363</v>
      </c>
      <c r="C71" s="649"/>
      <c r="E71" s="377">
        <f>E60-E64</f>
        <v>0</v>
      </c>
      <c r="F71" s="468"/>
      <c r="G71" s="380">
        <f>G60-G64</f>
        <v>0</v>
      </c>
      <c r="H71" s="386"/>
    </row>
    <row r="72" spans="1:9" ht="15" customHeight="1" x14ac:dyDescent="0.3">
      <c r="C72" s="384"/>
      <c r="D72" s="384"/>
      <c r="E72" s="384"/>
      <c r="F72" s="384"/>
    </row>
    <row r="73" spans="1:9" ht="15" customHeight="1" x14ac:dyDescent="0.3">
      <c r="C73" s="384"/>
      <c r="D73" s="384"/>
      <c r="E73" s="384"/>
      <c r="F73" s="384"/>
    </row>
    <row r="74" spans="1:9" ht="15" customHeight="1" x14ac:dyDescent="0.3">
      <c r="C74" s="384"/>
      <c r="D74" s="384"/>
      <c r="E74" s="384"/>
      <c r="F74" s="384"/>
    </row>
    <row r="75" spans="1:9" ht="15" customHeight="1" x14ac:dyDescent="0.3">
      <c r="C75" s="384"/>
      <c r="D75" s="384"/>
      <c r="E75" s="384"/>
      <c r="F75" s="384"/>
    </row>
    <row r="76" spans="1:9" ht="15" customHeight="1" x14ac:dyDescent="0.3">
      <c r="C76" s="384"/>
      <c r="D76" s="384"/>
      <c r="E76" s="384"/>
      <c r="F76" s="384"/>
    </row>
    <row r="77" spans="1:9" ht="15" customHeight="1" x14ac:dyDescent="0.3">
      <c r="C77" s="384"/>
      <c r="D77" s="384"/>
      <c r="E77" s="384"/>
      <c r="F77" s="384"/>
    </row>
    <row r="78" spans="1:9" ht="15" customHeight="1" x14ac:dyDescent="0.3">
      <c r="C78" s="384"/>
      <c r="D78" s="384"/>
      <c r="E78" s="384"/>
      <c r="F78" s="384"/>
    </row>
    <row r="79" spans="1:9" ht="15" customHeight="1" x14ac:dyDescent="0.3">
      <c r="C79" s="384"/>
      <c r="D79" s="384"/>
      <c r="E79" s="384"/>
      <c r="F79" s="384"/>
    </row>
    <row r="80" spans="1:9" ht="15" customHeight="1" x14ac:dyDescent="0.3">
      <c r="C80" s="384"/>
      <c r="D80" s="384"/>
      <c r="E80" s="384"/>
      <c r="F80" s="384"/>
    </row>
    <row r="81" spans="2:6" ht="15" customHeight="1" x14ac:dyDescent="0.3">
      <c r="C81" s="384"/>
      <c r="D81" s="384"/>
      <c r="E81" s="384"/>
      <c r="F81" s="384"/>
    </row>
    <row r="82" spans="2:6" ht="15" customHeight="1" x14ac:dyDescent="0.3">
      <c r="C82" s="384"/>
      <c r="D82" s="384"/>
      <c r="E82" s="384"/>
      <c r="F82" s="384"/>
    </row>
    <row r="83" spans="2:6" ht="15" customHeight="1" x14ac:dyDescent="0.3">
      <c r="C83" s="384"/>
      <c r="D83" s="384"/>
      <c r="E83" s="384"/>
      <c r="F83" s="384"/>
    </row>
    <row r="84" spans="2:6" ht="15" customHeight="1" x14ac:dyDescent="0.3"/>
    <row r="85" spans="2:6" ht="15" customHeight="1" x14ac:dyDescent="0.3">
      <c r="B85" s="388"/>
      <c r="C85" s="388"/>
      <c r="D85" s="388"/>
      <c r="E85" s="388"/>
      <c r="F85" s="388"/>
    </row>
    <row r="86" spans="2:6" ht="12" customHeight="1" x14ac:dyDescent="0.3">
      <c r="B86" s="388"/>
      <c r="C86" s="388"/>
      <c r="D86" s="388"/>
      <c r="E86" s="388"/>
      <c r="F86" s="388"/>
    </row>
    <row r="87" spans="2:6" ht="12" customHeight="1" x14ac:dyDescent="0.3">
      <c r="B87" s="388"/>
      <c r="C87" s="388"/>
      <c r="D87" s="388"/>
      <c r="E87" s="388"/>
      <c r="F87" s="388"/>
    </row>
    <row r="88" spans="2:6" ht="12" customHeight="1" x14ac:dyDescent="0.3">
      <c r="B88" s="388"/>
      <c r="C88" s="388"/>
      <c r="D88" s="388"/>
      <c r="E88" s="388"/>
      <c r="F88" s="388"/>
    </row>
    <row r="89" spans="2:6" ht="12" customHeight="1" x14ac:dyDescent="0.3">
      <c r="B89" s="388"/>
      <c r="C89" s="388"/>
      <c r="D89" s="388"/>
      <c r="E89" s="388"/>
      <c r="F89" s="388"/>
    </row>
    <row r="90" spans="2:6" ht="12" customHeight="1" x14ac:dyDescent="0.3">
      <c r="B90" s="388"/>
      <c r="C90" s="388"/>
      <c r="D90" s="388"/>
      <c r="E90" s="388"/>
      <c r="F90" s="388"/>
    </row>
    <row r="91" spans="2:6" ht="12" customHeight="1" x14ac:dyDescent="0.3">
      <c r="B91" s="388"/>
      <c r="C91" s="388"/>
      <c r="D91" s="388"/>
      <c r="E91" s="388"/>
      <c r="F91" s="388"/>
    </row>
    <row r="92" spans="2:6" ht="12" customHeight="1" x14ac:dyDescent="0.3">
      <c r="B92" s="388"/>
      <c r="C92" s="388"/>
      <c r="D92" s="388"/>
      <c r="E92" s="388"/>
      <c r="F92" s="388"/>
    </row>
    <row r="93" spans="2:6" ht="12" customHeight="1" x14ac:dyDescent="0.3">
      <c r="B93" s="388"/>
      <c r="C93" s="388"/>
      <c r="D93" s="388"/>
      <c r="E93" s="388"/>
      <c r="F93" s="388"/>
    </row>
    <row r="94" spans="2:6" ht="12" customHeight="1" x14ac:dyDescent="0.3">
      <c r="B94" s="388"/>
      <c r="C94" s="388"/>
      <c r="D94" s="388"/>
      <c r="E94" s="388"/>
      <c r="F94" s="388"/>
    </row>
    <row r="95" spans="2:6" ht="12" customHeight="1" x14ac:dyDescent="0.3">
      <c r="B95" s="388"/>
      <c r="C95" s="388"/>
      <c r="D95" s="388"/>
      <c r="E95" s="388"/>
      <c r="F95" s="388"/>
    </row>
    <row r="96" spans="2:6" ht="12" customHeight="1" x14ac:dyDescent="0.3">
      <c r="B96" s="388"/>
      <c r="C96" s="388"/>
      <c r="D96" s="388"/>
      <c r="E96" s="388"/>
      <c r="F96" s="388"/>
    </row>
    <row r="97" spans="2:6" ht="12.6" customHeight="1" x14ac:dyDescent="0.3">
      <c r="B97" s="388"/>
      <c r="C97" s="388"/>
      <c r="D97" s="388"/>
      <c r="E97" s="388"/>
      <c r="F97" s="388"/>
    </row>
  </sheetData>
  <sheetProtection algorithmName="SHA-512" hashValue="WvsurHdq5571nCVql7Bu/osPP/OFCxzagRNh52XcRHUDMrKlK99V3uQrb+ZDQTe0pFmhQxQPtdxHnYcxufBvpA==" saltValue="0ZhfV5OdTh7sYmhZglIN9g==" spinCount="100000" sheet="1" objects="1" scenarios="1"/>
  <mergeCells count="68">
    <mergeCell ref="E2:H2"/>
    <mergeCell ref="I2:K2"/>
    <mergeCell ref="L2:N2"/>
    <mergeCell ref="E3:H8"/>
    <mergeCell ref="I3:K8"/>
    <mergeCell ref="L3:N8"/>
    <mergeCell ref="B10:C10"/>
    <mergeCell ref="B11:C31"/>
    <mergeCell ref="E14:H19"/>
    <mergeCell ref="I14:K19"/>
    <mergeCell ref="L14:N19"/>
    <mergeCell ref="E9:H13"/>
    <mergeCell ref="I9:K13"/>
    <mergeCell ref="L9:N13"/>
    <mergeCell ref="E27:H27"/>
    <mergeCell ref="I27:K27"/>
    <mergeCell ref="L27:N27"/>
    <mergeCell ref="E20:H22"/>
    <mergeCell ref="I20:K22"/>
    <mergeCell ref="L20:N22"/>
    <mergeCell ref="E23:H23"/>
    <mergeCell ref="I23:K23"/>
    <mergeCell ref="L23:N23"/>
    <mergeCell ref="E24:H26"/>
    <mergeCell ref="I24:K24"/>
    <mergeCell ref="L24:N24"/>
    <mergeCell ref="I25:K26"/>
    <mergeCell ref="L25:N26"/>
    <mergeCell ref="E28:H28"/>
    <mergeCell ref="I28:K28"/>
    <mergeCell ref="L28:N28"/>
    <mergeCell ref="E29:H30"/>
    <mergeCell ref="I29:K30"/>
    <mergeCell ref="L29:N30"/>
    <mergeCell ref="B46:C46"/>
    <mergeCell ref="B34:C34"/>
    <mergeCell ref="B35:C35"/>
    <mergeCell ref="B36:C36"/>
    <mergeCell ref="B38:C38"/>
    <mergeCell ref="B39:C39"/>
    <mergeCell ref="B40:C40"/>
    <mergeCell ref="B41:C41"/>
    <mergeCell ref="B42:C42"/>
    <mergeCell ref="B43:C43"/>
    <mergeCell ref="B44:C44"/>
    <mergeCell ref="B45:C45"/>
    <mergeCell ref="B58:C58"/>
    <mergeCell ref="B47:C47"/>
    <mergeCell ref="B48:C48"/>
    <mergeCell ref="B49:C49"/>
    <mergeCell ref="B50:C50"/>
    <mergeCell ref="B51:C51"/>
    <mergeCell ref="B52:C52"/>
    <mergeCell ref="B53:C53"/>
    <mergeCell ref="B54:C54"/>
    <mergeCell ref="B55:C55"/>
    <mergeCell ref="B56:C56"/>
    <mergeCell ref="B57:C57"/>
    <mergeCell ref="B71:C71"/>
    <mergeCell ref="B69:C69"/>
    <mergeCell ref="B66:C66"/>
    <mergeCell ref="B67:C67"/>
    <mergeCell ref="B60:C60"/>
    <mergeCell ref="B61:C61"/>
    <mergeCell ref="B62:C62"/>
    <mergeCell ref="B63:C63"/>
    <mergeCell ref="B64:C64"/>
    <mergeCell ref="B65:C65"/>
  </mergeCells>
  <conditionalFormatting sqref="E60">
    <cfRule type="expression" dxfId="6" priority="4">
      <formula>ABS(#REF!-$E$35)&gt;=0.01</formula>
    </cfRule>
  </conditionalFormatting>
  <conditionalFormatting sqref="G60">
    <cfRule type="expression" dxfId="5" priority="3">
      <formula>ABS(#REF!-$E$35)&gt;=0.01</formula>
    </cfRule>
  </conditionalFormatting>
  <conditionalFormatting sqref="E71">
    <cfRule type="expression" dxfId="4" priority="2">
      <formula>ABS(#REF!-$E$35)&gt;=0.01</formula>
    </cfRule>
  </conditionalFormatting>
  <conditionalFormatting sqref="G71">
    <cfRule type="expression" dxfId="3" priority="1">
      <formula>ABS(#REF!-$E$35)&gt;=0.01</formula>
    </cfRule>
  </conditionalFormatting>
  <dataValidations count="1">
    <dataValidation type="list" allowBlank="1" showInputMessage="1" showErrorMessage="1" sqref="L9:N13" xr:uid="{830B1772-1A76-49E9-BAED-AAF9985F4454}">
      <formula1>"NEDAB,de minimis"</formula1>
    </dataValidation>
  </dataValidations>
  <pageMargins left="0.33" right="0.25" top="0.42" bottom="0.17" header="0.19685039370078741" footer="0.54"/>
  <pageSetup paperSize="9" scale="76" orientation="portrait" r:id="rId1"/>
  <headerFooter alignWithMargins="0">
    <oddFooter>&amp;L&amp;8&amp;F</oddFooter>
  </headerFooter>
  <colBreaks count="1" manualBreakCount="1">
    <brk id="6" max="1048575" man="1"/>
  </colBreaks>
  <extLst>
    <ext xmlns:x14="http://schemas.microsoft.com/office/spreadsheetml/2009/9/main" uri="{CCE6A557-97BC-4b89-ADB6-D9C93CAAB3DF}">
      <x14:dataValidations xmlns:xm="http://schemas.microsoft.com/office/excel/2006/main" count="8">
        <x14:dataValidation type="list" allowBlank="1" showInputMessage="1" showErrorMessage="1" xr:uid="{971E9E3B-16FD-4099-931A-D856B2144F02}">
          <x14:formula1>
            <xm:f>kernDataOproepbeheerder!$D$189:$D$190</xm:f>
          </x14:formula1>
          <xm:sqref>L24:N24</xm:sqref>
        </x14:dataValidation>
        <x14:dataValidation type="list" allowBlank="1" showInputMessage="1" showErrorMessage="1" xr:uid="{E75BC8F6-BCB4-4C91-8460-3F8EEC7D3D03}">
          <x14:formula1>
            <xm:f>kernDataOproepbeheerder!$D$192:$D$193</xm:f>
          </x14:formula1>
          <xm:sqref>L27:N27</xm:sqref>
        </x14:dataValidation>
        <x14:dataValidation type="list" allowBlank="1" showInputMessage="1" showErrorMessage="1" xr:uid="{D50565FF-A727-4C61-A0FA-4AF5F32FD9B6}">
          <x14:formula1>
            <xm:f>kernDataOproepbeheerder!$D$194:$D$195</xm:f>
          </x14:formula1>
          <xm:sqref>L28:N28</xm:sqref>
        </x14:dataValidation>
        <x14:dataValidation type="list" allowBlank="1" showInputMessage="1" showErrorMessage="1" xr:uid="{4B4A3C8E-F507-4533-9809-F387A2699F7D}">
          <x14:formula1>
            <xm:f>kernDataOproepbeheerder!$F$178:$F$188</xm:f>
          </x14:formula1>
          <xm:sqref>L23:N23</xm:sqref>
        </x14:dataValidation>
        <x14:dataValidation type="list" allowBlank="1" showInputMessage="1" showErrorMessage="1" xr:uid="{DB1DCC21-62CC-4295-8DE3-D86008986AC5}">
          <x14:formula1>
            <xm:f>kernDataOproepbeheerder!$D$167:$D$168</xm:f>
          </x14:formula1>
          <xm:sqref>L14:N19</xm:sqref>
        </x14:dataValidation>
        <x14:dataValidation type="list" allowBlank="1" showInputMessage="1" showErrorMessage="1" xr:uid="{C78BA77B-0EAF-47F8-84BE-58A4999F931D}">
          <x14:formula1>
            <xm:f>kernDataOproepbeheerder!$D$157:$D$160</xm:f>
          </x14:formula1>
          <xm:sqref>L3:N8</xm:sqref>
        </x14:dataValidation>
        <x14:dataValidation type="list" allowBlank="1" showInputMessage="1" showErrorMessage="1" xr:uid="{FFD8C89F-B2EF-4BC6-A8EC-F0E7BE78C038}">
          <x14:formula1>
            <xm:f>kernDataOproepbeheerder!$D$157:$D$161</xm:f>
          </x14:formula1>
          <xm:sqref>M31</xm:sqref>
        </x14:dataValidation>
        <x14:dataValidation type="list" allowBlank="1" showInputMessage="1" showErrorMessage="1" xr:uid="{C83C21E7-C3DE-4FFC-B5D4-110F38CBAED4}">
          <x14:formula1>
            <xm:f>kernDataOproepbeheerder!$D$172:$D$173</xm:f>
          </x14:formula1>
          <xm:sqref>L20:N22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dimension ref="A1:B48"/>
  <sheetViews>
    <sheetView workbookViewId="0">
      <selection activeCell="A5" sqref="A5"/>
    </sheetView>
  </sheetViews>
  <sheetFormatPr defaultColWidth="9.109375" defaultRowHeight="14.4" x14ac:dyDescent="0.3"/>
  <cols>
    <col min="1" max="1" width="98.44140625" style="32" customWidth="1"/>
    <col min="2" max="2" width="40" style="32" customWidth="1"/>
    <col min="3" max="16384" width="9.109375" style="32"/>
  </cols>
  <sheetData>
    <row r="1" spans="1:2" x14ac:dyDescent="0.3">
      <c r="A1" s="50" t="s">
        <v>32</v>
      </c>
      <c r="B1" s="50"/>
    </row>
    <row r="2" spans="1:2" x14ac:dyDescent="0.3">
      <c r="A2" s="77" t="str">
        <f>kernDataOproepbeheerder!C148</f>
        <v>Focus koolstofarme economie</v>
      </c>
      <c r="B2" s="59"/>
    </row>
    <row r="3" spans="1:2" x14ac:dyDescent="0.3">
      <c r="A3" s="775" t="str">
        <f>kernDataOproepbeheerder!C149</f>
        <v xml:space="preserve">Indien u de focus ‘koolstofarme economie’ aangeduid hebt bij uw projectvoorstel, gelieve hier dan aan te geven welk bedrag aan acties in het kader hiervan gespendeerd zal worden. Gelieve hierbij ook de berekeningswijze te verduidelijken. </v>
      </c>
      <c r="B3" s="776"/>
    </row>
    <row r="4" spans="1:2" x14ac:dyDescent="0.3">
      <c r="A4" s="777"/>
      <c r="B4" s="777"/>
    </row>
    <row r="5" spans="1:2" ht="28.8" x14ac:dyDescent="0.3">
      <c r="A5" s="78" t="s">
        <v>71</v>
      </c>
      <c r="B5" s="73" t="s">
        <v>33</v>
      </c>
    </row>
    <row r="6" spans="1:2" x14ac:dyDescent="0.3">
      <c r="A6" s="79" t="s">
        <v>76</v>
      </c>
      <c r="B6" s="74">
        <v>0</v>
      </c>
    </row>
    <row r="7" spans="1:2" x14ac:dyDescent="0.3">
      <c r="A7" s="778" t="s">
        <v>72</v>
      </c>
      <c r="B7" s="778"/>
    </row>
    <row r="8" spans="1:2" x14ac:dyDescent="0.3">
      <c r="A8" s="779"/>
      <c r="B8" s="780"/>
    </row>
    <row r="9" spans="1:2" x14ac:dyDescent="0.3">
      <c r="A9" s="781"/>
      <c r="B9" s="782"/>
    </row>
    <row r="10" spans="1:2" x14ac:dyDescent="0.3">
      <c r="A10" s="781"/>
      <c r="B10" s="782"/>
    </row>
    <row r="11" spans="1:2" x14ac:dyDescent="0.3">
      <c r="A11" s="781"/>
      <c r="B11" s="782"/>
    </row>
    <row r="12" spans="1:2" x14ac:dyDescent="0.3">
      <c r="A12" s="781"/>
      <c r="B12" s="782"/>
    </row>
    <row r="13" spans="1:2" x14ac:dyDescent="0.3">
      <c r="A13" s="781"/>
      <c r="B13" s="782"/>
    </row>
    <row r="14" spans="1:2" x14ac:dyDescent="0.3">
      <c r="A14" s="781"/>
      <c r="B14" s="782"/>
    </row>
    <row r="15" spans="1:2" x14ac:dyDescent="0.3">
      <c r="A15" s="781"/>
      <c r="B15" s="782"/>
    </row>
    <row r="16" spans="1:2" x14ac:dyDescent="0.3">
      <c r="A16" s="781"/>
      <c r="B16" s="782"/>
    </row>
    <row r="17" spans="1:2" x14ac:dyDescent="0.3">
      <c r="A17" s="781"/>
      <c r="B17" s="782"/>
    </row>
    <row r="18" spans="1:2" x14ac:dyDescent="0.3">
      <c r="A18" s="781"/>
      <c r="B18" s="782"/>
    </row>
    <row r="19" spans="1:2" x14ac:dyDescent="0.3">
      <c r="A19" s="781"/>
      <c r="B19" s="782"/>
    </row>
    <row r="20" spans="1:2" x14ac:dyDescent="0.3">
      <c r="A20" s="781"/>
      <c r="B20" s="782"/>
    </row>
    <row r="21" spans="1:2" x14ac:dyDescent="0.3">
      <c r="A21" s="781"/>
      <c r="B21" s="782"/>
    </row>
    <row r="22" spans="1:2" x14ac:dyDescent="0.3">
      <c r="A22" s="781"/>
      <c r="B22" s="782"/>
    </row>
    <row r="23" spans="1:2" x14ac:dyDescent="0.3">
      <c r="A23" s="781"/>
      <c r="B23" s="782"/>
    </row>
    <row r="24" spans="1:2" x14ac:dyDescent="0.3">
      <c r="A24" s="781"/>
      <c r="B24" s="782"/>
    </row>
    <row r="25" spans="1:2" x14ac:dyDescent="0.3">
      <c r="A25" s="781"/>
      <c r="B25" s="782"/>
    </row>
    <row r="26" spans="1:2" x14ac:dyDescent="0.3">
      <c r="A26" s="781"/>
      <c r="B26" s="782"/>
    </row>
    <row r="27" spans="1:2" x14ac:dyDescent="0.3">
      <c r="A27" s="783"/>
      <c r="B27" s="784"/>
    </row>
    <row r="28" spans="1:2" x14ac:dyDescent="0.3">
      <c r="A28" s="772" t="s">
        <v>75</v>
      </c>
      <c r="B28" s="772"/>
    </row>
    <row r="29" spans="1:2" ht="66" customHeight="1" x14ac:dyDescent="0.3">
      <c r="A29" s="773" t="s">
        <v>73</v>
      </c>
      <c r="B29" s="774"/>
    </row>
    <row r="30" spans="1:2" ht="14.4" customHeight="1" x14ac:dyDescent="0.3">
      <c r="A30" s="770" t="str">
        <f>kernDataOproepbeheerder!C154</f>
        <v>Sociale inclusie en armoedebestrijding (investeringsprioriteiten 9.i, 9.ii en 9.v)</v>
      </c>
      <c r="B30" s="771"/>
    </row>
    <row r="31" spans="1:2" ht="14.4" customHeight="1" x14ac:dyDescent="0.3">
      <c r="A31" s="765" t="str">
        <f>IF('KOOLSTOFARME FOCUS'!A30:B30=kernDataOproepbeheerder!F149,kernDataOproepbeheerder!G149,IF('KOOLSTOFARME FOCUS'!A30:B30=kernDataOproepbeheerder!F150,kernDataOproepbeheerder!G150,IF(A30=kernDataOproepbeheerder!F151,kernDataOproepbeheerder!G151,)))</f>
        <v>Binnen deze investeringsprioriteit kunnen directe acties opgezet worden ter ondersteuning van de koolstofarme economie in alle bedrijfstakken. Voorbeelden:
- de financiering en organisatie van opleidingen voor werkzoekenden die in deze sectoren werkzaam zullen zijn;
- de voorlichting over werkgelegenheidsmogelijkheden op lange termijn als gevolg van structurele verschuivingen in de arbeidsmarkt, zoals de overgang naar een digitale, koolstofarme en hulpbronnenefficiënte economie met een groot belang voor de zorg- en gezondheidszorgsector.
Tegelijk kan, afhankelijk van de oproepen, de overweging worden gemaakt of indirecte acties mogelijk zijn. Voorbeelden:
- nagaan of voor bepaalde secundaire opleidingen (vb. schilder) de nodige milieumaatregelen worden genomen;
- door na te vragen bij promotoren welke maatregelen zij in de toekomst plannen met betrekking tot milieuvriendelijk gebouwenbeheer.</v>
      </c>
      <c r="B31" s="766"/>
    </row>
    <row r="32" spans="1:2" ht="14.4" customHeight="1" x14ac:dyDescent="0.3">
      <c r="A32" s="767"/>
      <c r="B32" s="766"/>
    </row>
    <row r="33" spans="1:2" ht="14.4" customHeight="1" x14ac:dyDescent="0.3">
      <c r="A33" s="767"/>
      <c r="B33" s="766"/>
    </row>
    <row r="34" spans="1:2" ht="14.4" customHeight="1" x14ac:dyDescent="0.3">
      <c r="A34" s="767"/>
      <c r="B34" s="766"/>
    </row>
    <row r="35" spans="1:2" ht="14.4" customHeight="1" x14ac:dyDescent="0.3">
      <c r="A35" s="767"/>
      <c r="B35" s="766"/>
    </row>
    <row r="36" spans="1:2" ht="14.4" customHeight="1" x14ac:dyDescent="0.3">
      <c r="A36" s="767"/>
      <c r="B36" s="766"/>
    </row>
    <row r="37" spans="1:2" ht="14.4" customHeight="1" x14ac:dyDescent="0.3">
      <c r="A37" s="767"/>
      <c r="B37" s="766"/>
    </row>
    <row r="38" spans="1:2" ht="14.4" customHeight="1" x14ac:dyDescent="0.3">
      <c r="A38" s="768"/>
      <c r="B38" s="769"/>
    </row>
    <row r="39" spans="1:2" ht="14.4" customHeight="1" x14ac:dyDescent="0.3"/>
    <row r="40" spans="1:2" ht="14.4" customHeight="1" x14ac:dyDescent="0.3"/>
    <row r="41" spans="1:2" ht="14.4" customHeight="1" x14ac:dyDescent="0.3"/>
    <row r="42" spans="1:2" ht="14.4" customHeight="1" x14ac:dyDescent="0.3"/>
    <row r="43" spans="1:2" ht="14.4" customHeight="1" x14ac:dyDescent="0.3"/>
    <row r="44" spans="1:2" ht="14.4" customHeight="1" x14ac:dyDescent="0.3"/>
    <row r="45" spans="1:2" ht="14.4" customHeight="1" x14ac:dyDescent="0.3"/>
    <row r="46" spans="1:2" ht="14.4" customHeight="1" x14ac:dyDescent="0.3"/>
    <row r="47" spans="1:2" ht="14.4" customHeight="1" x14ac:dyDescent="0.3"/>
    <row r="48" spans="1:2" ht="14.4" customHeight="1" x14ac:dyDescent="0.3"/>
  </sheetData>
  <sheetProtection algorithmName="SHA-512" hashValue="dV6SvcI7ozUgxlDitdGPSO+x6b9C2QJvKEKY0BDMKNonbMAqOpf83VWhRmn8sEkbrZJbH+dBVyk0OK2Kq0h35w==" saltValue="lMAt7IFCCBaPWHJrviPU/Q==" spinCount="100000" sheet="1" objects="1" scenarios="1"/>
  <mergeCells count="7">
    <mergeCell ref="A31:B38"/>
    <mergeCell ref="A30:B30"/>
    <mergeCell ref="A28:B28"/>
    <mergeCell ref="A29:B29"/>
    <mergeCell ref="A3:B4"/>
    <mergeCell ref="A7:B7"/>
    <mergeCell ref="A8:B27"/>
  </mergeCells>
  <conditionalFormatting sqref="B5">
    <cfRule type="containsText" dxfId="2" priority="1" operator="containsText" text="nee">
      <formula>NOT(ISERROR(SEARCH("nee",B5)))</formula>
    </cfRule>
    <cfRule type="containsText" dxfId="1" priority="2" operator="containsText" text="ja">
      <formula>NOT(ISERROR(SEARCH("ja",B5)))</formula>
    </cfRule>
    <cfRule type="containsText" dxfId="0" priority="3" operator="containsText" text="&lt;vul aan&gt;">
      <formula>NOT(ISERROR(SEARCH("&lt;vul aan&gt;",B5)))</formula>
    </cfRule>
  </conditionalFormatting>
  <dataValidations count="1">
    <dataValidation type="list" allowBlank="1" showInputMessage="1" showErrorMessage="1" sqref="B5" xr:uid="{00000000-0002-0000-0A00-000000000000}">
      <formula1>"&lt;vul aan&gt;,ja,nee"</formula1>
    </dataValidation>
  </dataValidations>
  <hyperlinks>
    <hyperlink ref="A1" location="INSTRUCTIES!A1" display="Terug naar INSTRUCTIES" xr:uid="{00000000-0004-0000-0A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S345"/>
  <sheetViews>
    <sheetView topLeftCell="S1" workbookViewId="0">
      <selection activeCell="S1" sqref="S1"/>
    </sheetView>
  </sheetViews>
  <sheetFormatPr defaultRowHeight="14.4" outlineLevelCol="1" x14ac:dyDescent="0.3"/>
  <cols>
    <col min="1" max="7" width="9.109375" hidden="1" customWidth="1" outlineLevel="1"/>
    <col min="8" max="8" width="21.5546875" hidden="1" customWidth="1" outlineLevel="1"/>
    <col min="9" max="9" width="13.5546875" hidden="1" customWidth="1" outlineLevel="1"/>
    <col min="10" max="10" width="15.5546875" hidden="1" customWidth="1" outlineLevel="1"/>
    <col min="11" max="11" width="13.5546875" hidden="1" customWidth="1" outlineLevel="1"/>
    <col min="12" max="12" width="12.88671875" hidden="1" customWidth="1" outlineLevel="1"/>
    <col min="13" max="13" width="13.44140625" hidden="1" customWidth="1" outlineLevel="1"/>
    <col min="14" max="15" width="9.44140625" hidden="1" customWidth="1" outlineLevel="1"/>
    <col min="16" max="16" width="15.109375" hidden="1" customWidth="1" outlineLevel="1"/>
    <col min="17" max="17" width="12.88671875" hidden="1" customWidth="1" outlineLevel="1"/>
    <col min="18" max="18" width="9.109375" hidden="1" customWidth="1" outlineLevel="1"/>
    <col min="19" max="19" width="9.109375" collapsed="1"/>
  </cols>
  <sheetData>
    <row r="1" spans="1:18" x14ac:dyDescent="0.3">
      <c r="A1" s="44" t="s">
        <v>1</v>
      </c>
      <c r="B1" s="44" t="s">
        <v>24</v>
      </c>
      <c r="C1" s="44" t="s">
        <v>54</v>
      </c>
      <c r="D1" s="44" t="s">
        <v>82</v>
      </c>
      <c r="E1" s="44" t="s">
        <v>58</v>
      </c>
      <c r="F1" s="44" t="s">
        <v>60</v>
      </c>
      <c r="G1" s="44" t="s">
        <v>30</v>
      </c>
      <c r="H1" s="44" t="s">
        <v>83</v>
      </c>
      <c r="I1" s="44" t="s">
        <v>84</v>
      </c>
      <c r="J1" s="44" t="s">
        <v>85</v>
      </c>
      <c r="K1" s="44" t="s">
        <v>0</v>
      </c>
      <c r="L1" s="44" t="s">
        <v>86</v>
      </c>
      <c r="M1" s="44" t="str">
        <f>'Invoeren EXTERN personeel'!P20</f>
        <v>bedragFactuurExclBtwPB</v>
      </c>
      <c r="N1" s="44" t="str">
        <f>'Invoeren EXTERN personeel'!Q20</f>
        <v>btwPB</v>
      </c>
      <c r="O1" s="44" t="str">
        <f>'Invoeren EXTERN personeel'!R20</f>
        <v>urenPB</v>
      </c>
      <c r="P1" s="44" t="str">
        <f>'Invoeren EXTERN personeel'!S20</f>
        <v>kostPB</v>
      </c>
      <c r="Q1" s="44" t="str">
        <f>'Invoeren EXTERN personeel'!T20</f>
        <v>kostprijsUurPB</v>
      </c>
      <c r="R1" s="44" t="str">
        <f>'Invoeren EXTERN personeel'!U20</f>
        <v>activiteitenPB</v>
      </c>
    </row>
    <row r="2" spans="1:18" x14ac:dyDescent="0.3">
      <c r="A2">
        <f>'Invoeren EXTERN personeel'!D21</f>
        <v>1</v>
      </c>
      <c r="B2">
        <f>'Invoeren EXTERN personeel'!E21</f>
        <v>0</v>
      </c>
      <c r="C2">
        <f>'Invoeren EXTERN personeel'!F21</f>
        <v>0</v>
      </c>
      <c r="D2">
        <f>'Invoeren EXTERN personeel'!G21</f>
        <v>0</v>
      </c>
      <c r="E2">
        <f>'Invoeren EXTERN personeel'!H21</f>
        <v>0</v>
      </c>
      <c r="F2">
        <f>'Invoeren EXTERN personeel'!I21</f>
        <v>0</v>
      </c>
      <c r="G2">
        <f>'Invoeren EXTERN personeel'!J21</f>
        <v>0</v>
      </c>
      <c r="H2" s="92">
        <f>'Invoeren EXTERN personeel'!K21</f>
        <v>0</v>
      </c>
      <c r="I2" s="92">
        <f>'Invoeren EXTERN personeel'!L21</f>
        <v>0</v>
      </c>
      <c r="J2" s="92">
        <f>'Invoeren EXTERN personeel'!M21</f>
        <v>0</v>
      </c>
      <c r="K2" s="92">
        <f>'Invoeren EXTERN personeel'!N21</f>
        <v>0</v>
      </c>
      <c r="L2">
        <f>'Invoeren EXTERN personeel'!O21</f>
        <v>0</v>
      </c>
      <c r="M2" s="92">
        <f>'Invoeren EXTERN personeel'!P21</f>
        <v>0</v>
      </c>
      <c r="N2" s="92">
        <f>'Invoeren EXTERN personeel'!Q21</f>
        <v>0</v>
      </c>
      <c r="O2" s="92">
        <f>'Invoeren EXTERN personeel'!R21</f>
        <v>0</v>
      </c>
      <c r="P2" s="92">
        <f>'Invoeren EXTERN personeel'!S21</f>
        <v>0</v>
      </c>
      <c r="Q2" s="92">
        <f>'Invoeren EXTERN personeel'!T21</f>
        <v>0</v>
      </c>
      <c r="R2">
        <f>'Invoeren EXTERN personeel'!U21</f>
        <v>0</v>
      </c>
    </row>
    <row r="3" spans="1:18" x14ac:dyDescent="0.3">
      <c r="A3">
        <f>'Invoeren EXTERN personeel'!D22</f>
        <v>2</v>
      </c>
      <c r="B3">
        <f>'Invoeren EXTERN personeel'!E22</f>
        <v>0</v>
      </c>
      <c r="C3">
        <f>'Invoeren EXTERN personeel'!F22</f>
        <v>0</v>
      </c>
      <c r="D3">
        <f>'Invoeren EXTERN personeel'!G22</f>
        <v>0</v>
      </c>
      <c r="E3">
        <f>'Invoeren EXTERN personeel'!H22</f>
        <v>0</v>
      </c>
      <c r="F3">
        <f>'Invoeren EXTERN personeel'!I22</f>
        <v>0</v>
      </c>
      <c r="G3">
        <f>'Invoeren EXTERN personeel'!J22</f>
        <v>0</v>
      </c>
      <c r="H3" s="92">
        <f>'Invoeren EXTERN personeel'!K22</f>
        <v>0</v>
      </c>
      <c r="I3" s="92">
        <f>'Invoeren EXTERN personeel'!L22</f>
        <v>0</v>
      </c>
      <c r="J3" s="92">
        <f>'Invoeren EXTERN personeel'!M22</f>
        <v>0</v>
      </c>
      <c r="K3" s="92">
        <f>'Invoeren EXTERN personeel'!N22</f>
        <v>0</v>
      </c>
      <c r="L3">
        <f>'Invoeren EXTERN personeel'!O22</f>
        <v>0</v>
      </c>
      <c r="M3" s="92">
        <f>'Invoeren EXTERN personeel'!P22</f>
        <v>0</v>
      </c>
      <c r="N3" s="92">
        <f>'Invoeren EXTERN personeel'!Q22</f>
        <v>0</v>
      </c>
      <c r="O3" s="92">
        <f>'Invoeren EXTERN personeel'!R22</f>
        <v>0</v>
      </c>
      <c r="P3" s="92">
        <f>'Invoeren EXTERN personeel'!S22</f>
        <v>0</v>
      </c>
      <c r="Q3" s="92">
        <f>'Invoeren EXTERN personeel'!T22</f>
        <v>0</v>
      </c>
      <c r="R3">
        <f>'Invoeren EXTERN personeel'!U22</f>
        <v>0</v>
      </c>
    </row>
    <row r="4" spans="1:18" x14ac:dyDescent="0.3">
      <c r="A4">
        <f>'Invoeren EXTERN personeel'!D23</f>
        <v>3</v>
      </c>
      <c r="B4">
        <f>'Invoeren EXTERN personeel'!E23</f>
        <v>0</v>
      </c>
      <c r="C4">
        <f>'Invoeren EXTERN personeel'!F23</f>
        <v>0</v>
      </c>
      <c r="D4">
        <f>'Invoeren EXTERN personeel'!G23</f>
        <v>0</v>
      </c>
      <c r="E4">
        <f>'Invoeren EXTERN personeel'!H23</f>
        <v>0</v>
      </c>
      <c r="F4">
        <f>'Invoeren EXTERN personeel'!I23</f>
        <v>0</v>
      </c>
      <c r="G4">
        <f>'Invoeren EXTERN personeel'!J23</f>
        <v>0</v>
      </c>
      <c r="H4" s="92">
        <f>'Invoeren EXTERN personeel'!K23</f>
        <v>0</v>
      </c>
      <c r="I4" s="92">
        <f>'Invoeren EXTERN personeel'!L23</f>
        <v>0</v>
      </c>
      <c r="J4" s="92">
        <f>'Invoeren EXTERN personeel'!M23</f>
        <v>0</v>
      </c>
      <c r="K4" s="92">
        <f>'Invoeren EXTERN personeel'!N23</f>
        <v>0</v>
      </c>
      <c r="L4">
        <f>'Invoeren EXTERN personeel'!O23</f>
        <v>0</v>
      </c>
      <c r="M4" s="92">
        <f>'Invoeren EXTERN personeel'!P23</f>
        <v>0</v>
      </c>
      <c r="N4" s="92">
        <f>'Invoeren EXTERN personeel'!Q23</f>
        <v>0</v>
      </c>
      <c r="O4" s="92">
        <f>'Invoeren EXTERN personeel'!R23</f>
        <v>0</v>
      </c>
      <c r="P4" s="92">
        <f>'Invoeren EXTERN personeel'!S23</f>
        <v>0</v>
      </c>
      <c r="Q4" s="92">
        <f>'Invoeren EXTERN personeel'!T23</f>
        <v>0</v>
      </c>
      <c r="R4">
        <f>'Invoeren EXTERN personeel'!U23</f>
        <v>0</v>
      </c>
    </row>
    <row r="5" spans="1:18" x14ac:dyDescent="0.3">
      <c r="A5">
        <f>'Invoeren EXTERN personeel'!D24</f>
        <v>4</v>
      </c>
      <c r="B5">
        <f>'Invoeren EXTERN personeel'!E24</f>
        <v>0</v>
      </c>
      <c r="C5">
        <f>'Invoeren EXTERN personeel'!F24</f>
        <v>0</v>
      </c>
      <c r="D5">
        <f>'Invoeren EXTERN personeel'!G24</f>
        <v>0</v>
      </c>
      <c r="E5">
        <f>'Invoeren EXTERN personeel'!H24</f>
        <v>0</v>
      </c>
      <c r="F5">
        <f>'Invoeren EXTERN personeel'!I24</f>
        <v>0</v>
      </c>
      <c r="G5">
        <f>'Invoeren EXTERN personeel'!J24</f>
        <v>0</v>
      </c>
      <c r="H5" s="92">
        <f>'Invoeren EXTERN personeel'!K24</f>
        <v>0</v>
      </c>
      <c r="I5" s="92">
        <f>'Invoeren EXTERN personeel'!L24</f>
        <v>0</v>
      </c>
      <c r="J5" s="92">
        <f>'Invoeren EXTERN personeel'!M24</f>
        <v>0</v>
      </c>
      <c r="K5" s="92">
        <f>'Invoeren EXTERN personeel'!N24</f>
        <v>0</v>
      </c>
      <c r="L5">
        <f>'Invoeren EXTERN personeel'!O24</f>
        <v>0</v>
      </c>
      <c r="M5" s="92">
        <f>'Invoeren EXTERN personeel'!P24</f>
        <v>0</v>
      </c>
      <c r="N5" s="92">
        <f>'Invoeren EXTERN personeel'!Q24</f>
        <v>0</v>
      </c>
      <c r="O5" s="92">
        <f>'Invoeren EXTERN personeel'!R24</f>
        <v>0</v>
      </c>
      <c r="P5" s="92">
        <f>'Invoeren EXTERN personeel'!S24</f>
        <v>0</v>
      </c>
      <c r="Q5" s="92">
        <f>'Invoeren EXTERN personeel'!T24</f>
        <v>0</v>
      </c>
      <c r="R5">
        <f>'Invoeren EXTERN personeel'!U24</f>
        <v>0</v>
      </c>
    </row>
    <row r="6" spans="1:18" x14ac:dyDescent="0.3">
      <c r="A6">
        <f>'Invoeren EXTERN personeel'!D25</f>
        <v>5</v>
      </c>
      <c r="B6">
        <f>'Invoeren EXTERN personeel'!E25</f>
        <v>0</v>
      </c>
      <c r="C6">
        <f>'Invoeren EXTERN personeel'!F25</f>
        <v>0</v>
      </c>
      <c r="D6">
        <f>'Invoeren EXTERN personeel'!G25</f>
        <v>0</v>
      </c>
      <c r="E6">
        <f>'Invoeren EXTERN personeel'!H25</f>
        <v>0</v>
      </c>
      <c r="F6">
        <f>'Invoeren EXTERN personeel'!I25</f>
        <v>0</v>
      </c>
      <c r="G6">
        <f>'Invoeren EXTERN personeel'!J25</f>
        <v>0</v>
      </c>
      <c r="H6" s="92">
        <f>'Invoeren EXTERN personeel'!K25</f>
        <v>0</v>
      </c>
      <c r="I6" s="92">
        <f>'Invoeren EXTERN personeel'!L25</f>
        <v>0</v>
      </c>
      <c r="J6" s="92">
        <f>'Invoeren EXTERN personeel'!M25</f>
        <v>0</v>
      </c>
      <c r="K6" s="92">
        <f>'Invoeren EXTERN personeel'!N25</f>
        <v>0</v>
      </c>
      <c r="L6">
        <f>'Invoeren EXTERN personeel'!O25</f>
        <v>0</v>
      </c>
      <c r="M6" s="92">
        <f>'Invoeren EXTERN personeel'!P25</f>
        <v>0</v>
      </c>
      <c r="N6" s="92">
        <f>'Invoeren EXTERN personeel'!Q25</f>
        <v>0</v>
      </c>
      <c r="O6" s="92">
        <f>'Invoeren EXTERN personeel'!R25</f>
        <v>0</v>
      </c>
      <c r="P6" s="92">
        <f>'Invoeren EXTERN personeel'!S25</f>
        <v>0</v>
      </c>
      <c r="Q6" s="92">
        <f>'Invoeren EXTERN personeel'!T25</f>
        <v>0</v>
      </c>
      <c r="R6">
        <f>'Invoeren EXTERN personeel'!U25</f>
        <v>0</v>
      </c>
    </row>
    <row r="7" spans="1:18" x14ac:dyDescent="0.3">
      <c r="A7">
        <f>'Invoeren EXTERN personeel'!D26</f>
        <v>6</v>
      </c>
      <c r="B7">
        <f>'Invoeren EXTERN personeel'!E26</f>
        <v>0</v>
      </c>
      <c r="C7">
        <f>'Invoeren EXTERN personeel'!F26</f>
        <v>0</v>
      </c>
      <c r="D7">
        <f>'Invoeren EXTERN personeel'!G26</f>
        <v>0</v>
      </c>
      <c r="E7">
        <f>'Invoeren EXTERN personeel'!H26</f>
        <v>0</v>
      </c>
      <c r="F7">
        <f>'Invoeren EXTERN personeel'!I26</f>
        <v>0</v>
      </c>
      <c r="G7">
        <f>'Invoeren EXTERN personeel'!J26</f>
        <v>0</v>
      </c>
      <c r="H7" s="92">
        <f>'Invoeren EXTERN personeel'!K26</f>
        <v>0</v>
      </c>
      <c r="I7" s="92">
        <f>'Invoeren EXTERN personeel'!L26</f>
        <v>0</v>
      </c>
      <c r="J7" s="92">
        <f>'Invoeren EXTERN personeel'!M26</f>
        <v>0</v>
      </c>
      <c r="K7" s="92">
        <f>'Invoeren EXTERN personeel'!N26</f>
        <v>0</v>
      </c>
      <c r="L7">
        <f>'Invoeren EXTERN personeel'!O26</f>
        <v>0</v>
      </c>
      <c r="M7" s="92">
        <f>'Invoeren EXTERN personeel'!P26</f>
        <v>0</v>
      </c>
      <c r="N7" s="92">
        <f>'Invoeren EXTERN personeel'!Q26</f>
        <v>0</v>
      </c>
      <c r="O7" s="92">
        <f>'Invoeren EXTERN personeel'!R26</f>
        <v>0</v>
      </c>
      <c r="P7" s="92">
        <f>'Invoeren EXTERN personeel'!S26</f>
        <v>0</v>
      </c>
      <c r="Q7" s="92">
        <f>'Invoeren EXTERN personeel'!T26</f>
        <v>0</v>
      </c>
      <c r="R7">
        <f>'Invoeren EXTERN personeel'!U26</f>
        <v>0</v>
      </c>
    </row>
    <row r="8" spans="1:18" x14ac:dyDescent="0.3">
      <c r="A8">
        <f>'Invoeren EXTERN personeel'!D27</f>
        <v>7</v>
      </c>
      <c r="B8">
        <f>'Invoeren EXTERN personeel'!E27</f>
        <v>0</v>
      </c>
      <c r="C8">
        <f>'Invoeren EXTERN personeel'!F27</f>
        <v>0</v>
      </c>
      <c r="D8">
        <f>'Invoeren EXTERN personeel'!G27</f>
        <v>0</v>
      </c>
      <c r="E8">
        <f>'Invoeren EXTERN personeel'!H27</f>
        <v>0</v>
      </c>
      <c r="F8">
        <f>'Invoeren EXTERN personeel'!I27</f>
        <v>0</v>
      </c>
      <c r="G8">
        <f>'Invoeren EXTERN personeel'!J27</f>
        <v>0</v>
      </c>
      <c r="H8" s="92">
        <f>'Invoeren EXTERN personeel'!K27</f>
        <v>0</v>
      </c>
      <c r="I8" s="92">
        <f>'Invoeren EXTERN personeel'!L27</f>
        <v>0</v>
      </c>
      <c r="J8" s="92">
        <f>'Invoeren EXTERN personeel'!M27</f>
        <v>0</v>
      </c>
      <c r="K8" s="92">
        <f>'Invoeren EXTERN personeel'!N27</f>
        <v>0</v>
      </c>
      <c r="L8">
        <f>'Invoeren EXTERN personeel'!O27</f>
        <v>0</v>
      </c>
      <c r="M8" s="92">
        <f>'Invoeren EXTERN personeel'!P27</f>
        <v>0</v>
      </c>
      <c r="N8" s="92">
        <f>'Invoeren EXTERN personeel'!Q27</f>
        <v>0</v>
      </c>
      <c r="O8" s="92">
        <f>'Invoeren EXTERN personeel'!R27</f>
        <v>0</v>
      </c>
      <c r="P8" s="92">
        <f>'Invoeren EXTERN personeel'!S27</f>
        <v>0</v>
      </c>
      <c r="Q8" s="92">
        <f>'Invoeren EXTERN personeel'!T27</f>
        <v>0</v>
      </c>
      <c r="R8">
        <f>'Invoeren EXTERN personeel'!U27</f>
        <v>0</v>
      </c>
    </row>
    <row r="9" spans="1:18" x14ac:dyDescent="0.3">
      <c r="A9">
        <f>'Invoeren EXTERN personeel'!D28</f>
        <v>8</v>
      </c>
      <c r="B9">
        <f>'Invoeren EXTERN personeel'!E28</f>
        <v>0</v>
      </c>
      <c r="C9">
        <f>'Invoeren EXTERN personeel'!F28</f>
        <v>0</v>
      </c>
      <c r="D9">
        <f>'Invoeren EXTERN personeel'!G28</f>
        <v>0</v>
      </c>
      <c r="E9">
        <f>'Invoeren EXTERN personeel'!H28</f>
        <v>0</v>
      </c>
      <c r="F9">
        <f>'Invoeren EXTERN personeel'!I28</f>
        <v>0</v>
      </c>
      <c r="G9">
        <f>'Invoeren EXTERN personeel'!J28</f>
        <v>0</v>
      </c>
      <c r="H9" s="92">
        <f>'Invoeren EXTERN personeel'!K28</f>
        <v>0</v>
      </c>
      <c r="I9" s="92">
        <f>'Invoeren EXTERN personeel'!L28</f>
        <v>0</v>
      </c>
      <c r="J9" s="92">
        <f>'Invoeren EXTERN personeel'!M28</f>
        <v>0</v>
      </c>
      <c r="K9" s="92">
        <f>'Invoeren EXTERN personeel'!N28</f>
        <v>0</v>
      </c>
      <c r="L9">
        <f>'Invoeren EXTERN personeel'!O28</f>
        <v>0</v>
      </c>
      <c r="M9" s="92">
        <f>'Invoeren EXTERN personeel'!P28</f>
        <v>0</v>
      </c>
      <c r="N9" s="92">
        <f>'Invoeren EXTERN personeel'!Q28</f>
        <v>0</v>
      </c>
      <c r="O9" s="92">
        <f>'Invoeren EXTERN personeel'!R28</f>
        <v>0</v>
      </c>
      <c r="P9" s="92">
        <f>'Invoeren EXTERN personeel'!S28</f>
        <v>0</v>
      </c>
      <c r="Q9" s="92">
        <f>'Invoeren EXTERN personeel'!T28</f>
        <v>0</v>
      </c>
      <c r="R9">
        <f>'Invoeren EXTERN personeel'!U28</f>
        <v>0</v>
      </c>
    </row>
    <row r="10" spans="1:18" x14ac:dyDescent="0.3">
      <c r="A10">
        <f>'Invoeren EXTERN personeel'!D29</f>
        <v>9</v>
      </c>
      <c r="B10">
        <f>'Invoeren EXTERN personeel'!E29</f>
        <v>0</v>
      </c>
      <c r="C10">
        <f>'Invoeren EXTERN personeel'!F29</f>
        <v>0</v>
      </c>
      <c r="D10">
        <f>'Invoeren EXTERN personeel'!G29</f>
        <v>0</v>
      </c>
      <c r="E10">
        <f>'Invoeren EXTERN personeel'!H29</f>
        <v>0</v>
      </c>
      <c r="F10">
        <f>'Invoeren EXTERN personeel'!I29</f>
        <v>0</v>
      </c>
      <c r="G10">
        <f>'Invoeren EXTERN personeel'!J29</f>
        <v>0</v>
      </c>
      <c r="H10" s="92">
        <f>'Invoeren EXTERN personeel'!K29</f>
        <v>0</v>
      </c>
      <c r="I10" s="92">
        <f>'Invoeren EXTERN personeel'!L29</f>
        <v>0</v>
      </c>
      <c r="J10" s="92">
        <f>'Invoeren EXTERN personeel'!M29</f>
        <v>0</v>
      </c>
      <c r="K10" s="92">
        <f>'Invoeren EXTERN personeel'!N29</f>
        <v>0</v>
      </c>
      <c r="L10">
        <f>'Invoeren EXTERN personeel'!O29</f>
        <v>0</v>
      </c>
      <c r="M10" s="92">
        <f>'Invoeren EXTERN personeel'!P29</f>
        <v>0</v>
      </c>
      <c r="N10" s="92">
        <f>'Invoeren EXTERN personeel'!Q29</f>
        <v>0</v>
      </c>
      <c r="O10" s="92">
        <f>'Invoeren EXTERN personeel'!R29</f>
        <v>0</v>
      </c>
      <c r="P10" s="92">
        <f>'Invoeren EXTERN personeel'!S29</f>
        <v>0</v>
      </c>
      <c r="Q10" s="92">
        <f>'Invoeren EXTERN personeel'!T29</f>
        <v>0</v>
      </c>
      <c r="R10">
        <f>'Invoeren EXTERN personeel'!U29</f>
        <v>0</v>
      </c>
    </row>
    <row r="11" spans="1:18" x14ac:dyDescent="0.3">
      <c r="A11">
        <f>'Invoeren EXTERN personeel'!D30</f>
        <v>10</v>
      </c>
      <c r="B11">
        <f>'Invoeren EXTERN personeel'!E30</f>
        <v>0</v>
      </c>
      <c r="C11">
        <f>'Invoeren EXTERN personeel'!F30</f>
        <v>0</v>
      </c>
      <c r="D11">
        <f>'Invoeren EXTERN personeel'!G30</f>
        <v>0</v>
      </c>
      <c r="E11">
        <f>'Invoeren EXTERN personeel'!H30</f>
        <v>0</v>
      </c>
      <c r="F11">
        <f>'Invoeren EXTERN personeel'!I30</f>
        <v>0</v>
      </c>
      <c r="G11">
        <f>'Invoeren EXTERN personeel'!J30</f>
        <v>0</v>
      </c>
      <c r="H11" s="92">
        <f>'Invoeren EXTERN personeel'!K30</f>
        <v>0</v>
      </c>
      <c r="I11" s="92">
        <f>'Invoeren EXTERN personeel'!L30</f>
        <v>0</v>
      </c>
      <c r="J11" s="92">
        <f>'Invoeren EXTERN personeel'!M30</f>
        <v>0</v>
      </c>
      <c r="K11" s="92">
        <f>'Invoeren EXTERN personeel'!N30</f>
        <v>0</v>
      </c>
      <c r="L11">
        <f>'Invoeren EXTERN personeel'!O30</f>
        <v>0</v>
      </c>
      <c r="M11" s="92">
        <f>'Invoeren EXTERN personeel'!P30</f>
        <v>0</v>
      </c>
      <c r="N11" s="92">
        <f>'Invoeren EXTERN personeel'!Q30</f>
        <v>0</v>
      </c>
      <c r="O11" s="92">
        <f>'Invoeren EXTERN personeel'!R30</f>
        <v>0</v>
      </c>
      <c r="P11" s="92">
        <f>'Invoeren EXTERN personeel'!S30</f>
        <v>0</v>
      </c>
      <c r="Q11" s="92">
        <f>'Invoeren EXTERN personeel'!T30</f>
        <v>0</v>
      </c>
      <c r="R11">
        <f>'Invoeren EXTERN personeel'!U30</f>
        <v>0</v>
      </c>
    </row>
    <row r="12" spans="1:18" x14ac:dyDescent="0.3">
      <c r="A12">
        <f>'Invoeren EXTERN personeel'!D31</f>
        <v>11</v>
      </c>
      <c r="B12">
        <f>'Invoeren EXTERN personeel'!E31</f>
        <v>0</v>
      </c>
      <c r="C12">
        <f>'Invoeren EXTERN personeel'!F31</f>
        <v>0</v>
      </c>
      <c r="D12">
        <f>'Invoeren EXTERN personeel'!G31</f>
        <v>0</v>
      </c>
      <c r="E12">
        <f>'Invoeren EXTERN personeel'!H31</f>
        <v>0</v>
      </c>
      <c r="F12">
        <f>'Invoeren EXTERN personeel'!I31</f>
        <v>0</v>
      </c>
      <c r="G12">
        <f>'Invoeren EXTERN personeel'!J31</f>
        <v>0</v>
      </c>
      <c r="H12" s="92">
        <f>'Invoeren EXTERN personeel'!K31</f>
        <v>0</v>
      </c>
      <c r="I12" s="92">
        <f>'Invoeren EXTERN personeel'!L31</f>
        <v>0</v>
      </c>
      <c r="J12" s="92">
        <f>'Invoeren EXTERN personeel'!M31</f>
        <v>0</v>
      </c>
      <c r="K12" s="92">
        <f>'Invoeren EXTERN personeel'!N31</f>
        <v>0</v>
      </c>
      <c r="L12">
        <f>'Invoeren EXTERN personeel'!O31</f>
        <v>0</v>
      </c>
      <c r="M12" s="92">
        <f>'Invoeren EXTERN personeel'!P31</f>
        <v>0</v>
      </c>
      <c r="N12" s="92">
        <f>'Invoeren EXTERN personeel'!Q31</f>
        <v>0</v>
      </c>
      <c r="O12" s="92">
        <f>'Invoeren EXTERN personeel'!R31</f>
        <v>0</v>
      </c>
      <c r="P12" s="92">
        <f>'Invoeren EXTERN personeel'!S31</f>
        <v>0</v>
      </c>
      <c r="Q12" s="92">
        <f>'Invoeren EXTERN personeel'!T31</f>
        <v>0</v>
      </c>
      <c r="R12">
        <f>'Invoeren EXTERN personeel'!U31</f>
        <v>0</v>
      </c>
    </row>
    <row r="13" spans="1:18" x14ac:dyDescent="0.3">
      <c r="A13">
        <f>'Invoeren EXTERN personeel'!D32</f>
        <v>12</v>
      </c>
      <c r="B13">
        <f>'Invoeren EXTERN personeel'!E32</f>
        <v>0</v>
      </c>
      <c r="C13">
        <f>'Invoeren EXTERN personeel'!F32</f>
        <v>0</v>
      </c>
      <c r="D13">
        <f>'Invoeren EXTERN personeel'!G32</f>
        <v>0</v>
      </c>
      <c r="E13">
        <f>'Invoeren EXTERN personeel'!H32</f>
        <v>0</v>
      </c>
      <c r="F13">
        <f>'Invoeren EXTERN personeel'!I32</f>
        <v>0</v>
      </c>
      <c r="G13">
        <f>'Invoeren EXTERN personeel'!J32</f>
        <v>0</v>
      </c>
      <c r="H13" s="92">
        <f>'Invoeren EXTERN personeel'!K32</f>
        <v>0</v>
      </c>
      <c r="I13" s="92">
        <f>'Invoeren EXTERN personeel'!L32</f>
        <v>0</v>
      </c>
      <c r="J13" s="92">
        <f>'Invoeren EXTERN personeel'!M32</f>
        <v>0</v>
      </c>
      <c r="K13" s="92">
        <f>'Invoeren EXTERN personeel'!N32</f>
        <v>0</v>
      </c>
      <c r="L13">
        <f>'Invoeren EXTERN personeel'!O32</f>
        <v>0</v>
      </c>
      <c r="M13" s="92">
        <f>'Invoeren EXTERN personeel'!P32</f>
        <v>0</v>
      </c>
      <c r="N13" s="92">
        <f>'Invoeren EXTERN personeel'!Q32</f>
        <v>0</v>
      </c>
      <c r="O13" s="92">
        <f>'Invoeren EXTERN personeel'!R32</f>
        <v>0</v>
      </c>
      <c r="P13" s="92">
        <f>'Invoeren EXTERN personeel'!S32</f>
        <v>0</v>
      </c>
      <c r="Q13" s="92">
        <f>'Invoeren EXTERN personeel'!T32</f>
        <v>0</v>
      </c>
      <c r="R13">
        <f>'Invoeren EXTERN personeel'!U32</f>
        <v>0</v>
      </c>
    </row>
    <row r="14" spans="1:18" x14ac:dyDescent="0.3">
      <c r="A14">
        <f>'Invoeren EXTERN personeel'!D33</f>
        <v>13</v>
      </c>
      <c r="B14">
        <f>'Invoeren EXTERN personeel'!E33</f>
        <v>0</v>
      </c>
      <c r="C14">
        <f>'Invoeren EXTERN personeel'!F33</f>
        <v>0</v>
      </c>
      <c r="D14">
        <f>'Invoeren EXTERN personeel'!G33</f>
        <v>0</v>
      </c>
      <c r="E14">
        <f>'Invoeren EXTERN personeel'!H33</f>
        <v>0</v>
      </c>
      <c r="F14">
        <f>'Invoeren EXTERN personeel'!I33</f>
        <v>0</v>
      </c>
      <c r="G14">
        <f>'Invoeren EXTERN personeel'!J33</f>
        <v>0</v>
      </c>
      <c r="H14" s="92">
        <f>'Invoeren EXTERN personeel'!K33</f>
        <v>0</v>
      </c>
      <c r="I14" s="92">
        <f>'Invoeren EXTERN personeel'!L33</f>
        <v>0</v>
      </c>
      <c r="J14" s="92">
        <f>'Invoeren EXTERN personeel'!M33</f>
        <v>0</v>
      </c>
      <c r="K14" s="92">
        <f>'Invoeren EXTERN personeel'!N33</f>
        <v>0</v>
      </c>
      <c r="L14">
        <f>'Invoeren EXTERN personeel'!O33</f>
        <v>0</v>
      </c>
      <c r="M14" s="92">
        <f>'Invoeren EXTERN personeel'!P33</f>
        <v>0</v>
      </c>
      <c r="N14" s="92">
        <f>'Invoeren EXTERN personeel'!Q33</f>
        <v>0</v>
      </c>
      <c r="O14" s="92">
        <f>'Invoeren EXTERN personeel'!R33</f>
        <v>0</v>
      </c>
      <c r="P14" s="92">
        <f>'Invoeren EXTERN personeel'!S33</f>
        <v>0</v>
      </c>
      <c r="Q14" s="92">
        <f>'Invoeren EXTERN personeel'!T33</f>
        <v>0</v>
      </c>
      <c r="R14">
        <f>'Invoeren EXTERN personeel'!U33</f>
        <v>0</v>
      </c>
    </row>
    <row r="15" spans="1:18" x14ac:dyDescent="0.3">
      <c r="A15">
        <f>'Invoeren EXTERN personeel'!D34</f>
        <v>14</v>
      </c>
      <c r="B15">
        <f>'Invoeren EXTERN personeel'!E34</f>
        <v>0</v>
      </c>
      <c r="C15">
        <f>'Invoeren EXTERN personeel'!F34</f>
        <v>0</v>
      </c>
      <c r="D15">
        <f>'Invoeren EXTERN personeel'!G34</f>
        <v>0</v>
      </c>
      <c r="E15">
        <f>'Invoeren EXTERN personeel'!H34</f>
        <v>0</v>
      </c>
      <c r="F15">
        <f>'Invoeren EXTERN personeel'!I34</f>
        <v>0</v>
      </c>
      <c r="G15">
        <f>'Invoeren EXTERN personeel'!J34</f>
        <v>0</v>
      </c>
      <c r="H15" s="92">
        <f>'Invoeren EXTERN personeel'!K34</f>
        <v>0</v>
      </c>
      <c r="I15" s="92">
        <f>'Invoeren EXTERN personeel'!L34</f>
        <v>0</v>
      </c>
      <c r="J15" s="92">
        <f>'Invoeren EXTERN personeel'!M34</f>
        <v>0</v>
      </c>
      <c r="K15" s="92">
        <f>'Invoeren EXTERN personeel'!N34</f>
        <v>0</v>
      </c>
      <c r="L15">
        <f>'Invoeren EXTERN personeel'!O34</f>
        <v>0</v>
      </c>
      <c r="M15" s="92">
        <f>'Invoeren EXTERN personeel'!P34</f>
        <v>0</v>
      </c>
      <c r="N15" s="92">
        <f>'Invoeren EXTERN personeel'!Q34</f>
        <v>0</v>
      </c>
      <c r="O15" s="92">
        <f>'Invoeren EXTERN personeel'!R34</f>
        <v>0</v>
      </c>
      <c r="P15" s="92">
        <f>'Invoeren EXTERN personeel'!S34</f>
        <v>0</v>
      </c>
      <c r="Q15" s="92">
        <f>'Invoeren EXTERN personeel'!T34</f>
        <v>0</v>
      </c>
      <c r="R15">
        <f>'Invoeren EXTERN personeel'!U34</f>
        <v>0</v>
      </c>
    </row>
    <row r="16" spans="1:18" x14ac:dyDescent="0.3">
      <c r="A16">
        <f>'Invoeren EXTERN personeel'!D35</f>
        <v>15</v>
      </c>
      <c r="B16">
        <f>'Invoeren EXTERN personeel'!E35</f>
        <v>0</v>
      </c>
      <c r="C16">
        <f>'Invoeren EXTERN personeel'!F35</f>
        <v>0</v>
      </c>
      <c r="D16">
        <f>'Invoeren EXTERN personeel'!G35</f>
        <v>0</v>
      </c>
      <c r="E16">
        <f>'Invoeren EXTERN personeel'!H35</f>
        <v>0</v>
      </c>
      <c r="F16">
        <f>'Invoeren EXTERN personeel'!I35</f>
        <v>0</v>
      </c>
      <c r="G16">
        <f>'Invoeren EXTERN personeel'!J35</f>
        <v>0</v>
      </c>
      <c r="H16" s="92">
        <f>'Invoeren EXTERN personeel'!K35</f>
        <v>0</v>
      </c>
      <c r="I16" s="92">
        <f>'Invoeren EXTERN personeel'!L35</f>
        <v>0</v>
      </c>
      <c r="J16" s="92">
        <f>'Invoeren EXTERN personeel'!M35</f>
        <v>0</v>
      </c>
      <c r="K16" s="92">
        <f>'Invoeren EXTERN personeel'!N35</f>
        <v>0</v>
      </c>
      <c r="L16">
        <f>'Invoeren EXTERN personeel'!O35</f>
        <v>0</v>
      </c>
      <c r="M16" s="92">
        <f>'Invoeren EXTERN personeel'!P35</f>
        <v>0</v>
      </c>
      <c r="N16" s="92">
        <f>'Invoeren EXTERN personeel'!Q35</f>
        <v>0</v>
      </c>
      <c r="O16" s="92">
        <f>'Invoeren EXTERN personeel'!R35</f>
        <v>0</v>
      </c>
      <c r="P16" s="92">
        <f>'Invoeren EXTERN personeel'!S35</f>
        <v>0</v>
      </c>
      <c r="Q16" s="92">
        <f>'Invoeren EXTERN personeel'!T35</f>
        <v>0</v>
      </c>
      <c r="R16">
        <f>'Invoeren EXTERN personeel'!U35</f>
        <v>0</v>
      </c>
    </row>
    <row r="17" spans="1:18" x14ac:dyDescent="0.3">
      <c r="A17">
        <f>'Invoeren EXTERN personeel'!D36</f>
        <v>16</v>
      </c>
      <c r="B17">
        <f>'Invoeren EXTERN personeel'!E36</f>
        <v>0</v>
      </c>
      <c r="C17">
        <f>'Invoeren EXTERN personeel'!F36</f>
        <v>0</v>
      </c>
      <c r="D17">
        <f>'Invoeren EXTERN personeel'!G36</f>
        <v>0</v>
      </c>
      <c r="E17">
        <f>'Invoeren EXTERN personeel'!H36</f>
        <v>0</v>
      </c>
      <c r="F17">
        <f>'Invoeren EXTERN personeel'!I36</f>
        <v>0</v>
      </c>
      <c r="G17">
        <f>'Invoeren EXTERN personeel'!J36</f>
        <v>0</v>
      </c>
      <c r="H17" s="92">
        <f>'Invoeren EXTERN personeel'!K36</f>
        <v>0</v>
      </c>
      <c r="I17" s="92">
        <f>'Invoeren EXTERN personeel'!L36</f>
        <v>0</v>
      </c>
      <c r="J17" s="92">
        <f>'Invoeren EXTERN personeel'!M36</f>
        <v>0</v>
      </c>
      <c r="K17" s="92">
        <f>'Invoeren EXTERN personeel'!N36</f>
        <v>0</v>
      </c>
      <c r="L17">
        <f>'Invoeren EXTERN personeel'!O36</f>
        <v>0</v>
      </c>
      <c r="M17" s="92">
        <f>'Invoeren EXTERN personeel'!P36</f>
        <v>0</v>
      </c>
      <c r="N17" s="92">
        <f>'Invoeren EXTERN personeel'!Q36</f>
        <v>0</v>
      </c>
      <c r="O17" s="92">
        <f>'Invoeren EXTERN personeel'!R36</f>
        <v>0</v>
      </c>
      <c r="P17" s="92">
        <f>'Invoeren EXTERN personeel'!S36</f>
        <v>0</v>
      </c>
      <c r="Q17" s="92">
        <f>'Invoeren EXTERN personeel'!T36</f>
        <v>0</v>
      </c>
      <c r="R17">
        <f>'Invoeren EXTERN personeel'!U36</f>
        <v>0</v>
      </c>
    </row>
    <row r="18" spans="1:18" x14ac:dyDescent="0.3">
      <c r="A18">
        <f>'Invoeren EXTERN personeel'!D37</f>
        <v>17</v>
      </c>
      <c r="B18">
        <f>'Invoeren EXTERN personeel'!E37</f>
        <v>0</v>
      </c>
      <c r="C18">
        <f>'Invoeren EXTERN personeel'!F37</f>
        <v>0</v>
      </c>
      <c r="D18">
        <f>'Invoeren EXTERN personeel'!G37</f>
        <v>0</v>
      </c>
      <c r="E18">
        <f>'Invoeren EXTERN personeel'!H37</f>
        <v>0</v>
      </c>
      <c r="F18">
        <f>'Invoeren EXTERN personeel'!I37</f>
        <v>0</v>
      </c>
      <c r="G18">
        <f>'Invoeren EXTERN personeel'!J37</f>
        <v>0</v>
      </c>
      <c r="H18" s="92">
        <f>'Invoeren EXTERN personeel'!K37</f>
        <v>0</v>
      </c>
      <c r="I18" s="92">
        <f>'Invoeren EXTERN personeel'!L37</f>
        <v>0</v>
      </c>
      <c r="J18" s="92">
        <f>'Invoeren EXTERN personeel'!M37</f>
        <v>0</v>
      </c>
      <c r="K18" s="92">
        <f>'Invoeren EXTERN personeel'!N37</f>
        <v>0</v>
      </c>
      <c r="L18">
        <f>'Invoeren EXTERN personeel'!O37</f>
        <v>0</v>
      </c>
      <c r="M18" s="92">
        <f>'Invoeren EXTERN personeel'!P37</f>
        <v>0</v>
      </c>
      <c r="N18" s="92">
        <f>'Invoeren EXTERN personeel'!Q37</f>
        <v>0</v>
      </c>
      <c r="O18" s="92">
        <f>'Invoeren EXTERN personeel'!R37</f>
        <v>0</v>
      </c>
      <c r="P18" s="92">
        <f>'Invoeren EXTERN personeel'!S37</f>
        <v>0</v>
      </c>
      <c r="Q18" s="92">
        <f>'Invoeren EXTERN personeel'!T37</f>
        <v>0</v>
      </c>
      <c r="R18">
        <f>'Invoeren EXTERN personeel'!U37</f>
        <v>0</v>
      </c>
    </row>
    <row r="19" spans="1:18" x14ac:dyDescent="0.3">
      <c r="A19">
        <f>'Invoeren EXTERN personeel'!D38</f>
        <v>18</v>
      </c>
      <c r="B19">
        <f>'Invoeren EXTERN personeel'!E38</f>
        <v>0</v>
      </c>
      <c r="C19">
        <f>'Invoeren EXTERN personeel'!F38</f>
        <v>0</v>
      </c>
      <c r="D19">
        <f>'Invoeren EXTERN personeel'!G38</f>
        <v>0</v>
      </c>
      <c r="E19">
        <f>'Invoeren EXTERN personeel'!H38</f>
        <v>0</v>
      </c>
      <c r="F19">
        <f>'Invoeren EXTERN personeel'!I38</f>
        <v>0</v>
      </c>
      <c r="G19">
        <f>'Invoeren EXTERN personeel'!J38</f>
        <v>0</v>
      </c>
      <c r="H19" s="92">
        <f>'Invoeren EXTERN personeel'!K38</f>
        <v>0</v>
      </c>
      <c r="I19" s="92">
        <f>'Invoeren EXTERN personeel'!L38</f>
        <v>0</v>
      </c>
      <c r="J19" s="92">
        <f>'Invoeren EXTERN personeel'!M38</f>
        <v>0</v>
      </c>
      <c r="K19" s="92">
        <f>'Invoeren EXTERN personeel'!N38</f>
        <v>0</v>
      </c>
      <c r="L19">
        <f>'Invoeren EXTERN personeel'!O38</f>
        <v>0</v>
      </c>
      <c r="M19" s="92">
        <f>'Invoeren EXTERN personeel'!P38</f>
        <v>0</v>
      </c>
      <c r="N19" s="92">
        <f>'Invoeren EXTERN personeel'!Q38</f>
        <v>0</v>
      </c>
      <c r="O19" s="92">
        <f>'Invoeren EXTERN personeel'!R38</f>
        <v>0</v>
      </c>
      <c r="P19" s="92">
        <f>'Invoeren EXTERN personeel'!S38</f>
        <v>0</v>
      </c>
      <c r="Q19" s="92">
        <f>'Invoeren EXTERN personeel'!T38</f>
        <v>0</v>
      </c>
      <c r="R19">
        <f>'Invoeren EXTERN personeel'!U38</f>
        <v>0</v>
      </c>
    </row>
    <row r="20" spans="1:18" x14ac:dyDescent="0.3">
      <c r="A20">
        <f>'Invoeren EXTERN personeel'!D39</f>
        <v>19</v>
      </c>
      <c r="B20">
        <f>'Invoeren EXTERN personeel'!E39</f>
        <v>0</v>
      </c>
      <c r="C20">
        <f>'Invoeren EXTERN personeel'!F39</f>
        <v>0</v>
      </c>
      <c r="D20">
        <f>'Invoeren EXTERN personeel'!G39</f>
        <v>0</v>
      </c>
      <c r="E20">
        <f>'Invoeren EXTERN personeel'!H39</f>
        <v>0</v>
      </c>
      <c r="F20">
        <f>'Invoeren EXTERN personeel'!I39</f>
        <v>0</v>
      </c>
      <c r="G20">
        <f>'Invoeren EXTERN personeel'!J39</f>
        <v>0</v>
      </c>
      <c r="H20" s="92">
        <f>'Invoeren EXTERN personeel'!K39</f>
        <v>0</v>
      </c>
      <c r="I20" s="92">
        <f>'Invoeren EXTERN personeel'!L39</f>
        <v>0</v>
      </c>
      <c r="J20" s="92">
        <f>'Invoeren EXTERN personeel'!M39</f>
        <v>0</v>
      </c>
      <c r="K20" s="92">
        <f>'Invoeren EXTERN personeel'!N39</f>
        <v>0</v>
      </c>
      <c r="L20">
        <f>'Invoeren EXTERN personeel'!O39</f>
        <v>0</v>
      </c>
      <c r="M20" s="92">
        <f>'Invoeren EXTERN personeel'!P39</f>
        <v>0</v>
      </c>
      <c r="N20" s="92">
        <f>'Invoeren EXTERN personeel'!Q39</f>
        <v>0</v>
      </c>
      <c r="O20" s="92">
        <f>'Invoeren EXTERN personeel'!R39</f>
        <v>0</v>
      </c>
      <c r="P20" s="92">
        <f>'Invoeren EXTERN personeel'!S39</f>
        <v>0</v>
      </c>
      <c r="Q20" s="92">
        <f>'Invoeren EXTERN personeel'!T39</f>
        <v>0</v>
      </c>
      <c r="R20">
        <f>'Invoeren EXTERN personeel'!U39</f>
        <v>0</v>
      </c>
    </row>
    <row r="21" spans="1:18" x14ac:dyDescent="0.3">
      <c r="A21">
        <f>'Invoeren EXTERN personeel'!D40</f>
        <v>20</v>
      </c>
      <c r="B21">
        <f>'Invoeren EXTERN personeel'!E40</f>
        <v>0</v>
      </c>
      <c r="C21">
        <f>'Invoeren EXTERN personeel'!F40</f>
        <v>0</v>
      </c>
      <c r="D21">
        <f>'Invoeren EXTERN personeel'!G40</f>
        <v>0</v>
      </c>
      <c r="E21">
        <f>'Invoeren EXTERN personeel'!H40</f>
        <v>0</v>
      </c>
      <c r="F21">
        <f>'Invoeren EXTERN personeel'!I40</f>
        <v>0</v>
      </c>
      <c r="G21">
        <f>'Invoeren EXTERN personeel'!J40</f>
        <v>0</v>
      </c>
      <c r="H21" s="92">
        <f>'Invoeren EXTERN personeel'!K40</f>
        <v>0</v>
      </c>
      <c r="I21" s="92">
        <f>'Invoeren EXTERN personeel'!L40</f>
        <v>0</v>
      </c>
      <c r="J21" s="92">
        <f>'Invoeren EXTERN personeel'!M40</f>
        <v>0</v>
      </c>
      <c r="K21" s="92">
        <f>'Invoeren EXTERN personeel'!N40</f>
        <v>0</v>
      </c>
      <c r="L21">
        <f>'Invoeren EXTERN personeel'!O40</f>
        <v>0</v>
      </c>
      <c r="M21" s="92">
        <f>'Invoeren EXTERN personeel'!P40</f>
        <v>0</v>
      </c>
      <c r="N21" s="92">
        <f>'Invoeren EXTERN personeel'!Q40</f>
        <v>0</v>
      </c>
      <c r="O21" s="92">
        <f>'Invoeren EXTERN personeel'!R40</f>
        <v>0</v>
      </c>
      <c r="P21" s="92">
        <f>'Invoeren EXTERN personeel'!S40</f>
        <v>0</v>
      </c>
      <c r="Q21" s="92">
        <f>'Invoeren EXTERN personeel'!T40</f>
        <v>0</v>
      </c>
      <c r="R21">
        <f>'Invoeren EXTERN personeel'!U40</f>
        <v>0</v>
      </c>
    </row>
    <row r="22" spans="1:18" x14ac:dyDescent="0.3">
      <c r="A22">
        <f>'Invoeren EXTERN personeel'!D41</f>
        <v>21</v>
      </c>
      <c r="B22">
        <f>'Invoeren EXTERN personeel'!E41</f>
        <v>0</v>
      </c>
      <c r="C22">
        <f>'Invoeren EXTERN personeel'!F41</f>
        <v>0</v>
      </c>
      <c r="D22">
        <f>'Invoeren EXTERN personeel'!G41</f>
        <v>0</v>
      </c>
      <c r="E22">
        <f>'Invoeren EXTERN personeel'!H41</f>
        <v>0</v>
      </c>
      <c r="F22">
        <f>'Invoeren EXTERN personeel'!I41</f>
        <v>0</v>
      </c>
      <c r="G22">
        <f>'Invoeren EXTERN personeel'!J41</f>
        <v>0</v>
      </c>
      <c r="H22" s="92">
        <f>'Invoeren EXTERN personeel'!K41</f>
        <v>0</v>
      </c>
      <c r="I22" s="92">
        <f>'Invoeren EXTERN personeel'!L41</f>
        <v>0</v>
      </c>
      <c r="J22" s="92">
        <f>'Invoeren EXTERN personeel'!M41</f>
        <v>0</v>
      </c>
      <c r="K22" s="92">
        <f>'Invoeren EXTERN personeel'!N41</f>
        <v>0</v>
      </c>
      <c r="L22">
        <f>'Invoeren EXTERN personeel'!O41</f>
        <v>0</v>
      </c>
      <c r="M22" s="92">
        <f>'Invoeren EXTERN personeel'!P41</f>
        <v>0</v>
      </c>
      <c r="N22" s="92">
        <f>'Invoeren EXTERN personeel'!Q41</f>
        <v>0</v>
      </c>
      <c r="O22" s="92">
        <f>'Invoeren EXTERN personeel'!R41</f>
        <v>0</v>
      </c>
      <c r="P22" s="92">
        <f>'Invoeren EXTERN personeel'!S41</f>
        <v>0</v>
      </c>
      <c r="Q22" s="92">
        <f>'Invoeren EXTERN personeel'!T41</f>
        <v>0</v>
      </c>
      <c r="R22">
        <f>'Invoeren EXTERN personeel'!U41</f>
        <v>0</v>
      </c>
    </row>
    <row r="23" spans="1:18" x14ac:dyDescent="0.3">
      <c r="A23">
        <f>'Invoeren EXTERN personeel'!D42</f>
        <v>22</v>
      </c>
      <c r="B23">
        <f>'Invoeren EXTERN personeel'!E42</f>
        <v>0</v>
      </c>
      <c r="C23">
        <f>'Invoeren EXTERN personeel'!F42</f>
        <v>0</v>
      </c>
      <c r="D23">
        <f>'Invoeren EXTERN personeel'!G42</f>
        <v>0</v>
      </c>
      <c r="E23">
        <f>'Invoeren EXTERN personeel'!H42</f>
        <v>0</v>
      </c>
      <c r="F23">
        <f>'Invoeren EXTERN personeel'!I42</f>
        <v>0</v>
      </c>
      <c r="G23">
        <f>'Invoeren EXTERN personeel'!J42</f>
        <v>0</v>
      </c>
      <c r="H23" s="92">
        <f>'Invoeren EXTERN personeel'!K42</f>
        <v>0</v>
      </c>
      <c r="I23" s="92">
        <f>'Invoeren EXTERN personeel'!L42</f>
        <v>0</v>
      </c>
      <c r="J23" s="92">
        <f>'Invoeren EXTERN personeel'!M42</f>
        <v>0</v>
      </c>
      <c r="K23" s="92">
        <f>'Invoeren EXTERN personeel'!N42</f>
        <v>0</v>
      </c>
      <c r="L23">
        <f>'Invoeren EXTERN personeel'!O42</f>
        <v>0</v>
      </c>
      <c r="M23" s="92">
        <f>'Invoeren EXTERN personeel'!P42</f>
        <v>0</v>
      </c>
      <c r="N23" s="92">
        <f>'Invoeren EXTERN personeel'!Q42</f>
        <v>0</v>
      </c>
      <c r="O23" s="92">
        <f>'Invoeren EXTERN personeel'!R42</f>
        <v>0</v>
      </c>
      <c r="P23" s="92">
        <f>'Invoeren EXTERN personeel'!S42</f>
        <v>0</v>
      </c>
      <c r="Q23" s="92">
        <f>'Invoeren EXTERN personeel'!T42</f>
        <v>0</v>
      </c>
      <c r="R23">
        <f>'Invoeren EXTERN personeel'!U42</f>
        <v>0</v>
      </c>
    </row>
    <row r="24" spans="1:18" x14ac:dyDescent="0.3">
      <c r="A24">
        <f>'Invoeren EXTERN personeel'!D43</f>
        <v>23</v>
      </c>
      <c r="B24">
        <f>'Invoeren EXTERN personeel'!E43</f>
        <v>0</v>
      </c>
      <c r="C24">
        <f>'Invoeren EXTERN personeel'!F43</f>
        <v>0</v>
      </c>
      <c r="D24">
        <f>'Invoeren EXTERN personeel'!G43</f>
        <v>0</v>
      </c>
      <c r="E24">
        <f>'Invoeren EXTERN personeel'!H43</f>
        <v>0</v>
      </c>
      <c r="F24">
        <f>'Invoeren EXTERN personeel'!I43</f>
        <v>0</v>
      </c>
      <c r="G24">
        <f>'Invoeren EXTERN personeel'!J43</f>
        <v>0</v>
      </c>
      <c r="H24" s="92">
        <f>'Invoeren EXTERN personeel'!K43</f>
        <v>0</v>
      </c>
      <c r="I24" s="92">
        <f>'Invoeren EXTERN personeel'!L43</f>
        <v>0</v>
      </c>
      <c r="J24" s="92">
        <f>'Invoeren EXTERN personeel'!M43</f>
        <v>0</v>
      </c>
      <c r="K24" s="92">
        <f>'Invoeren EXTERN personeel'!N43</f>
        <v>0</v>
      </c>
      <c r="L24">
        <f>'Invoeren EXTERN personeel'!O43</f>
        <v>0</v>
      </c>
      <c r="M24" s="92">
        <f>'Invoeren EXTERN personeel'!P43</f>
        <v>0</v>
      </c>
      <c r="N24" s="92">
        <f>'Invoeren EXTERN personeel'!Q43</f>
        <v>0</v>
      </c>
      <c r="O24" s="92">
        <f>'Invoeren EXTERN personeel'!R43</f>
        <v>0</v>
      </c>
      <c r="P24" s="92">
        <f>'Invoeren EXTERN personeel'!S43</f>
        <v>0</v>
      </c>
      <c r="Q24" s="92">
        <f>'Invoeren EXTERN personeel'!T43</f>
        <v>0</v>
      </c>
      <c r="R24">
        <f>'Invoeren EXTERN personeel'!U43</f>
        <v>0</v>
      </c>
    </row>
    <row r="25" spans="1:18" x14ac:dyDescent="0.3">
      <c r="A25">
        <f>'Invoeren EXTERN personeel'!D44</f>
        <v>24</v>
      </c>
      <c r="B25">
        <f>'Invoeren EXTERN personeel'!E44</f>
        <v>0</v>
      </c>
      <c r="C25">
        <f>'Invoeren EXTERN personeel'!F44</f>
        <v>0</v>
      </c>
      <c r="D25">
        <f>'Invoeren EXTERN personeel'!G44</f>
        <v>0</v>
      </c>
      <c r="E25">
        <f>'Invoeren EXTERN personeel'!H44</f>
        <v>0</v>
      </c>
      <c r="F25">
        <f>'Invoeren EXTERN personeel'!I44</f>
        <v>0</v>
      </c>
      <c r="G25">
        <f>'Invoeren EXTERN personeel'!J44</f>
        <v>0</v>
      </c>
      <c r="H25" s="92">
        <f>'Invoeren EXTERN personeel'!K44</f>
        <v>0</v>
      </c>
      <c r="I25" s="92">
        <f>'Invoeren EXTERN personeel'!L44</f>
        <v>0</v>
      </c>
      <c r="J25" s="92">
        <f>'Invoeren EXTERN personeel'!M44</f>
        <v>0</v>
      </c>
      <c r="K25" s="92">
        <f>'Invoeren EXTERN personeel'!N44</f>
        <v>0</v>
      </c>
      <c r="L25">
        <f>'Invoeren EXTERN personeel'!O44</f>
        <v>0</v>
      </c>
      <c r="M25" s="92">
        <f>'Invoeren EXTERN personeel'!P44</f>
        <v>0</v>
      </c>
      <c r="N25" s="92">
        <f>'Invoeren EXTERN personeel'!Q44</f>
        <v>0</v>
      </c>
      <c r="O25" s="92">
        <f>'Invoeren EXTERN personeel'!R44</f>
        <v>0</v>
      </c>
      <c r="P25" s="92">
        <f>'Invoeren EXTERN personeel'!S44</f>
        <v>0</v>
      </c>
      <c r="Q25" s="92">
        <f>'Invoeren EXTERN personeel'!T44</f>
        <v>0</v>
      </c>
      <c r="R25">
        <f>'Invoeren EXTERN personeel'!U44</f>
        <v>0</v>
      </c>
    </row>
    <row r="26" spans="1:18" x14ac:dyDescent="0.3">
      <c r="A26">
        <f>'Invoeren EXTERN personeel'!D45</f>
        <v>25</v>
      </c>
      <c r="B26">
        <f>'Invoeren EXTERN personeel'!E45</f>
        <v>0</v>
      </c>
      <c r="C26">
        <f>'Invoeren EXTERN personeel'!F45</f>
        <v>0</v>
      </c>
      <c r="D26">
        <f>'Invoeren EXTERN personeel'!G45</f>
        <v>0</v>
      </c>
      <c r="E26">
        <f>'Invoeren EXTERN personeel'!H45</f>
        <v>0</v>
      </c>
      <c r="F26">
        <f>'Invoeren EXTERN personeel'!I45</f>
        <v>0</v>
      </c>
      <c r="G26">
        <f>'Invoeren EXTERN personeel'!J45</f>
        <v>0</v>
      </c>
      <c r="H26" s="92">
        <f>'Invoeren EXTERN personeel'!K45</f>
        <v>0</v>
      </c>
      <c r="I26" s="92">
        <f>'Invoeren EXTERN personeel'!L45</f>
        <v>0</v>
      </c>
      <c r="J26" s="92">
        <f>'Invoeren EXTERN personeel'!M45</f>
        <v>0</v>
      </c>
      <c r="K26" s="92">
        <f>'Invoeren EXTERN personeel'!N45</f>
        <v>0</v>
      </c>
      <c r="L26">
        <f>'Invoeren EXTERN personeel'!O45</f>
        <v>0</v>
      </c>
      <c r="M26" s="92">
        <f>'Invoeren EXTERN personeel'!P45</f>
        <v>0</v>
      </c>
      <c r="N26" s="92">
        <f>'Invoeren EXTERN personeel'!Q45</f>
        <v>0</v>
      </c>
      <c r="O26" s="92">
        <f>'Invoeren EXTERN personeel'!R45</f>
        <v>0</v>
      </c>
      <c r="P26" s="92">
        <f>'Invoeren EXTERN personeel'!S45</f>
        <v>0</v>
      </c>
      <c r="Q26" s="92">
        <f>'Invoeren EXTERN personeel'!T45</f>
        <v>0</v>
      </c>
      <c r="R26">
        <f>'Invoeren EXTERN personeel'!U45</f>
        <v>0</v>
      </c>
    </row>
    <row r="27" spans="1:18" x14ac:dyDescent="0.3">
      <c r="A27">
        <f>'Invoeren EXTERN personeel'!D46</f>
        <v>26</v>
      </c>
      <c r="B27">
        <f>'Invoeren EXTERN personeel'!E46</f>
        <v>0</v>
      </c>
      <c r="C27">
        <f>'Invoeren EXTERN personeel'!F46</f>
        <v>0</v>
      </c>
      <c r="D27">
        <f>'Invoeren EXTERN personeel'!G46</f>
        <v>0</v>
      </c>
      <c r="E27">
        <f>'Invoeren EXTERN personeel'!H46</f>
        <v>0</v>
      </c>
      <c r="F27">
        <f>'Invoeren EXTERN personeel'!I46</f>
        <v>0</v>
      </c>
      <c r="G27">
        <f>'Invoeren EXTERN personeel'!J46</f>
        <v>0</v>
      </c>
      <c r="H27" s="92">
        <f>'Invoeren EXTERN personeel'!K46</f>
        <v>0</v>
      </c>
      <c r="I27" s="92">
        <f>'Invoeren EXTERN personeel'!L46</f>
        <v>0</v>
      </c>
      <c r="J27" s="92">
        <f>'Invoeren EXTERN personeel'!M46</f>
        <v>0</v>
      </c>
      <c r="K27" s="92">
        <f>'Invoeren EXTERN personeel'!N46</f>
        <v>0</v>
      </c>
      <c r="L27">
        <f>'Invoeren EXTERN personeel'!O46</f>
        <v>0</v>
      </c>
      <c r="M27" s="92">
        <f>'Invoeren EXTERN personeel'!P46</f>
        <v>0</v>
      </c>
      <c r="N27" s="92">
        <f>'Invoeren EXTERN personeel'!Q46</f>
        <v>0</v>
      </c>
      <c r="O27" s="92">
        <f>'Invoeren EXTERN personeel'!R46</f>
        <v>0</v>
      </c>
      <c r="P27" s="92">
        <f>'Invoeren EXTERN personeel'!S46</f>
        <v>0</v>
      </c>
      <c r="Q27" s="92">
        <f>'Invoeren EXTERN personeel'!T46</f>
        <v>0</v>
      </c>
      <c r="R27">
        <f>'Invoeren EXTERN personeel'!U46</f>
        <v>0</v>
      </c>
    </row>
    <row r="28" spans="1:18" x14ac:dyDescent="0.3">
      <c r="A28">
        <f>'Invoeren EXTERN personeel'!D47</f>
        <v>27</v>
      </c>
      <c r="B28">
        <f>'Invoeren EXTERN personeel'!E47</f>
        <v>0</v>
      </c>
      <c r="C28">
        <f>'Invoeren EXTERN personeel'!F47</f>
        <v>0</v>
      </c>
      <c r="D28">
        <f>'Invoeren EXTERN personeel'!G47</f>
        <v>0</v>
      </c>
      <c r="E28">
        <f>'Invoeren EXTERN personeel'!H47</f>
        <v>0</v>
      </c>
      <c r="F28">
        <f>'Invoeren EXTERN personeel'!I47</f>
        <v>0</v>
      </c>
      <c r="G28">
        <f>'Invoeren EXTERN personeel'!J47</f>
        <v>0</v>
      </c>
      <c r="H28" s="92">
        <f>'Invoeren EXTERN personeel'!K47</f>
        <v>0</v>
      </c>
      <c r="I28" s="92">
        <f>'Invoeren EXTERN personeel'!L47</f>
        <v>0</v>
      </c>
      <c r="J28" s="92">
        <f>'Invoeren EXTERN personeel'!M47</f>
        <v>0</v>
      </c>
      <c r="K28" s="92">
        <f>'Invoeren EXTERN personeel'!N47</f>
        <v>0</v>
      </c>
      <c r="L28">
        <f>'Invoeren EXTERN personeel'!O47</f>
        <v>0</v>
      </c>
      <c r="M28" s="92">
        <f>'Invoeren EXTERN personeel'!P47</f>
        <v>0</v>
      </c>
      <c r="N28" s="92">
        <f>'Invoeren EXTERN personeel'!Q47</f>
        <v>0</v>
      </c>
      <c r="O28" s="92">
        <f>'Invoeren EXTERN personeel'!R47</f>
        <v>0</v>
      </c>
      <c r="P28" s="92">
        <f>'Invoeren EXTERN personeel'!S47</f>
        <v>0</v>
      </c>
      <c r="Q28" s="92">
        <f>'Invoeren EXTERN personeel'!T47</f>
        <v>0</v>
      </c>
      <c r="R28">
        <f>'Invoeren EXTERN personeel'!U47</f>
        <v>0</v>
      </c>
    </row>
    <row r="29" spans="1:18" x14ac:dyDescent="0.3">
      <c r="A29">
        <f>'Invoeren EXTERN personeel'!D48</f>
        <v>28</v>
      </c>
      <c r="B29">
        <f>'Invoeren EXTERN personeel'!E48</f>
        <v>0</v>
      </c>
      <c r="C29">
        <f>'Invoeren EXTERN personeel'!F48</f>
        <v>0</v>
      </c>
      <c r="D29">
        <f>'Invoeren EXTERN personeel'!G48</f>
        <v>0</v>
      </c>
      <c r="E29">
        <f>'Invoeren EXTERN personeel'!H48</f>
        <v>0</v>
      </c>
      <c r="F29">
        <f>'Invoeren EXTERN personeel'!I48</f>
        <v>0</v>
      </c>
      <c r="G29">
        <f>'Invoeren EXTERN personeel'!J48</f>
        <v>0</v>
      </c>
      <c r="H29" s="92">
        <f>'Invoeren EXTERN personeel'!K48</f>
        <v>0</v>
      </c>
      <c r="I29" s="92">
        <f>'Invoeren EXTERN personeel'!L48</f>
        <v>0</v>
      </c>
      <c r="J29" s="92">
        <f>'Invoeren EXTERN personeel'!M48</f>
        <v>0</v>
      </c>
      <c r="K29" s="92">
        <f>'Invoeren EXTERN personeel'!N48</f>
        <v>0</v>
      </c>
      <c r="L29">
        <f>'Invoeren EXTERN personeel'!O48</f>
        <v>0</v>
      </c>
      <c r="M29" s="92">
        <f>'Invoeren EXTERN personeel'!P48</f>
        <v>0</v>
      </c>
      <c r="N29" s="92">
        <f>'Invoeren EXTERN personeel'!Q48</f>
        <v>0</v>
      </c>
      <c r="O29" s="92">
        <f>'Invoeren EXTERN personeel'!R48</f>
        <v>0</v>
      </c>
      <c r="P29" s="92">
        <f>'Invoeren EXTERN personeel'!S48</f>
        <v>0</v>
      </c>
      <c r="Q29" s="92">
        <f>'Invoeren EXTERN personeel'!T48</f>
        <v>0</v>
      </c>
      <c r="R29">
        <f>'Invoeren EXTERN personeel'!U48</f>
        <v>0</v>
      </c>
    </row>
    <row r="30" spans="1:18" x14ac:dyDescent="0.3">
      <c r="A30">
        <f>'Invoeren EXTERN personeel'!D49</f>
        <v>29</v>
      </c>
      <c r="B30">
        <f>'Invoeren EXTERN personeel'!E49</f>
        <v>0</v>
      </c>
      <c r="C30">
        <f>'Invoeren EXTERN personeel'!F49</f>
        <v>0</v>
      </c>
      <c r="D30">
        <f>'Invoeren EXTERN personeel'!G49</f>
        <v>0</v>
      </c>
      <c r="E30">
        <f>'Invoeren EXTERN personeel'!H49</f>
        <v>0</v>
      </c>
      <c r="F30">
        <f>'Invoeren EXTERN personeel'!I49</f>
        <v>0</v>
      </c>
      <c r="G30">
        <f>'Invoeren EXTERN personeel'!J49</f>
        <v>0</v>
      </c>
      <c r="H30" s="92">
        <f>'Invoeren EXTERN personeel'!K49</f>
        <v>0</v>
      </c>
      <c r="I30" s="92">
        <f>'Invoeren EXTERN personeel'!L49</f>
        <v>0</v>
      </c>
      <c r="J30" s="92">
        <f>'Invoeren EXTERN personeel'!M49</f>
        <v>0</v>
      </c>
      <c r="K30" s="92">
        <f>'Invoeren EXTERN personeel'!N49</f>
        <v>0</v>
      </c>
      <c r="L30">
        <f>'Invoeren EXTERN personeel'!O49</f>
        <v>0</v>
      </c>
      <c r="M30" s="92">
        <f>'Invoeren EXTERN personeel'!P49</f>
        <v>0</v>
      </c>
      <c r="N30" s="92">
        <f>'Invoeren EXTERN personeel'!Q49</f>
        <v>0</v>
      </c>
      <c r="O30" s="92">
        <f>'Invoeren EXTERN personeel'!R49</f>
        <v>0</v>
      </c>
      <c r="P30" s="92">
        <f>'Invoeren EXTERN personeel'!S49</f>
        <v>0</v>
      </c>
      <c r="Q30" s="92">
        <f>'Invoeren EXTERN personeel'!T49</f>
        <v>0</v>
      </c>
      <c r="R30">
        <f>'Invoeren EXTERN personeel'!U49</f>
        <v>0</v>
      </c>
    </row>
    <row r="31" spans="1:18" x14ac:dyDescent="0.3">
      <c r="A31">
        <f>'Invoeren EXTERN personeel'!D50</f>
        <v>30</v>
      </c>
      <c r="B31">
        <f>'Invoeren EXTERN personeel'!E50</f>
        <v>0</v>
      </c>
      <c r="C31">
        <f>'Invoeren EXTERN personeel'!F50</f>
        <v>0</v>
      </c>
      <c r="D31">
        <f>'Invoeren EXTERN personeel'!G50</f>
        <v>0</v>
      </c>
      <c r="E31">
        <f>'Invoeren EXTERN personeel'!H50</f>
        <v>0</v>
      </c>
      <c r="F31">
        <f>'Invoeren EXTERN personeel'!I50</f>
        <v>0</v>
      </c>
      <c r="G31">
        <f>'Invoeren EXTERN personeel'!J50</f>
        <v>0</v>
      </c>
      <c r="H31" s="92">
        <f>'Invoeren EXTERN personeel'!K50</f>
        <v>0</v>
      </c>
      <c r="I31" s="92">
        <f>'Invoeren EXTERN personeel'!L50</f>
        <v>0</v>
      </c>
      <c r="J31" s="92">
        <f>'Invoeren EXTERN personeel'!M50</f>
        <v>0</v>
      </c>
      <c r="K31" s="92">
        <f>'Invoeren EXTERN personeel'!N50</f>
        <v>0</v>
      </c>
      <c r="L31">
        <f>'Invoeren EXTERN personeel'!O50</f>
        <v>0</v>
      </c>
      <c r="M31" s="92">
        <f>'Invoeren EXTERN personeel'!P50</f>
        <v>0</v>
      </c>
      <c r="N31" s="92">
        <f>'Invoeren EXTERN personeel'!Q50</f>
        <v>0</v>
      </c>
      <c r="O31" s="92">
        <f>'Invoeren EXTERN personeel'!R50</f>
        <v>0</v>
      </c>
      <c r="P31" s="92">
        <f>'Invoeren EXTERN personeel'!S50</f>
        <v>0</v>
      </c>
      <c r="Q31" s="92">
        <f>'Invoeren EXTERN personeel'!T50</f>
        <v>0</v>
      </c>
      <c r="R31">
        <f>'Invoeren EXTERN personeel'!U50</f>
        <v>0</v>
      </c>
    </row>
    <row r="32" spans="1:18" x14ac:dyDescent="0.3">
      <c r="A32">
        <f>'Invoeren EXTERN personeel'!D51</f>
        <v>31</v>
      </c>
      <c r="B32">
        <f>'Invoeren EXTERN personeel'!E51</f>
        <v>0</v>
      </c>
      <c r="C32">
        <f>'Invoeren EXTERN personeel'!F51</f>
        <v>0</v>
      </c>
      <c r="D32">
        <f>'Invoeren EXTERN personeel'!G51</f>
        <v>0</v>
      </c>
      <c r="E32">
        <f>'Invoeren EXTERN personeel'!H51</f>
        <v>0</v>
      </c>
      <c r="F32">
        <f>'Invoeren EXTERN personeel'!I51</f>
        <v>0</v>
      </c>
      <c r="G32">
        <f>'Invoeren EXTERN personeel'!J51</f>
        <v>0</v>
      </c>
      <c r="H32" s="92">
        <f>'Invoeren EXTERN personeel'!K51</f>
        <v>0</v>
      </c>
      <c r="I32" s="92">
        <f>'Invoeren EXTERN personeel'!L51</f>
        <v>0</v>
      </c>
      <c r="J32" s="92">
        <f>'Invoeren EXTERN personeel'!M51</f>
        <v>0</v>
      </c>
      <c r="K32" s="92">
        <f>'Invoeren EXTERN personeel'!N51</f>
        <v>0</v>
      </c>
      <c r="L32">
        <f>'Invoeren EXTERN personeel'!O51</f>
        <v>0</v>
      </c>
      <c r="M32" s="92">
        <f>'Invoeren EXTERN personeel'!P51</f>
        <v>0</v>
      </c>
      <c r="N32" s="92">
        <f>'Invoeren EXTERN personeel'!Q51</f>
        <v>0</v>
      </c>
      <c r="O32" s="92">
        <f>'Invoeren EXTERN personeel'!R51</f>
        <v>0</v>
      </c>
      <c r="P32" s="92">
        <f>'Invoeren EXTERN personeel'!S51</f>
        <v>0</v>
      </c>
      <c r="Q32" s="92">
        <f>'Invoeren EXTERN personeel'!T51</f>
        <v>0</v>
      </c>
      <c r="R32">
        <f>'Invoeren EXTERN personeel'!U51</f>
        <v>0</v>
      </c>
    </row>
    <row r="33" spans="1:18" x14ac:dyDescent="0.3">
      <c r="A33">
        <f>'Invoeren EXTERN personeel'!D52</f>
        <v>32</v>
      </c>
      <c r="B33">
        <f>'Invoeren EXTERN personeel'!E52</f>
        <v>0</v>
      </c>
      <c r="C33">
        <f>'Invoeren EXTERN personeel'!F52</f>
        <v>0</v>
      </c>
      <c r="D33">
        <f>'Invoeren EXTERN personeel'!G52</f>
        <v>0</v>
      </c>
      <c r="E33">
        <f>'Invoeren EXTERN personeel'!H52</f>
        <v>0</v>
      </c>
      <c r="F33">
        <f>'Invoeren EXTERN personeel'!I52</f>
        <v>0</v>
      </c>
      <c r="G33">
        <f>'Invoeren EXTERN personeel'!J52</f>
        <v>0</v>
      </c>
      <c r="H33" s="92">
        <f>'Invoeren EXTERN personeel'!K52</f>
        <v>0</v>
      </c>
      <c r="I33" s="92">
        <f>'Invoeren EXTERN personeel'!L52</f>
        <v>0</v>
      </c>
      <c r="J33" s="92">
        <f>'Invoeren EXTERN personeel'!M52</f>
        <v>0</v>
      </c>
      <c r="K33" s="92">
        <f>'Invoeren EXTERN personeel'!N52</f>
        <v>0</v>
      </c>
      <c r="L33">
        <f>'Invoeren EXTERN personeel'!O52</f>
        <v>0</v>
      </c>
      <c r="M33" s="92">
        <f>'Invoeren EXTERN personeel'!P52</f>
        <v>0</v>
      </c>
      <c r="N33" s="92">
        <f>'Invoeren EXTERN personeel'!Q52</f>
        <v>0</v>
      </c>
      <c r="O33" s="92">
        <f>'Invoeren EXTERN personeel'!R52</f>
        <v>0</v>
      </c>
      <c r="P33" s="92">
        <f>'Invoeren EXTERN personeel'!S52</f>
        <v>0</v>
      </c>
      <c r="Q33" s="92">
        <f>'Invoeren EXTERN personeel'!T52</f>
        <v>0</v>
      </c>
      <c r="R33">
        <f>'Invoeren EXTERN personeel'!U52</f>
        <v>0</v>
      </c>
    </row>
    <row r="34" spans="1:18" x14ac:dyDescent="0.3">
      <c r="A34">
        <f>'Invoeren EXTERN personeel'!D53</f>
        <v>33</v>
      </c>
      <c r="B34">
        <f>'Invoeren EXTERN personeel'!E53</f>
        <v>0</v>
      </c>
      <c r="C34">
        <f>'Invoeren EXTERN personeel'!F53</f>
        <v>0</v>
      </c>
      <c r="D34">
        <f>'Invoeren EXTERN personeel'!G53</f>
        <v>0</v>
      </c>
      <c r="E34">
        <f>'Invoeren EXTERN personeel'!H53</f>
        <v>0</v>
      </c>
      <c r="F34">
        <f>'Invoeren EXTERN personeel'!I53</f>
        <v>0</v>
      </c>
      <c r="G34">
        <f>'Invoeren EXTERN personeel'!J53</f>
        <v>0</v>
      </c>
      <c r="H34" s="92">
        <f>'Invoeren EXTERN personeel'!K53</f>
        <v>0</v>
      </c>
      <c r="I34" s="92">
        <f>'Invoeren EXTERN personeel'!L53</f>
        <v>0</v>
      </c>
      <c r="J34" s="92">
        <f>'Invoeren EXTERN personeel'!M53</f>
        <v>0</v>
      </c>
      <c r="K34" s="92">
        <f>'Invoeren EXTERN personeel'!N53</f>
        <v>0</v>
      </c>
      <c r="L34">
        <f>'Invoeren EXTERN personeel'!O53</f>
        <v>0</v>
      </c>
      <c r="M34" s="92">
        <f>'Invoeren EXTERN personeel'!P53</f>
        <v>0</v>
      </c>
      <c r="N34" s="92">
        <f>'Invoeren EXTERN personeel'!Q53</f>
        <v>0</v>
      </c>
      <c r="O34" s="92">
        <f>'Invoeren EXTERN personeel'!R53</f>
        <v>0</v>
      </c>
      <c r="P34" s="92">
        <f>'Invoeren EXTERN personeel'!S53</f>
        <v>0</v>
      </c>
      <c r="Q34" s="92">
        <f>'Invoeren EXTERN personeel'!T53</f>
        <v>0</v>
      </c>
      <c r="R34">
        <f>'Invoeren EXTERN personeel'!U53</f>
        <v>0</v>
      </c>
    </row>
    <row r="35" spans="1:18" x14ac:dyDescent="0.3">
      <c r="A35">
        <f>'Invoeren EXTERN personeel'!D54</f>
        <v>34</v>
      </c>
      <c r="B35">
        <f>'Invoeren EXTERN personeel'!E54</f>
        <v>0</v>
      </c>
      <c r="C35">
        <f>'Invoeren EXTERN personeel'!F54</f>
        <v>0</v>
      </c>
      <c r="D35">
        <f>'Invoeren EXTERN personeel'!G54</f>
        <v>0</v>
      </c>
      <c r="E35">
        <f>'Invoeren EXTERN personeel'!H54</f>
        <v>0</v>
      </c>
      <c r="F35">
        <f>'Invoeren EXTERN personeel'!I54</f>
        <v>0</v>
      </c>
      <c r="G35">
        <f>'Invoeren EXTERN personeel'!J54</f>
        <v>0</v>
      </c>
      <c r="H35" s="92">
        <f>'Invoeren EXTERN personeel'!K54</f>
        <v>0</v>
      </c>
      <c r="I35" s="92">
        <f>'Invoeren EXTERN personeel'!L54</f>
        <v>0</v>
      </c>
      <c r="J35" s="92">
        <f>'Invoeren EXTERN personeel'!M54</f>
        <v>0</v>
      </c>
      <c r="K35" s="92">
        <f>'Invoeren EXTERN personeel'!N54</f>
        <v>0</v>
      </c>
      <c r="L35">
        <f>'Invoeren EXTERN personeel'!O54</f>
        <v>0</v>
      </c>
      <c r="M35" s="92">
        <f>'Invoeren EXTERN personeel'!P54</f>
        <v>0</v>
      </c>
      <c r="N35" s="92">
        <f>'Invoeren EXTERN personeel'!Q54</f>
        <v>0</v>
      </c>
      <c r="O35" s="92">
        <f>'Invoeren EXTERN personeel'!R54</f>
        <v>0</v>
      </c>
      <c r="P35" s="92">
        <f>'Invoeren EXTERN personeel'!S54</f>
        <v>0</v>
      </c>
      <c r="Q35" s="92">
        <f>'Invoeren EXTERN personeel'!T54</f>
        <v>0</v>
      </c>
      <c r="R35">
        <f>'Invoeren EXTERN personeel'!U54</f>
        <v>0</v>
      </c>
    </row>
    <row r="36" spans="1:18" x14ac:dyDescent="0.3">
      <c r="A36">
        <f>'Invoeren EXTERN personeel'!D55</f>
        <v>35</v>
      </c>
      <c r="B36">
        <f>'Invoeren EXTERN personeel'!E55</f>
        <v>0</v>
      </c>
      <c r="C36">
        <f>'Invoeren EXTERN personeel'!F55</f>
        <v>0</v>
      </c>
      <c r="D36">
        <f>'Invoeren EXTERN personeel'!G55</f>
        <v>0</v>
      </c>
      <c r="E36">
        <f>'Invoeren EXTERN personeel'!H55</f>
        <v>0</v>
      </c>
      <c r="F36">
        <f>'Invoeren EXTERN personeel'!I55</f>
        <v>0</v>
      </c>
      <c r="G36">
        <f>'Invoeren EXTERN personeel'!J55</f>
        <v>0</v>
      </c>
      <c r="H36" s="92">
        <f>'Invoeren EXTERN personeel'!K55</f>
        <v>0</v>
      </c>
      <c r="I36" s="92">
        <f>'Invoeren EXTERN personeel'!L55</f>
        <v>0</v>
      </c>
      <c r="J36" s="92">
        <f>'Invoeren EXTERN personeel'!M55</f>
        <v>0</v>
      </c>
      <c r="K36" s="92">
        <f>'Invoeren EXTERN personeel'!N55</f>
        <v>0</v>
      </c>
      <c r="L36">
        <f>'Invoeren EXTERN personeel'!O55</f>
        <v>0</v>
      </c>
      <c r="M36" s="92">
        <f>'Invoeren EXTERN personeel'!P55</f>
        <v>0</v>
      </c>
      <c r="N36" s="92">
        <f>'Invoeren EXTERN personeel'!Q55</f>
        <v>0</v>
      </c>
      <c r="O36" s="92">
        <f>'Invoeren EXTERN personeel'!R55</f>
        <v>0</v>
      </c>
      <c r="P36" s="92">
        <f>'Invoeren EXTERN personeel'!S55</f>
        <v>0</v>
      </c>
      <c r="Q36" s="92">
        <f>'Invoeren EXTERN personeel'!T55</f>
        <v>0</v>
      </c>
      <c r="R36">
        <f>'Invoeren EXTERN personeel'!U55</f>
        <v>0</v>
      </c>
    </row>
    <row r="37" spans="1:18" x14ac:dyDescent="0.3">
      <c r="A37">
        <f>'Invoeren EXTERN personeel'!D56</f>
        <v>36</v>
      </c>
      <c r="B37">
        <f>'Invoeren EXTERN personeel'!E56</f>
        <v>0</v>
      </c>
      <c r="C37">
        <f>'Invoeren EXTERN personeel'!F56</f>
        <v>0</v>
      </c>
      <c r="D37">
        <f>'Invoeren EXTERN personeel'!G56</f>
        <v>0</v>
      </c>
      <c r="E37">
        <f>'Invoeren EXTERN personeel'!H56</f>
        <v>0</v>
      </c>
      <c r="F37">
        <f>'Invoeren EXTERN personeel'!I56</f>
        <v>0</v>
      </c>
      <c r="G37">
        <f>'Invoeren EXTERN personeel'!J56</f>
        <v>0</v>
      </c>
      <c r="H37" s="92">
        <f>'Invoeren EXTERN personeel'!K56</f>
        <v>0</v>
      </c>
      <c r="I37" s="92">
        <f>'Invoeren EXTERN personeel'!L56</f>
        <v>0</v>
      </c>
      <c r="J37" s="92">
        <f>'Invoeren EXTERN personeel'!M56</f>
        <v>0</v>
      </c>
      <c r="K37" s="92">
        <f>'Invoeren EXTERN personeel'!N56</f>
        <v>0</v>
      </c>
      <c r="L37">
        <f>'Invoeren EXTERN personeel'!O56</f>
        <v>0</v>
      </c>
      <c r="M37" s="92">
        <f>'Invoeren EXTERN personeel'!P56</f>
        <v>0</v>
      </c>
      <c r="N37" s="92">
        <f>'Invoeren EXTERN personeel'!Q56</f>
        <v>0</v>
      </c>
      <c r="O37" s="92">
        <f>'Invoeren EXTERN personeel'!R56</f>
        <v>0</v>
      </c>
      <c r="P37" s="92">
        <f>'Invoeren EXTERN personeel'!S56</f>
        <v>0</v>
      </c>
      <c r="Q37" s="92">
        <f>'Invoeren EXTERN personeel'!T56</f>
        <v>0</v>
      </c>
      <c r="R37">
        <f>'Invoeren EXTERN personeel'!U56</f>
        <v>0</v>
      </c>
    </row>
    <row r="38" spans="1:18" x14ac:dyDescent="0.3">
      <c r="A38">
        <f>'Invoeren EXTERN personeel'!D57</f>
        <v>37</v>
      </c>
      <c r="B38">
        <f>'Invoeren EXTERN personeel'!E57</f>
        <v>0</v>
      </c>
      <c r="C38">
        <f>'Invoeren EXTERN personeel'!F57</f>
        <v>0</v>
      </c>
      <c r="D38">
        <f>'Invoeren EXTERN personeel'!G57</f>
        <v>0</v>
      </c>
      <c r="E38">
        <f>'Invoeren EXTERN personeel'!H57</f>
        <v>0</v>
      </c>
      <c r="F38">
        <f>'Invoeren EXTERN personeel'!I57</f>
        <v>0</v>
      </c>
      <c r="G38">
        <f>'Invoeren EXTERN personeel'!J57</f>
        <v>0</v>
      </c>
      <c r="H38" s="92">
        <f>'Invoeren EXTERN personeel'!K57</f>
        <v>0</v>
      </c>
      <c r="I38" s="92">
        <f>'Invoeren EXTERN personeel'!L57</f>
        <v>0</v>
      </c>
      <c r="J38" s="92">
        <f>'Invoeren EXTERN personeel'!M57</f>
        <v>0</v>
      </c>
      <c r="K38" s="92">
        <f>'Invoeren EXTERN personeel'!N57</f>
        <v>0</v>
      </c>
      <c r="L38">
        <f>'Invoeren EXTERN personeel'!O57</f>
        <v>0</v>
      </c>
      <c r="M38" s="92">
        <f>'Invoeren EXTERN personeel'!P57</f>
        <v>0</v>
      </c>
      <c r="N38" s="92">
        <f>'Invoeren EXTERN personeel'!Q57</f>
        <v>0</v>
      </c>
      <c r="O38" s="92">
        <f>'Invoeren EXTERN personeel'!R57</f>
        <v>0</v>
      </c>
      <c r="P38" s="92">
        <f>'Invoeren EXTERN personeel'!S57</f>
        <v>0</v>
      </c>
      <c r="Q38" s="92">
        <f>'Invoeren EXTERN personeel'!T57</f>
        <v>0</v>
      </c>
      <c r="R38">
        <f>'Invoeren EXTERN personeel'!U57</f>
        <v>0</v>
      </c>
    </row>
    <row r="39" spans="1:18" x14ac:dyDescent="0.3">
      <c r="A39">
        <f>'Invoeren EXTERN personeel'!D58</f>
        <v>38</v>
      </c>
      <c r="B39">
        <f>'Invoeren EXTERN personeel'!E58</f>
        <v>0</v>
      </c>
      <c r="C39">
        <f>'Invoeren EXTERN personeel'!F58</f>
        <v>0</v>
      </c>
      <c r="D39">
        <f>'Invoeren EXTERN personeel'!G58</f>
        <v>0</v>
      </c>
      <c r="E39">
        <f>'Invoeren EXTERN personeel'!H58</f>
        <v>0</v>
      </c>
      <c r="F39">
        <f>'Invoeren EXTERN personeel'!I58</f>
        <v>0</v>
      </c>
      <c r="G39">
        <f>'Invoeren EXTERN personeel'!J58</f>
        <v>0</v>
      </c>
      <c r="H39" s="92">
        <f>'Invoeren EXTERN personeel'!K58</f>
        <v>0</v>
      </c>
      <c r="I39" s="92">
        <f>'Invoeren EXTERN personeel'!L58</f>
        <v>0</v>
      </c>
      <c r="J39" s="92">
        <f>'Invoeren EXTERN personeel'!M58</f>
        <v>0</v>
      </c>
      <c r="K39" s="92">
        <f>'Invoeren EXTERN personeel'!N58</f>
        <v>0</v>
      </c>
      <c r="L39">
        <f>'Invoeren EXTERN personeel'!O58</f>
        <v>0</v>
      </c>
      <c r="M39" s="92">
        <f>'Invoeren EXTERN personeel'!P58</f>
        <v>0</v>
      </c>
      <c r="N39" s="92">
        <f>'Invoeren EXTERN personeel'!Q58</f>
        <v>0</v>
      </c>
      <c r="O39" s="92">
        <f>'Invoeren EXTERN personeel'!R58</f>
        <v>0</v>
      </c>
      <c r="P39" s="92">
        <f>'Invoeren EXTERN personeel'!S58</f>
        <v>0</v>
      </c>
      <c r="Q39" s="92">
        <f>'Invoeren EXTERN personeel'!T58</f>
        <v>0</v>
      </c>
      <c r="R39">
        <f>'Invoeren EXTERN personeel'!U58</f>
        <v>0</v>
      </c>
    </row>
    <row r="40" spans="1:18" x14ac:dyDescent="0.3">
      <c r="A40">
        <f>'Invoeren EXTERN personeel'!D59</f>
        <v>39</v>
      </c>
      <c r="B40">
        <f>'Invoeren EXTERN personeel'!E59</f>
        <v>0</v>
      </c>
      <c r="C40">
        <f>'Invoeren EXTERN personeel'!F59</f>
        <v>0</v>
      </c>
      <c r="D40">
        <f>'Invoeren EXTERN personeel'!G59</f>
        <v>0</v>
      </c>
      <c r="E40">
        <f>'Invoeren EXTERN personeel'!H59</f>
        <v>0</v>
      </c>
      <c r="F40">
        <f>'Invoeren EXTERN personeel'!I59</f>
        <v>0</v>
      </c>
      <c r="G40">
        <f>'Invoeren EXTERN personeel'!J59</f>
        <v>0</v>
      </c>
      <c r="H40" s="92">
        <f>'Invoeren EXTERN personeel'!K59</f>
        <v>0</v>
      </c>
      <c r="I40" s="92">
        <f>'Invoeren EXTERN personeel'!L59</f>
        <v>0</v>
      </c>
      <c r="J40" s="92">
        <f>'Invoeren EXTERN personeel'!M59</f>
        <v>0</v>
      </c>
      <c r="K40" s="92">
        <f>'Invoeren EXTERN personeel'!N59</f>
        <v>0</v>
      </c>
      <c r="L40">
        <f>'Invoeren EXTERN personeel'!O59</f>
        <v>0</v>
      </c>
      <c r="M40" s="92">
        <f>'Invoeren EXTERN personeel'!P59</f>
        <v>0</v>
      </c>
      <c r="N40" s="92">
        <f>'Invoeren EXTERN personeel'!Q59</f>
        <v>0</v>
      </c>
      <c r="O40" s="92">
        <f>'Invoeren EXTERN personeel'!R59</f>
        <v>0</v>
      </c>
      <c r="P40" s="92">
        <f>'Invoeren EXTERN personeel'!S59</f>
        <v>0</v>
      </c>
      <c r="Q40" s="92">
        <f>'Invoeren EXTERN personeel'!T59</f>
        <v>0</v>
      </c>
      <c r="R40">
        <f>'Invoeren EXTERN personeel'!U59</f>
        <v>0</v>
      </c>
    </row>
    <row r="41" spans="1:18" x14ac:dyDescent="0.3">
      <c r="A41">
        <f>'Invoeren EXTERN personeel'!D60</f>
        <v>40</v>
      </c>
      <c r="B41">
        <f>'Invoeren EXTERN personeel'!E60</f>
        <v>0</v>
      </c>
      <c r="C41">
        <f>'Invoeren EXTERN personeel'!F60</f>
        <v>0</v>
      </c>
      <c r="D41">
        <f>'Invoeren EXTERN personeel'!G60</f>
        <v>0</v>
      </c>
      <c r="E41">
        <f>'Invoeren EXTERN personeel'!H60</f>
        <v>0</v>
      </c>
      <c r="F41">
        <f>'Invoeren EXTERN personeel'!I60</f>
        <v>0</v>
      </c>
      <c r="G41">
        <f>'Invoeren EXTERN personeel'!J60</f>
        <v>0</v>
      </c>
      <c r="H41" s="92">
        <f>'Invoeren EXTERN personeel'!K60</f>
        <v>0</v>
      </c>
      <c r="I41" s="92">
        <f>'Invoeren EXTERN personeel'!L60</f>
        <v>0</v>
      </c>
      <c r="J41" s="92">
        <f>'Invoeren EXTERN personeel'!M60</f>
        <v>0</v>
      </c>
      <c r="K41" s="92">
        <f>'Invoeren EXTERN personeel'!N60</f>
        <v>0</v>
      </c>
      <c r="L41">
        <f>'Invoeren EXTERN personeel'!O60</f>
        <v>0</v>
      </c>
      <c r="M41" s="92">
        <f>'Invoeren EXTERN personeel'!P60</f>
        <v>0</v>
      </c>
      <c r="N41" s="92">
        <f>'Invoeren EXTERN personeel'!Q60</f>
        <v>0</v>
      </c>
      <c r="O41" s="92">
        <f>'Invoeren EXTERN personeel'!R60</f>
        <v>0</v>
      </c>
      <c r="P41" s="92">
        <f>'Invoeren EXTERN personeel'!S60</f>
        <v>0</v>
      </c>
      <c r="Q41" s="92">
        <f>'Invoeren EXTERN personeel'!T60</f>
        <v>0</v>
      </c>
      <c r="R41">
        <f>'Invoeren EXTERN personeel'!U60</f>
        <v>0</v>
      </c>
    </row>
    <row r="42" spans="1:18" x14ac:dyDescent="0.3">
      <c r="A42">
        <f>'Invoeren EXTERN personeel'!D61</f>
        <v>41</v>
      </c>
      <c r="B42">
        <f>'Invoeren EXTERN personeel'!E61</f>
        <v>0</v>
      </c>
      <c r="C42">
        <f>'Invoeren EXTERN personeel'!F61</f>
        <v>0</v>
      </c>
      <c r="D42">
        <f>'Invoeren EXTERN personeel'!G61</f>
        <v>0</v>
      </c>
      <c r="E42">
        <f>'Invoeren EXTERN personeel'!H61</f>
        <v>0</v>
      </c>
      <c r="F42">
        <f>'Invoeren EXTERN personeel'!I61</f>
        <v>0</v>
      </c>
      <c r="G42">
        <f>'Invoeren EXTERN personeel'!J61</f>
        <v>0</v>
      </c>
      <c r="H42" s="92">
        <f>'Invoeren EXTERN personeel'!K61</f>
        <v>0</v>
      </c>
      <c r="I42" s="92">
        <f>'Invoeren EXTERN personeel'!L61</f>
        <v>0</v>
      </c>
      <c r="J42" s="92">
        <f>'Invoeren EXTERN personeel'!M61</f>
        <v>0</v>
      </c>
      <c r="K42" s="92">
        <f>'Invoeren EXTERN personeel'!N61</f>
        <v>0</v>
      </c>
      <c r="L42">
        <f>'Invoeren EXTERN personeel'!O61</f>
        <v>0</v>
      </c>
      <c r="M42" s="92">
        <f>'Invoeren EXTERN personeel'!P61</f>
        <v>0</v>
      </c>
      <c r="N42" s="92">
        <f>'Invoeren EXTERN personeel'!Q61</f>
        <v>0</v>
      </c>
      <c r="O42" s="92">
        <f>'Invoeren EXTERN personeel'!R61</f>
        <v>0</v>
      </c>
      <c r="P42" s="92">
        <f>'Invoeren EXTERN personeel'!S61</f>
        <v>0</v>
      </c>
      <c r="Q42" s="92">
        <f>'Invoeren EXTERN personeel'!T61</f>
        <v>0</v>
      </c>
      <c r="R42">
        <f>'Invoeren EXTERN personeel'!U61</f>
        <v>0</v>
      </c>
    </row>
    <row r="43" spans="1:18" x14ac:dyDescent="0.3">
      <c r="A43">
        <f>'Invoeren EXTERN personeel'!D62</f>
        <v>42</v>
      </c>
      <c r="B43">
        <f>'Invoeren EXTERN personeel'!E62</f>
        <v>0</v>
      </c>
      <c r="C43">
        <f>'Invoeren EXTERN personeel'!F62</f>
        <v>0</v>
      </c>
      <c r="D43">
        <f>'Invoeren EXTERN personeel'!G62</f>
        <v>0</v>
      </c>
      <c r="E43">
        <f>'Invoeren EXTERN personeel'!H62</f>
        <v>0</v>
      </c>
      <c r="F43">
        <f>'Invoeren EXTERN personeel'!I62</f>
        <v>0</v>
      </c>
      <c r="G43">
        <f>'Invoeren EXTERN personeel'!J62</f>
        <v>0</v>
      </c>
      <c r="H43" s="92">
        <f>'Invoeren EXTERN personeel'!K62</f>
        <v>0</v>
      </c>
      <c r="I43" s="92">
        <f>'Invoeren EXTERN personeel'!L62</f>
        <v>0</v>
      </c>
      <c r="J43" s="92">
        <f>'Invoeren EXTERN personeel'!M62</f>
        <v>0</v>
      </c>
      <c r="K43" s="92">
        <f>'Invoeren EXTERN personeel'!N62</f>
        <v>0</v>
      </c>
      <c r="L43">
        <f>'Invoeren EXTERN personeel'!O62</f>
        <v>0</v>
      </c>
      <c r="M43" s="92">
        <f>'Invoeren EXTERN personeel'!P62</f>
        <v>0</v>
      </c>
      <c r="N43" s="92">
        <f>'Invoeren EXTERN personeel'!Q62</f>
        <v>0</v>
      </c>
      <c r="O43" s="92">
        <f>'Invoeren EXTERN personeel'!R62</f>
        <v>0</v>
      </c>
      <c r="P43" s="92">
        <f>'Invoeren EXTERN personeel'!S62</f>
        <v>0</v>
      </c>
      <c r="Q43" s="92">
        <f>'Invoeren EXTERN personeel'!T62</f>
        <v>0</v>
      </c>
      <c r="R43">
        <f>'Invoeren EXTERN personeel'!U62</f>
        <v>0</v>
      </c>
    </row>
    <row r="44" spans="1:18" x14ac:dyDescent="0.3">
      <c r="A44">
        <f>'Invoeren EXTERN personeel'!D63</f>
        <v>43</v>
      </c>
      <c r="B44">
        <f>'Invoeren EXTERN personeel'!E63</f>
        <v>0</v>
      </c>
      <c r="C44">
        <f>'Invoeren EXTERN personeel'!F63</f>
        <v>0</v>
      </c>
      <c r="D44">
        <f>'Invoeren EXTERN personeel'!G63</f>
        <v>0</v>
      </c>
      <c r="E44">
        <f>'Invoeren EXTERN personeel'!H63</f>
        <v>0</v>
      </c>
      <c r="F44">
        <f>'Invoeren EXTERN personeel'!I63</f>
        <v>0</v>
      </c>
      <c r="G44">
        <f>'Invoeren EXTERN personeel'!J63</f>
        <v>0</v>
      </c>
      <c r="H44" s="92">
        <f>'Invoeren EXTERN personeel'!K63</f>
        <v>0</v>
      </c>
      <c r="I44" s="92">
        <f>'Invoeren EXTERN personeel'!L63</f>
        <v>0</v>
      </c>
      <c r="J44" s="92">
        <f>'Invoeren EXTERN personeel'!M63</f>
        <v>0</v>
      </c>
      <c r="K44" s="92">
        <f>'Invoeren EXTERN personeel'!N63</f>
        <v>0</v>
      </c>
      <c r="L44">
        <f>'Invoeren EXTERN personeel'!O63</f>
        <v>0</v>
      </c>
      <c r="M44" s="92">
        <f>'Invoeren EXTERN personeel'!P63</f>
        <v>0</v>
      </c>
      <c r="N44" s="92">
        <f>'Invoeren EXTERN personeel'!Q63</f>
        <v>0</v>
      </c>
      <c r="O44" s="92">
        <f>'Invoeren EXTERN personeel'!R63</f>
        <v>0</v>
      </c>
      <c r="P44" s="92">
        <f>'Invoeren EXTERN personeel'!S63</f>
        <v>0</v>
      </c>
      <c r="Q44" s="92">
        <f>'Invoeren EXTERN personeel'!T63</f>
        <v>0</v>
      </c>
      <c r="R44">
        <f>'Invoeren EXTERN personeel'!U63</f>
        <v>0</v>
      </c>
    </row>
    <row r="45" spans="1:18" x14ac:dyDescent="0.3">
      <c r="A45">
        <f>'Invoeren EXTERN personeel'!D64</f>
        <v>44</v>
      </c>
      <c r="B45">
        <f>'Invoeren EXTERN personeel'!E64</f>
        <v>0</v>
      </c>
      <c r="C45">
        <f>'Invoeren EXTERN personeel'!F64</f>
        <v>0</v>
      </c>
      <c r="D45">
        <f>'Invoeren EXTERN personeel'!G64</f>
        <v>0</v>
      </c>
      <c r="E45">
        <f>'Invoeren EXTERN personeel'!H64</f>
        <v>0</v>
      </c>
      <c r="F45">
        <f>'Invoeren EXTERN personeel'!I64</f>
        <v>0</v>
      </c>
      <c r="G45">
        <f>'Invoeren EXTERN personeel'!J64</f>
        <v>0</v>
      </c>
      <c r="H45" s="92">
        <f>'Invoeren EXTERN personeel'!K64</f>
        <v>0</v>
      </c>
      <c r="I45" s="92">
        <f>'Invoeren EXTERN personeel'!L64</f>
        <v>0</v>
      </c>
      <c r="J45" s="92">
        <f>'Invoeren EXTERN personeel'!M64</f>
        <v>0</v>
      </c>
      <c r="K45" s="92">
        <f>'Invoeren EXTERN personeel'!N64</f>
        <v>0</v>
      </c>
      <c r="L45">
        <f>'Invoeren EXTERN personeel'!O64</f>
        <v>0</v>
      </c>
      <c r="M45" s="92">
        <f>'Invoeren EXTERN personeel'!P64</f>
        <v>0</v>
      </c>
      <c r="N45" s="92">
        <f>'Invoeren EXTERN personeel'!Q64</f>
        <v>0</v>
      </c>
      <c r="O45" s="92">
        <f>'Invoeren EXTERN personeel'!R64</f>
        <v>0</v>
      </c>
      <c r="P45" s="92">
        <f>'Invoeren EXTERN personeel'!S64</f>
        <v>0</v>
      </c>
      <c r="Q45" s="92">
        <f>'Invoeren EXTERN personeel'!T64</f>
        <v>0</v>
      </c>
      <c r="R45">
        <f>'Invoeren EXTERN personeel'!U64</f>
        <v>0</v>
      </c>
    </row>
    <row r="46" spans="1:18" x14ac:dyDescent="0.3">
      <c r="A46">
        <f>'Invoeren EXTERN personeel'!D65</f>
        <v>45</v>
      </c>
      <c r="B46">
        <f>'Invoeren EXTERN personeel'!E65</f>
        <v>0</v>
      </c>
      <c r="C46">
        <f>'Invoeren EXTERN personeel'!F65</f>
        <v>0</v>
      </c>
      <c r="D46">
        <f>'Invoeren EXTERN personeel'!G65</f>
        <v>0</v>
      </c>
      <c r="E46">
        <f>'Invoeren EXTERN personeel'!H65</f>
        <v>0</v>
      </c>
      <c r="F46">
        <f>'Invoeren EXTERN personeel'!I65</f>
        <v>0</v>
      </c>
      <c r="G46">
        <f>'Invoeren EXTERN personeel'!J65</f>
        <v>0</v>
      </c>
      <c r="H46" s="92">
        <f>'Invoeren EXTERN personeel'!K65</f>
        <v>0</v>
      </c>
      <c r="I46" s="92">
        <f>'Invoeren EXTERN personeel'!L65</f>
        <v>0</v>
      </c>
      <c r="J46" s="92">
        <f>'Invoeren EXTERN personeel'!M65</f>
        <v>0</v>
      </c>
      <c r="K46" s="92">
        <f>'Invoeren EXTERN personeel'!N65</f>
        <v>0</v>
      </c>
      <c r="L46">
        <f>'Invoeren EXTERN personeel'!O65</f>
        <v>0</v>
      </c>
      <c r="M46" s="92">
        <f>'Invoeren EXTERN personeel'!P65</f>
        <v>0</v>
      </c>
      <c r="N46" s="92">
        <f>'Invoeren EXTERN personeel'!Q65</f>
        <v>0</v>
      </c>
      <c r="O46" s="92">
        <f>'Invoeren EXTERN personeel'!R65</f>
        <v>0</v>
      </c>
      <c r="P46" s="92">
        <f>'Invoeren EXTERN personeel'!S65</f>
        <v>0</v>
      </c>
      <c r="Q46" s="92">
        <f>'Invoeren EXTERN personeel'!T65</f>
        <v>0</v>
      </c>
      <c r="R46">
        <f>'Invoeren EXTERN personeel'!U65</f>
        <v>0</v>
      </c>
    </row>
    <row r="47" spans="1:18" x14ac:dyDescent="0.3">
      <c r="A47">
        <f>'Invoeren EXTERN personeel'!D66</f>
        <v>46</v>
      </c>
      <c r="B47">
        <f>'Invoeren EXTERN personeel'!E66</f>
        <v>0</v>
      </c>
      <c r="C47">
        <f>'Invoeren EXTERN personeel'!F66</f>
        <v>0</v>
      </c>
      <c r="D47">
        <f>'Invoeren EXTERN personeel'!G66</f>
        <v>0</v>
      </c>
      <c r="E47">
        <f>'Invoeren EXTERN personeel'!H66</f>
        <v>0</v>
      </c>
      <c r="F47">
        <f>'Invoeren EXTERN personeel'!I66</f>
        <v>0</v>
      </c>
      <c r="G47">
        <f>'Invoeren EXTERN personeel'!J66</f>
        <v>0</v>
      </c>
      <c r="H47" s="92">
        <f>'Invoeren EXTERN personeel'!K66</f>
        <v>0</v>
      </c>
      <c r="I47" s="92">
        <f>'Invoeren EXTERN personeel'!L66</f>
        <v>0</v>
      </c>
      <c r="J47" s="92">
        <f>'Invoeren EXTERN personeel'!M66</f>
        <v>0</v>
      </c>
      <c r="K47" s="92">
        <f>'Invoeren EXTERN personeel'!N66</f>
        <v>0</v>
      </c>
      <c r="L47">
        <f>'Invoeren EXTERN personeel'!O66</f>
        <v>0</v>
      </c>
      <c r="M47" s="92">
        <f>'Invoeren EXTERN personeel'!P66</f>
        <v>0</v>
      </c>
      <c r="N47" s="92">
        <f>'Invoeren EXTERN personeel'!Q66</f>
        <v>0</v>
      </c>
      <c r="O47" s="92">
        <f>'Invoeren EXTERN personeel'!R66</f>
        <v>0</v>
      </c>
      <c r="P47" s="92">
        <f>'Invoeren EXTERN personeel'!S66</f>
        <v>0</v>
      </c>
      <c r="Q47" s="92">
        <f>'Invoeren EXTERN personeel'!T66</f>
        <v>0</v>
      </c>
      <c r="R47">
        <f>'Invoeren EXTERN personeel'!U66</f>
        <v>0</v>
      </c>
    </row>
    <row r="48" spans="1:18" x14ac:dyDescent="0.3">
      <c r="A48">
        <f>'Invoeren EXTERN personeel'!D67</f>
        <v>47</v>
      </c>
      <c r="B48">
        <f>'Invoeren EXTERN personeel'!E67</f>
        <v>0</v>
      </c>
      <c r="C48">
        <f>'Invoeren EXTERN personeel'!F67</f>
        <v>0</v>
      </c>
      <c r="D48">
        <f>'Invoeren EXTERN personeel'!G67</f>
        <v>0</v>
      </c>
      <c r="E48">
        <f>'Invoeren EXTERN personeel'!H67</f>
        <v>0</v>
      </c>
      <c r="F48">
        <f>'Invoeren EXTERN personeel'!I67</f>
        <v>0</v>
      </c>
      <c r="G48">
        <f>'Invoeren EXTERN personeel'!J67</f>
        <v>0</v>
      </c>
      <c r="H48" s="92">
        <f>'Invoeren EXTERN personeel'!K67</f>
        <v>0</v>
      </c>
      <c r="I48" s="92">
        <f>'Invoeren EXTERN personeel'!L67</f>
        <v>0</v>
      </c>
      <c r="J48" s="92">
        <f>'Invoeren EXTERN personeel'!M67</f>
        <v>0</v>
      </c>
      <c r="K48" s="92">
        <f>'Invoeren EXTERN personeel'!N67</f>
        <v>0</v>
      </c>
      <c r="L48">
        <f>'Invoeren EXTERN personeel'!O67</f>
        <v>0</v>
      </c>
      <c r="M48" s="92">
        <f>'Invoeren EXTERN personeel'!P67</f>
        <v>0</v>
      </c>
      <c r="N48" s="92">
        <f>'Invoeren EXTERN personeel'!Q67</f>
        <v>0</v>
      </c>
      <c r="O48" s="92">
        <f>'Invoeren EXTERN personeel'!R67</f>
        <v>0</v>
      </c>
      <c r="P48" s="92">
        <f>'Invoeren EXTERN personeel'!S67</f>
        <v>0</v>
      </c>
      <c r="Q48" s="92">
        <f>'Invoeren EXTERN personeel'!T67</f>
        <v>0</v>
      </c>
      <c r="R48">
        <f>'Invoeren EXTERN personeel'!U67</f>
        <v>0</v>
      </c>
    </row>
    <row r="49" spans="1:18" x14ac:dyDescent="0.3">
      <c r="A49">
        <f>'Invoeren EXTERN personeel'!D68</f>
        <v>48</v>
      </c>
      <c r="B49">
        <f>'Invoeren EXTERN personeel'!E68</f>
        <v>0</v>
      </c>
      <c r="C49">
        <f>'Invoeren EXTERN personeel'!F68</f>
        <v>0</v>
      </c>
      <c r="D49">
        <f>'Invoeren EXTERN personeel'!G68</f>
        <v>0</v>
      </c>
      <c r="E49">
        <f>'Invoeren EXTERN personeel'!H68</f>
        <v>0</v>
      </c>
      <c r="F49">
        <f>'Invoeren EXTERN personeel'!I68</f>
        <v>0</v>
      </c>
      <c r="G49">
        <f>'Invoeren EXTERN personeel'!J68</f>
        <v>0</v>
      </c>
      <c r="H49" s="92">
        <f>'Invoeren EXTERN personeel'!K68</f>
        <v>0</v>
      </c>
      <c r="I49" s="92">
        <f>'Invoeren EXTERN personeel'!L68</f>
        <v>0</v>
      </c>
      <c r="J49" s="92">
        <f>'Invoeren EXTERN personeel'!M68</f>
        <v>0</v>
      </c>
      <c r="K49" s="92">
        <f>'Invoeren EXTERN personeel'!N68</f>
        <v>0</v>
      </c>
      <c r="L49">
        <f>'Invoeren EXTERN personeel'!O68</f>
        <v>0</v>
      </c>
      <c r="M49" s="92">
        <f>'Invoeren EXTERN personeel'!P68</f>
        <v>0</v>
      </c>
      <c r="N49" s="92">
        <f>'Invoeren EXTERN personeel'!Q68</f>
        <v>0</v>
      </c>
      <c r="O49" s="92">
        <f>'Invoeren EXTERN personeel'!R68</f>
        <v>0</v>
      </c>
      <c r="P49" s="92">
        <f>'Invoeren EXTERN personeel'!S68</f>
        <v>0</v>
      </c>
      <c r="Q49" s="92">
        <f>'Invoeren EXTERN personeel'!T68</f>
        <v>0</v>
      </c>
      <c r="R49">
        <f>'Invoeren EXTERN personeel'!U68</f>
        <v>0</v>
      </c>
    </row>
    <row r="50" spans="1:18" x14ac:dyDescent="0.3">
      <c r="A50">
        <f>'Invoeren EXTERN personeel'!D69</f>
        <v>49</v>
      </c>
      <c r="B50">
        <f>'Invoeren EXTERN personeel'!E69</f>
        <v>0</v>
      </c>
      <c r="C50">
        <f>'Invoeren EXTERN personeel'!F69</f>
        <v>0</v>
      </c>
      <c r="D50">
        <f>'Invoeren EXTERN personeel'!G69</f>
        <v>0</v>
      </c>
      <c r="E50">
        <f>'Invoeren EXTERN personeel'!H69</f>
        <v>0</v>
      </c>
      <c r="F50">
        <f>'Invoeren EXTERN personeel'!I69</f>
        <v>0</v>
      </c>
      <c r="G50">
        <f>'Invoeren EXTERN personeel'!J69</f>
        <v>0</v>
      </c>
      <c r="H50" s="92">
        <f>'Invoeren EXTERN personeel'!K69</f>
        <v>0</v>
      </c>
      <c r="I50" s="92">
        <f>'Invoeren EXTERN personeel'!L69</f>
        <v>0</v>
      </c>
      <c r="J50" s="92">
        <f>'Invoeren EXTERN personeel'!M69</f>
        <v>0</v>
      </c>
      <c r="K50" s="92">
        <f>'Invoeren EXTERN personeel'!N69</f>
        <v>0</v>
      </c>
      <c r="L50">
        <f>'Invoeren EXTERN personeel'!O69</f>
        <v>0</v>
      </c>
      <c r="M50" s="92">
        <f>'Invoeren EXTERN personeel'!P69</f>
        <v>0</v>
      </c>
      <c r="N50" s="92">
        <f>'Invoeren EXTERN personeel'!Q69</f>
        <v>0</v>
      </c>
      <c r="O50" s="92">
        <f>'Invoeren EXTERN personeel'!R69</f>
        <v>0</v>
      </c>
      <c r="P50" s="92">
        <f>'Invoeren EXTERN personeel'!S69</f>
        <v>0</v>
      </c>
      <c r="Q50" s="92">
        <f>'Invoeren EXTERN personeel'!T69</f>
        <v>0</v>
      </c>
      <c r="R50">
        <f>'Invoeren EXTERN personeel'!U69</f>
        <v>0</v>
      </c>
    </row>
    <row r="51" spans="1:18" x14ac:dyDescent="0.3">
      <c r="A51">
        <f>'Invoeren EXTERN personeel'!D70</f>
        <v>50</v>
      </c>
      <c r="B51">
        <f>'Invoeren EXTERN personeel'!E70</f>
        <v>0</v>
      </c>
      <c r="C51">
        <f>'Invoeren EXTERN personeel'!F70</f>
        <v>0</v>
      </c>
      <c r="D51">
        <f>'Invoeren EXTERN personeel'!G70</f>
        <v>0</v>
      </c>
      <c r="E51">
        <f>'Invoeren EXTERN personeel'!H70</f>
        <v>0</v>
      </c>
      <c r="F51">
        <f>'Invoeren EXTERN personeel'!I70</f>
        <v>0</v>
      </c>
      <c r="G51">
        <f>'Invoeren EXTERN personeel'!J70</f>
        <v>0</v>
      </c>
      <c r="H51" s="92">
        <f>'Invoeren EXTERN personeel'!K70</f>
        <v>0</v>
      </c>
      <c r="I51" s="92">
        <f>'Invoeren EXTERN personeel'!L70</f>
        <v>0</v>
      </c>
      <c r="J51" s="92">
        <f>'Invoeren EXTERN personeel'!M70</f>
        <v>0</v>
      </c>
      <c r="K51" s="92">
        <f>'Invoeren EXTERN personeel'!N70</f>
        <v>0</v>
      </c>
      <c r="L51">
        <f>'Invoeren EXTERN personeel'!O70</f>
        <v>0</v>
      </c>
      <c r="M51" s="92">
        <f>'Invoeren EXTERN personeel'!P70</f>
        <v>0</v>
      </c>
      <c r="N51" s="92">
        <f>'Invoeren EXTERN personeel'!Q70</f>
        <v>0</v>
      </c>
      <c r="O51" s="92">
        <f>'Invoeren EXTERN personeel'!R70</f>
        <v>0</v>
      </c>
      <c r="P51" s="92">
        <f>'Invoeren EXTERN personeel'!S70</f>
        <v>0</v>
      </c>
      <c r="Q51" s="92">
        <f>'Invoeren EXTERN personeel'!T70</f>
        <v>0</v>
      </c>
      <c r="R51">
        <f>'Invoeren EXTERN personeel'!U70</f>
        <v>0</v>
      </c>
    </row>
    <row r="52" spans="1:18" x14ac:dyDescent="0.3">
      <c r="A52">
        <f>'Invoeren EXTERN personeel'!D71</f>
        <v>51</v>
      </c>
      <c r="B52">
        <f>'Invoeren EXTERN personeel'!E71</f>
        <v>0</v>
      </c>
      <c r="C52">
        <f>'Invoeren EXTERN personeel'!F71</f>
        <v>0</v>
      </c>
      <c r="D52">
        <f>'Invoeren EXTERN personeel'!G71</f>
        <v>0</v>
      </c>
      <c r="E52">
        <f>'Invoeren EXTERN personeel'!H71</f>
        <v>0</v>
      </c>
      <c r="F52">
        <f>'Invoeren EXTERN personeel'!I71</f>
        <v>0</v>
      </c>
      <c r="G52">
        <f>'Invoeren EXTERN personeel'!J71</f>
        <v>0</v>
      </c>
      <c r="H52" s="92">
        <f>'Invoeren EXTERN personeel'!K71</f>
        <v>0</v>
      </c>
      <c r="I52" s="92">
        <f>'Invoeren EXTERN personeel'!L71</f>
        <v>0</v>
      </c>
      <c r="J52" s="92">
        <f>'Invoeren EXTERN personeel'!M71</f>
        <v>0</v>
      </c>
      <c r="K52" s="92">
        <f>'Invoeren EXTERN personeel'!N71</f>
        <v>0</v>
      </c>
      <c r="L52">
        <f>'Invoeren EXTERN personeel'!O71</f>
        <v>0</v>
      </c>
      <c r="M52" s="92">
        <f>'Invoeren EXTERN personeel'!P71</f>
        <v>0</v>
      </c>
      <c r="N52" s="92">
        <f>'Invoeren EXTERN personeel'!Q71</f>
        <v>0</v>
      </c>
      <c r="O52" s="92">
        <f>'Invoeren EXTERN personeel'!R71</f>
        <v>0</v>
      </c>
      <c r="P52" s="92">
        <f>'Invoeren EXTERN personeel'!S71</f>
        <v>0</v>
      </c>
      <c r="Q52" s="92">
        <f>'Invoeren EXTERN personeel'!T71</f>
        <v>0</v>
      </c>
      <c r="R52">
        <f>'Invoeren EXTERN personeel'!U71</f>
        <v>0</v>
      </c>
    </row>
    <row r="53" spans="1:18" x14ac:dyDescent="0.3">
      <c r="A53">
        <f>'Invoeren EXTERN personeel'!D72</f>
        <v>52</v>
      </c>
      <c r="B53">
        <f>'Invoeren EXTERN personeel'!E72</f>
        <v>0</v>
      </c>
      <c r="C53">
        <f>'Invoeren EXTERN personeel'!F72</f>
        <v>0</v>
      </c>
      <c r="D53">
        <f>'Invoeren EXTERN personeel'!G72</f>
        <v>0</v>
      </c>
      <c r="E53">
        <f>'Invoeren EXTERN personeel'!H72</f>
        <v>0</v>
      </c>
      <c r="F53">
        <f>'Invoeren EXTERN personeel'!I72</f>
        <v>0</v>
      </c>
      <c r="G53">
        <f>'Invoeren EXTERN personeel'!J72</f>
        <v>0</v>
      </c>
      <c r="H53" s="92">
        <f>'Invoeren EXTERN personeel'!K72</f>
        <v>0</v>
      </c>
      <c r="I53" s="92">
        <f>'Invoeren EXTERN personeel'!L72</f>
        <v>0</v>
      </c>
      <c r="J53" s="92">
        <f>'Invoeren EXTERN personeel'!M72</f>
        <v>0</v>
      </c>
      <c r="K53" s="92">
        <f>'Invoeren EXTERN personeel'!N72</f>
        <v>0</v>
      </c>
      <c r="L53">
        <f>'Invoeren EXTERN personeel'!O72</f>
        <v>0</v>
      </c>
      <c r="M53" s="92">
        <f>'Invoeren EXTERN personeel'!P72</f>
        <v>0</v>
      </c>
      <c r="N53" s="92">
        <f>'Invoeren EXTERN personeel'!Q72</f>
        <v>0</v>
      </c>
      <c r="O53" s="92">
        <f>'Invoeren EXTERN personeel'!R72</f>
        <v>0</v>
      </c>
      <c r="P53" s="92">
        <f>'Invoeren EXTERN personeel'!S72</f>
        <v>0</v>
      </c>
      <c r="Q53" s="92">
        <f>'Invoeren EXTERN personeel'!T72</f>
        <v>0</v>
      </c>
      <c r="R53">
        <f>'Invoeren EXTERN personeel'!U72</f>
        <v>0</v>
      </c>
    </row>
    <row r="54" spans="1:18" x14ac:dyDescent="0.3">
      <c r="A54">
        <f>'Invoeren EXTERN personeel'!D73</f>
        <v>53</v>
      </c>
      <c r="B54">
        <f>'Invoeren EXTERN personeel'!E73</f>
        <v>0</v>
      </c>
      <c r="C54">
        <f>'Invoeren EXTERN personeel'!F73</f>
        <v>0</v>
      </c>
      <c r="D54">
        <f>'Invoeren EXTERN personeel'!G73</f>
        <v>0</v>
      </c>
      <c r="E54">
        <f>'Invoeren EXTERN personeel'!H73</f>
        <v>0</v>
      </c>
      <c r="F54">
        <f>'Invoeren EXTERN personeel'!I73</f>
        <v>0</v>
      </c>
      <c r="G54">
        <f>'Invoeren EXTERN personeel'!J73</f>
        <v>0</v>
      </c>
      <c r="H54" s="92">
        <f>'Invoeren EXTERN personeel'!K73</f>
        <v>0</v>
      </c>
      <c r="I54" s="92">
        <f>'Invoeren EXTERN personeel'!L73</f>
        <v>0</v>
      </c>
      <c r="J54" s="92">
        <f>'Invoeren EXTERN personeel'!M73</f>
        <v>0</v>
      </c>
      <c r="K54" s="92">
        <f>'Invoeren EXTERN personeel'!N73</f>
        <v>0</v>
      </c>
      <c r="L54">
        <f>'Invoeren EXTERN personeel'!O73</f>
        <v>0</v>
      </c>
      <c r="M54" s="92">
        <f>'Invoeren EXTERN personeel'!P73</f>
        <v>0</v>
      </c>
      <c r="N54" s="92">
        <f>'Invoeren EXTERN personeel'!Q73</f>
        <v>0</v>
      </c>
      <c r="O54" s="92">
        <f>'Invoeren EXTERN personeel'!R73</f>
        <v>0</v>
      </c>
      <c r="P54" s="92">
        <f>'Invoeren EXTERN personeel'!S73</f>
        <v>0</v>
      </c>
      <c r="Q54" s="92">
        <f>'Invoeren EXTERN personeel'!T73</f>
        <v>0</v>
      </c>
      <c r="R54">
        <f>'Invoeren EXTERN personeel'!U73</f>
        <v>0</v>
      </c>
    </row>
    <row r="55" spans="1:18" x14ac:dyDescent="0.3">
      <c r="A55">
        <f>'Invoeren EXTERN personeel'!D74</f>
        <v>54</v>
      </c>
      <c r="B55">
        <f>'Invoeren EXTERN personeel'!E74</f>
        <v>0</v>
      </c>
      <c r="C55">
        <f>'Invoeren EXTERN personeel'!F74</f>
        <v>0</v>
      </c>
      <c r="D55">
        <f>'Invoeren EXTERN personeel'!G74</f>
        <v>0</v>
      </c>
      <c r="E55">
        <f>'Invoeren EXTERN personeel'!H74</f>
        <v>0</v>
      </c>
      <c r="F55">
        <f>'Invoeren EXTERN personeel'!I74</f>
        <v>0</v>
      </c>
      <c r="G55">
        <f>'Invoeren EXTERN personeel'!J74</f>
        <v>0</v>
      </c>
      <c r="H55" s="92">
        <f>'Invoeren EXTERN personeel'!K74</f>
        <v>0</v>
      </c>
      <c r="I55" s="92">
        <f>'Invoeren EXTERN personeel'!L74</f>
        <v>0</v>
      </c>
      <c r="J55" s="92">
        <f>'Invoeren EXTERN personeel'!M74</f>
        <v>0</v>
      </c>
      <c r="K55" s="92">
        <f>'Invoeren EXTERN personeel'!N74</f>
        <v>0</v>
      </c>
      <c r="L55">
        <f>'Invoeren EXTERN personeel'!O74</f>
        <v>0</v>
      </c>
      <c r="M55" s="92">
        <f>'Invoeren EXTERN personeel'!P74</f>
        <v>0</v>
      </c>
      <c r="N55" s="92">
        <f>'Invoeren EXTERN personeel'!Q74</f>
        <v>0</v>
      </c>
      <c r="O55" s="92">
        <f>'Invoeren EXTERN personeel'!R74</f>
        <v>0</v>
      </c>
      <c r="P55" s="92">
        <f>'Invoeren EXTERN personeel'!S74</f>
        <v>0</v>
      </c>
      <c r="Q55" s="92">
        <f>'Invoeren EXTERN personeel'!T74</f>
        <v>0</v>
      </c>
      <c r="R55">
        <f>'Invoeren EXTERN personeel'!U74</f>
        <v>0</v>
      </c>
    </row>
    <row r="56" spans="1:18" x14ac:dyDescent="0.3">
      <c r="A56">
        <f>'Invoeren EXTERN personeel'!D75</f>
        <v>55</v>
      </c>
      <c r="B56">
        <f>'Invoeren EXTERN personeel'!E75</f>
        <v>0</v>
      </c>
      <c r="C56">
        <f>'Invoeren EXTERN personeel'!F75</f>
        <v>0</v>
      </c>
      <c r="D56">
        <f>'Invoeren EXTERN personeel'!G75</f>
        <v>0</v>
      </c>
      <c r="E56">
        <f>'Invoeren EXTERN personeel'!H75</f>
        <v>0</v>
      </c>
      <c r="F56">
        <f>'Invoeren EXTERN personeel'!I75</f>
        <v>0</v>
      </c>
      <c r="G56">
        <f>'Invoeren EXTERN personeel'!J75</f>
        <v>0</v>
      </c>
      <c r="H56" s="92">
        <f>'Invoeren EXTERN personeel'!K75</f>
        <v>0</v>
      </c>
      <c r="I56" s="92">
        <f>'Invoeren EXTERN personeel'!L75</f>
        <v>0</v>
      </c>
      <c r="J56" s="92">
        <f>'Invoeren EXTERN personeel'!M75</f>
        <v>0</v>
      </c>
      <c r="K56" s="92">
        <f>'Invoeren EXTERN personeel'!N75</f>
        <v>0</v>
      </c>
      <c r="L56">
        <f>'Invoeren EXTERN personeel'!O75</f>
        <v>0</v>
      </c>
      <c r="M56" s="92">
        <f>'Invoeren EXTERN personeel'!P75</f>
        <v>0</v>
      </c>
      <c r="N56" s="92">
        <f>'Invoeren EXTERN personeel'!Q75</f>
        <v>0</v>
      </c>
      <c r="O56" s="92">
        <f>'Invoeren EXTERN personeel'!R75</f>
        <v>0</v>
      </c>
      <c r="P56" s="92">
        <f>'Invoeren EXTERN personeel'!S75</f>
        <v>0</v>
      </c>
      <c r="Q56" s="92">
        <f>'Invoeren EXTERN personeel'!T75</f>
        <v>0</v>
      </c>
      <c r="R56">
        <f>'Invoeren EXTERN personeel'!U75</f>
        <v>0</v>
      </c>
    </row>
    <row r="57" spans="1:18" x14ac:dyDescent="0.3">
      <c r="A57">
        <f>'Invoeren EXTERN personeel'!D76</f>
        <v>56</v>
      </c>
      <c r="B57">
        <f>'Invoeren EXTERN personeel'!E76</f>
        <v>0</v>
      </c>
      <c r="C57">
        <f>'Invoeren EXTERN personeel'!F76</f>
        <v>0</v>
      </c>
      <c r="D57">
        <f>'Invoeren EXTERN personeel'!G76</f>
        <v>0</v>
      </c>
      <c r="E57">
        <f>'Invoeren EXTERN personeel'!H76</f>
        <v>0</v>
      </c>
      <c r="F57">
        <f>'Invoeren EXTERN personeel'!I76</f>
        <v>0</v>
      </c>
      <c r="G57">
        <f>'Invoeren EXTERN personeel'!J76</f>
        <v>0</v>
      </c>
      <c r="H57" s="92">
        <f>'Invoeren EXTERN personeel'!K76</f>
        <v>0</v>
      </c>
      <c r="I57" s="92">
        <f>'Invoeren EXTERN personeel'!L76</f>
        <v>0</v>
      </c>
      <c r="J57" s="92">
        <f>'Invoeren EXTERN personeel'!M76</f>
        <v>0</v>
      </c>
      <c r="K57" s="92">
        <f>'Invoeren EXTERN personeel'!N76</f>
        <v>0</v>
      </c>
      <c r="L57">
        <f>'Invoeren EXTERN personeel'!O76</f>
        <v>0</v>
      </c>
      <c r="M57" s="92">
        <f>'Invoeren EXTERN personeel'!P76</f>
        <v>0</v>
      </c>
      <c r="N57" s="92">
        <f>'Invoeren EXTERN personeel'!Q76</f>
        <v>0</v>
      </c>
      <c r="O57" s="92">
        <f>'Invoeren EXTERN personeel'!R76</f>
        <v>0</v>
      </c>
      <c r="P57" s="92">
        <f>'Invoeren EXTERN personeel'!S76</f>
        <v>0</v>
      </c>
      <c r="Q57" s="92">
        <f>'Invoeren EXTERN personeel'!T76</f>
        <v>0</v>
      </c>
      <c r="R57">
        <f>'Invoeren EXTERN personeel'!U76</f>
        <v>0</v>
      </c>
    </row>
    <row r="58" spans="1:18" x14ac:dyDescent="0.3">
      <c r="A58">
        <f>'Invoeren EXTERN personeel'!D77</f>
        <v>57</v>
      </c>
      <c r="B58">
        <f>'Invoeren EXTERN personeel'!E77</f>
        <v>0</v>
      </c>
      <c r="C58">
        <f>'Invoeren EXTERN personeel'!F77</f>
        <v>0</v>
      </c>
      <c r="D58">
        <f>'Invoeren EXTERN personeel'!G77</f>
        <v>0</v>
      </c>
      <c r="E58">
        <f>'Invoeren EXTERN personeel'!H77</f>
        <v>0</v>
      </c>
      <c r="F58">
        <f>'Invoeren EXTERN personeel'!I77</f>
        <v>0</v>
      </c>
      <c r="G58">
        <f>'Invoeren EXTERN personeel'!J77</f>
        <v>0</v>
      </c>
      <c r="H58" s="92">
        <f>'Invoeren EXTERN personeel'!K77</f>
        <v>0</v>
      </c>
      <c r="I58" s="92">
        <f>'Invoeren EXTERN personeel'!L77</f>
        <v>0</v>
      </c>
      <c r="J58" s="92">
        <f>'Invoeren EXTERN personeel'!M77</f>
        <v>0</v>
      </c>
      <c r="K58" s="92">
        <f>'Invoeren EXTERN personeel'!N77</f>
        <v>0</v>
      </c>
      <c r="L58">
        <f>'Invoeren EXTERN personeel'!O77</f>
        <v>0</v>
      </c>
      <c r="M58" s="92">
        <f>'Invoeren EXTERN personeel'!P77</f>
        <v>0</v>
      </c>
      <c r="N58" s="92">
        <f>'Invoeren EXTERN personeel'!Q77</f>
        <v>0</v>
      </c>
      <c r="O58" s="92">
        <f>'Invoeren EXTERN personeel'!R77</f>
        <v>0</v>
      </c>
      <c r="P58" s="92">
        <f>'Invoeren EXTERN personeel'!S77</f>
        <v>0</v>
      </c>
      <c r="Q58" s="92">
        <f>'Invoeren EXTERN personeel'!T77</f>
        <v>0</v>
      </c>
      <c r="R58">
        <f>'Invoeren EXTERN personeel'!U77</f>
        <v>0</v>
      </c>
    </row>
    <row r="59" spans="1:18" x14ac:dyDescent="0.3">
      <c r="A59">
        <f>'Invoeren EXTERN personeel'!D78</f>
        <v>58</v>
      </c>
      <c r="B59">
        <f>'Invoeren EXTERN personeel'!E78</f>
        <v>0</v>
      </c>
      <c r="C59">
        <f>'Invoeren EXTERN personeel'!F78</f>
        <v>0</v>
      </c>
      <c r="D59">
        <f>'Invoeren EXTERN personeel'!G78</f>
        <v>0</v>
      </c>
      <c r="E59">
        <f>'Invoeren EXTERN personeel'!H78</f>
        <v>0</v>
      </c>
      <c r="F59">
        <f>'Invoeren EXTERN personeel'!I78</f>
        <v>0</v>
      </c>
      <c r="G59">
        <f>'Invoeren EXTERN personeel'!J78</f>
        <v>0</v>
      </c>
      <c r="H59" s="92">
        <f>'Invoeren EXTERN personeel'!K78</f>
        <v>0</v>
      </c>
      <c r="I59" s="92">
        <f>'Invoeren EXTERN personeel'!L78</f>
        <v>0</v>
      </c>
      <c r="J59" s="92">
        <f>'Invoeren EXTERN personeel'!M78</f>
        <v>0</v>
      </c>
      <c r="K59" s="92">
        <f>'Invoeren EXTERN personeel'!N78</f>
        <v>0</v>
      </c>
      <c r="L59">
        <f>'Invoeren EXTERN personeel'!O78</f>
        <v>0</v>
      </c>
      <c r="M59" s="92">
        <f>'Invoeren EXTERN personeel'!P78</f>
        <v>0</v>
      </c>
      <c r="N59" s="92">
        <f>'Invoeren EXTERN personeel'!Q78</f>
        <v>0</v>
      </c>
      <c r="O59" s="92">
        <f>'Invoeren EXTERN personeel'!R78</f>
        <v>0</v>
      </c>
      <c r="P59" s="92">
        <f>'Invoeren EXTERN personeel'!S78</f>
        <v>0</v>
      </c>
      <c r="Q59" s="92">
        <f>'Invoeren EXTERN personeel'!T78</f>
        <v>0</v>
      </c>
      <c r="R59">
        <f>'Invoeren EXTERN personeel'!U78</f>
        <v>0</v>
      </c>
    </row>
    <row r="60" spans="1:18" x14ac:dyDescent="0.3">
      <c r="A60">
        <f>'Invoeren EXTERN personeel'!D79</f>
        <v>59</v>
      </c>
      <c r="B60">
        <f>'Invoeren EXTERN personeel'!E79</f>
        <v>0</v>
      </c>
      <c r="C60">
        <f>'Invoeren EXTERN personeel'!F79</f>
        <v>0</v>
      </c>
      <c r="D60">
        <f>'Invoeren EXTERN personeel'!G79</f>
        <v>0</v>
      </c>
      <c r="E60">
        <f>'Invoeren EXTERN personeel'!H79</f>
        <v>0</v>
      </c>
      <c r="F60">
        <f>'Invoeren EXTERN personeel'!I79</f>
        <v>0</v>
      </c>
      <c r="G60">
        <f>'Invoeren EXTERN personeel'!J79</f>
        <v>0</v>
      </c>
      <c r="H60" s="92">
        <f>'Invoeren EXTERN personeel'!K79</f>
        <v>0</v>
      </c>
      <c r="I60" s="92">
        <f>'Invoeren EXTERN personeel'!L79</f>
        <v>0</v>
      </c>
      <c r="J60" s="92">
        <f>'Invoeren EXTERN personeel'!M79</f>
        <v>0</v>
      </c>
      <c r="K60" s="92">
        <f>'Invoeren EXTERN personeel'!N79</f>
        <v>0</v>
      </c>
      <c r="L60">
        <f>'Invoeren EXTERN personeel'!O79</f>
        <v>0</v>
      </c>
      <c r="M60" s="92">
        <f>'Invoeren EXTERN personeel'!P79</f>
        <v>0</v>
      </c>
      <c r="N60" s="92">
        <f>'Invoeren EXTERN personeel'!Q79</f>
        <v>0</v>
      </c>
      <c r="O60" s="92">
        <f>'Invoeren EXTERN personeel'!R79</f>
        <v>0</v>
      </c>
      <c r="P60" s="92">
        <f>'Invoeren EXTERN personeel'!S79</f>
        <v>0</v>
      </c>
      <c r="Q60" s="92">
        <f>'Invoeren EXTERN personeel'!T79</f>
        <v>0</v>
      </c>
      <c r="R60">
        <f>'Invoeren EXTERN personeel'!U79</f>
        <v>0</v>
      </c>
    </row>
    <row r="61" spans="1:18" x14ac:dyDescent="0.3">
      <c r="A61">
        <f>'Invoeren EXTERN personeel'!D80</f>
        <v>60</v>
      </c>
      <c r="B61">
        <f>'Invoeren EXTERN personeel'!E80</f>
        <v>0</v>
      </c>
      <c r="C61">
        <f>'Invoeren EXTERN personeel'!F80</f>
        <v>0</v>
      </c>
      <c r="D61">
        <f>'Invoeren EXTERN personeel'!G80</f>
        <v>0</v>
      </c>
      <c r="E61">
        <f>'Invoeren EXTERN personeel'!H80</f>
        <v>0</v>
      </c>
      <c r="F61">
        <f>'Invoeren EXTERN personeel'!I80</f>
        <v>0</v>
      </c>
      <c r="G61">
        <f>'Invoeren EXTERN personeel'!J80</f>
        <v>0</v>
      </c>
      <c r="H61" s="92">
        <f>'Invoeren EXTERN personeel'!K80</f>
        <v>0</v>
      </c>
      <c r="I61" s="92">
        <f>'Invoeren EXTERN personeel'!L80</f>
        <v>0</v>
      </c>
      <c r="J61" s="92">
        <f>'Invoeren EXTERN personeel'!M80</f>
        <v>0</v>
      </c>
      <c r="K61" s="92">
        <f>'Invoeren EXTERN personeel'!N80</f>
        <v>0</v>
      </c>
      <c r="L61">
        <f>'Invoeren EXTERN personeel'!O80</f>
        <v>0</v>
      </c>
      <c r="M61" s="92">
        <f>'Invoeren EXTERN personeel'!P80</f>
        <v>0</v>
      </c>
      <c r="N61" s="92">
        <f>'Invoeren EXTERN personeel'!Q80</f>
        <v>0</v>
      </c>
      <c r="O61" s="92">
        <f>'Invoeren EXTERN personeel'!R80</f>
        <v>0</v>
      </c>
      <c r="P61" s="92">
        <f>'Invoeren EXTERN personeel'!S80</f>
        <v>0</v>
      </c>
      <c r="Q61" s="92">
        <f>'Invoeren EXTERN personeel'!T80</f>
        <v>0</v>
      </c>
      <c r="R61">
        <f>'Invoeren EXTERN personeel'!U80</f>
        <v>0</v>
      </c>
    </row>
    <row r="62" spans="1:18" x14ac:dyDescent="0.3">
      <c r="A62">
        <f>'Invoeren EXTERN personeel'!D81</f>
        <v>61</v>
      </c>
      <c r="B62">
        <f>'Invoeren EXTERN personeel'!E81</f>
        <v>0</v>
      </c>
      <c r="C62">
        <f>'Invoeren EXTERN personeel'!F81</f>
        <v>0</v>
      </c>
      <c r="D62">
        <f>'Invoeren EXTERN personeel'!G81</f>
        <v>0</v>
      </c>
      <c r="E62">
        <f>'Invoeren EXTERN personeel'!H81</f>
        <v>0</v>
      </c>
      <c r="F62">
        <f>'Invoeren EXTERN personeel'!I81</f>
        <v>0</v>
      </c>
      <c r="G62">
        <f>'Invoeren EXTERN personeel'!J81</f>
        <v>0</v>
      </c>
      <c r="H62" s="92">
        <f>'Invoeren EXTERN personeel'!K81</f>
        <v>0</v>
      </c>
      <c r="I62" s="92">
        <f>'Invoeren EXTERN personeel'!L81</f>
        <v>0</v>
      </c>
      <c r="J62" s="92">
        <f>'Invoeren EXTERN personeel'!M81</f>
        <v>0</v>
      </c>
      <c r="K62" s="92">
        <f>'Invoeren EXTERN personeel'!N81</f>
        <v>0</v>
      </c>
      <c r="L62">
        <f>'Invoeren EXTERN personeel'!O81</f>
        <v>0</v>
      </c>
      <c r="M62" s="92">
        <f>'Invoeren EXTERN personeel'!P81</f>
        <v>0</v>
      </c>
      <c r="N62" s="92">
        <f>'Invoeren EXTERN personeel'!Q81</f>
        <v>0</v>
      </c>
      <c r="O62" s="92">
        <f>'Invoeren EXTERN personeel'!R81</f>
        <v>0</v>
      </c>
      <c r="P62" s="92">
        <f>'Invoeren EXTERN personeel'!S81</f>
        <v>0</v>
      </c>
      <c r="Q62" s="92">
        <f>'Invoeren EXTERN personeel'!T81</f>
        <v>0</v>
      </c>
      <c r="R62">
        <f>'Invoeren EXTERN personeel'!U81</f>
        <v>0</v>
      </c>
    </row>
    <row r="63" spans="1:18" x14ac:dyDescent="0.3">
      <c r="A63">
        <f>'Invoeren EXTERN personeel'!D82</f>
        <v>62</v>
      </c>
      <c r="B63">
        <f>'Invoeren EXTERN personeel'!E82</f>
        <v>0</v>
      </c>
      <c r="C63">
        <f>'Invoeren EXTERN personeel'!F82</f>
        <v>0</v>
      </c>
      <c r="D63">
        <f>'Invoeren EXTERN personeel'!G82</f>
        <v>0</v>
      </c>
      <c r="E63">
        <f>'Invoeren EXTERN personeel'!H82</f>
        <v>0</v>
      </c>
      <c r="F63">
        <f>'Invoeren EXTERN personeel'!I82</f>
        <v>0</v>
      </c>
      <c r="G63">
        <f>'Invoeren EXTERN personeel'!J82</f>
        <v>0</v>
      </c>
      <c r="H63" s="92">
        <f>'Invoeren EXTERN personeel'!K82</f>
        <v>0</v>
      </c>
      <c r="I63" s="92">
        <f>'Invoeren EXTERN personeel'!L82</f>
        <v>0</v>
      </c>
      <c r="J63" s="92">
        <f>'Invoeren EXTERN personeel'!M82</f>
        <v>0</v>
      </c>
      <c r="K63" s="92">
        <f>'Invoeren EXTERN personeel'!N82</f>
        <v>0</v>
      </c>
      <c r="L63">
        <f>'Invoeren EXTERN personeel'!O82</f>
        <v>0</v>
      </c>
      <c r="M63" s="92">
        <f>'Invoeren EXTERN personeel'!P82</f>
        <v>0</v>
      </c>
      <c r="N63" s="92">
        <f>'Invoeren EXTERN personeel'!Q82</f>
        <v>0</v>
      </c>
      <c r="O63" s="92">
        <f>'Invoeren EXTERN personeel'!R82</f>
        <v>0</v>
      </c>
      <c r="P63" s="92">
        <f>'Invoeren EXTERN personeel'!S82</f>
        <v>0</v>
      </c>
      <c r="Q63" s="92">
        <f>'Invoeren EXTERN personeel'!T82</f>
        <v>0</v>
      </c>
      <c r="R63">
        <f>'Invoeren EXTERN personeel'!U82</f>
        <v>0</v>
      </c>
    </row>
    <row r="64" spans="1:18" x14ac:dyDescent="0.3">
      <c r="A64">
        <f>'Invoeren EXTERN personeel'!D83</f>
        <v>63</v>
      </c>
      <c r="B64">
        <f>'Invoeren EXTERN personeel'!E83</f>
        <v>0</v>
      </c>
      <c r="C64">
        <f>'Invoeren EXTERN personeel'!F83</f>
        <v>0</v>
      </c>
      <c r="D64">
        <f>'Invoeren EXTERN personeel'!G83</f>
        <v>0</v>
      </c>
      <c r="E64">
        <f>'Invoeren EXTERN personeel'!H83</f>
        <v>0</v>
      </c>
      <c r="F64">
        <f>'Invoeren EXTERN personeel'!I83</f>
        <v>0</v>
      </c>
      <c r="G64">
        <f>'Invoeren EXTERN personeel'!J83</f>
        <v>0</v>
      </c>
      <c r="H64" s="92">
        <f>'Invoeren EXTERN personeel'!K83</f>
        <v>0</v>
      </c>
      <c r="I64" s="92">
        <f>'Invoeren EXTERN personeel'!L83</f>
        <v>0</v>
      </c>
      <c r="J64" s="92">
        <f>'Invoeren EXTERN personeel'!M83</f>
        <v>0</v>
      </c>
      <c r="K64" s="92">
        <f>'Invoeren EXTERN personeel'!N83</f>
        <v>0</v>
      </c>
      <c r="L64">
        <f>'Invoeren EXTERN personeel'!O83</f>
        <v>0</v>
      </c>
      <c r="M64" s="92">
        <f>'Invoeren EXTERN personeel'!P83</f>
        <v>0</v>
      </c>
      <c r="N64" s="92">
        <f>'Invoeren EXTERN personeel'!Q83</f>
        <v>0</v>
      </c>
      <c r="O64" s="92">
        <f>'Invoeren EXTERN personeel'!R83</f>
        <v>0</v>
      </c>
      <c r="P64" s="92">
        <f>'Invoeren EXTERN personeel'!S83</f>
        <v>0</v>
      </c>
      <c r="Q64" s="92">
        <f>'Invoeren EXTERN personeel'!T83</f>
        <v>0</v>
      </c>
      <c r="R64">
        <f>'Invoeren EXTERN personeel'!U83</f>
        <v>0</v>
      </c>
    </row>
    <row r="65" spans="1:18" x14ac:dyDescent="0.3">
      <c r="A65">
        <f>'Invoeren EXTERN personeel'!D84</f>
        <v>64</v>
      </c>
      <c r="B65">
        <f>'Invoeren EXTERN personeel'!E84</f>
        <v>0</v>
      </c>
      <c r="C65">
        <f>'Invoeren EXTERN personeel'!F84</f>
        <v>0</v>
      </c>
      <c r="D65">
        <f>'Invoeren EXTERN personeel'!G84</f>
        <v>0</v>
      </c>
      <c r="E65">
        <f>'Invoeren EXTERN personeel'!H84</f>
        <v>0</v>
      </c>
      <c r="F65">
        <f>'Invoeren EXTERN personeel'!I84</f>
        <v>0</v>
      </c>
      <c r="G65">
        <f>'Invoeren EXTERN personeel'!J84</f>
        <v>0</v>
      </c>
      <c r="H65" s="92">
        <f>'Invoeren EXTERN personeel'!K84</f>
        <v>0</v>
      </c>
      <c r="I65" s="92">
        <f>'Invoeren EXTERN personeel'!L84</f>
        <v>0</v>
      </c>
      <c r="J65" s="92">
        <f>'Invoeren EXTERN personeel'!M84</f>
        <v>0</v>
      </c>
      <c r="K65" s="92">
        <f>'Invoeren EXTERN personeel'!N84</f>
        <v>0</v>
      </c>
      <c r="L65">
        <f>'Invoeren EXTERN personeel'!O84</f>
        <v>0</v>
      </c>
      <c r="M65" s="92">
        <f>'Invoeren EXTERN personeel'!P84</f>
        <v>0</v>
      </c>
      <c r="N65" s="92">
        <f>'Invoeren EXTERN personeel'!Q84</f>
        <v>0</v>
      </c>
      <c r="O65" s="92">
        <f>'Invoeren EXTERN personeel'!R84</f>
        <v>0</v>
      </c>
      <c r="P65" s="92">
        <f>'Invoeren EXTERN personeel'!S84</f>
        <v>0</v>
      </c>
      <c r="Q65" s="92">
        <f>'Invoeren EXTERN personeel'!T84</f>
        <v>0</v>
      </c>
      <c r="R65">
        <f>'Invoeren EXTERN personeel'!U84</f>
        <v>0</v>
      </c>
    </row>
    <row r="66" spans="1:18" x14ac:dyDescent="0.3">
      <c r="A66">
        <f>'Invoeren EXTERN personeel'!D85</f>
        <v>65</v>
      </c>
      <c r="B66">
        <f>'Invoeren EXTERN personeel'!E85</f>
        <v>0</v>
      </c>
      <c r="C66">
        <f>'Invoeren EXTERN personeel'!F85</f>
        <v>0</v>
      </c>
      <c r="D66">
        <f>'Invoeren EXTERN personeel'!G85</f>
        <v>0</v>
      </c>
      <c r="E66">
        <f>'Invoeren EXTERN personeel'!H85</f>
        <v>0</v>
      </c>
      <c r="F66">
        <f>'Invoeren EXTERN personeel'!I85</f>
        <v>0</v>
      </c>
      <c r="G66">
        <f>'Invoeren EXTERN personeel'!J85</f>
        <v>0</v>
      </c>
      <c r="H66" s="92">
        <f>'Invoeren EXTERN personeel'!K85</f>
        <v>0</v>
      </c>
      <c r="I66" s="92">
        <f>'Invoeren EXTERN personeel'!L85</f>
        <v>0</v>
      </c>
      <c r="J66" s="92">
        <f>'Invoeren EXTERN personeel'!M85</f>
        <v>0</v>
      </c>
      <c r="K66" s="92">
        <f>'Invoeren EXTERN personeel'!N85</f>
        <v>0</v>
      </c>
      <c r="L66">
        <f>'Invoeren EXTERN personeel'!O85</f>
        <v>0</v>
      </c>
      <c r="M66" s="92">
        <f>'Invoeren EXTERN personeel'!P85</f>
        <v>0</v>
      </c>
      <c r="N66" s="92">
        <f>'Invoeren EXTERN personeel'!Q85</f>
        <v>0</v>
      </c>
      <c r="O66" s="92">
        <f>'Invoeren EXTERN personeel'!R85</f>
        <v>0</v>
      </c>
      <c r="P66" s="92">
        <f>'Invoeren EXTERN personeel'!S85</f>
        <v>0</v>
      </c>
      <c r="Q66" s="92">
        <f>'Invoeren EXTERN personeel'!T85</f>
        <v>0</v>
      </c>
      <c r="R66">
        <f>'Invoeren EXTERN personeel'!U85</f>
        <v>0</v>
      </c>
    </row>
    <row r="67" spans="1:18" x14ac:dyDescent="0.3">
      <c r="A67">
        <f>'Invoeren EXTERN personeel'!D86</f>
        <v>66</v>
      </c>
      <c r="B67">
        <f>'Invoeren EXTERN personeel'!E86</f>
        <v>0</v>
      </c>
      <c r="C67">
        <f>'Invoeren EXTERN personeel'!F86</f>
        <v>0</v>
      </c>
      <c r="D67">
        <f>'Invoeren EXTERN personeel'!G86</f>
        <v>0</v>
      </c>
      <c r="E67">
        <f>'Invoeren EXTERN personeel'!H86</f>
        <v>0</v>
      </c>
      <c r="F67">
        <f>'Invoeren EXTERN personeel'!I86</f>
        <v>0</v>
      </c>
      <c r="G67">
        <f>'Invoeren EXTERN personeel'!J86</f>
        <v>0</v>
      </c>
      <c r="H67" s="92">
        <f>'Invoeren EXTERN personeel'!K86</f>
        <v>0</v>
      </c>
      <c r="I67" s="92">
        <f>'Invoeren EXTERN personeel'!L86</f>
        <v>0</v>
      </c>
      <c r="J67" s="92">
        <f>'Invoeren EXTERN personeel'!M86</f>
        <v>0</v>
      </c>
      <c r="K67" s="92">
        <f>'Invoeren EXTERN personeel'!N86</f>
        <v>0</v>
      </c>
      <c r="L67">
        <f>'Invoeren EXTERN personeel'!O86</f>
        <v>0</v>
      </c>
      <c r="M67" s="92">
        <f>'Invoeren EXTERN personeel'!P86</f>
        <v>0</v>
      </c>
      <c r="N67" s="92">
        <f>'Invoeren EXTERN personeel'!Q86</f>
        <v>0</v>
      </c>
      <c r="O67" s="92">
        <f>'Invoeren EXTERN personeel'!R86</f>
        <v>0</v>
      </c>
      <c r="P67" s="92">
        <f>'Invoeren EXTERN personeel'!S86</f>
        <v>0</v>
      </c>
      <c r="Q67" s="92">
        <f>'Invoeren EXTERN personeel'!T86</f>
        <v>0</v>
      </c>
      <c r="R67">
        <f>'Invoeren EXTERN personeel'!U86</f>
        <v>0</v>
      </c>
    </row>
    <row r="68" spans="1:18" x14ac:dyDescent="0.3">
      <c r="A68">
        <f>'Invoeren EXTERN personeel'!D87</f>
        <v>67</v>
      </c>
      <c r="B68">
        <f>'Invoeren EXTERN personeel'!E87</f>
        <v>0</v>
      </c>
      <c r="C68">
        <f>'Invoeren EXTERN personeel'!F87</f>
        <v>0</v>
      </c>
      <c r="D68">
        <f>'Invoeren EXTERN personeel'!G87</f>
        <v>0</v>
      </c>
      <c r="E68">
        <f>'Invoeren EXTERN personeel'!H87</f>
        <v>0</v>
      </c>
      <c r="F68">
        <f>'Invoeren EXTERN personeel'!I87</f>
        <v>0</v>
      </c>
      <c r="G68">
        <f>'Invoeren EXTERN personeel'!J87</f>
        <v>0</v>
      </c>
      <c r="H68" s="92">
        <f>'Invoeren EXTERN personeel'!K87</f>
        <v>0</v>
      </c>
      <c r="I68" s="92">
        <f>'Invoeren EXTERN personeel'!L87</f>
        <v>0</v>
      </c>
      <c r="J68" s="92">
        <f>'Invoeren EXTERN personeel'!M87</f>
        <v>0</v>
      </c>
      <c r="K68" s="92">
        <f>'Invoeren EXTERN personeel'!N87</f>
        <v>0</v>
      </c>
      <c r="L68">
        <f>'Invoeren EXTERN personeel'!O87</f>
        <v>0</v>
      </c>
      <c r="M68" s="92">
        <f>'Invoeren EXTERN personeel'!P87</f>
        <v>0</v>
      </c>
      <c r="N68" s="92">
        <f>'Invoeren EXTERN personeel'!Q87</f>
        <v>0</v>
      </c>
      <c r="O68" s="92">
        <f>'Invoeren EXTERN personeel'!R87</f>
        <v>0</v>
      </c>
      <c r="P68" s="92">
        <f>'Invoeren EXTERN personeel'!S87</f>
        <v>0</v>
      </c>
      <c r="Q68" s="92">
        <f>'Invoeren EXTERN personeel'!T87</f>
        <v>0</v>
      </c>
      <c r="R68">
        <f>'Invoeren EXTERN personeel'!U87</f>
        <v>0</v>
      </c>
    </row>
    <row r="69" spans="1:18" x14ac:dyDescent="0.3">
      <c r="A69">
        <f>'Invoeren EXTERN personeel'!D88</f>
        <v>68</v>
      </c>
      <c r="B69">
        <f>'Invoeren EXTERN personeel'!E88</f>
        <v>0</v>
      </c>
      <c r="C69">
        <f>'Invoeren EXTERN personeel'!F88</f>
        <v>0</v>
      </c>
      <c r="D69">
        <f>'Invoeren EXTERN personeel'!G88</f>
        <v>0</v>
      </c>
      <c r="E69">
        <f>'Invoeren EXTERN personeel'!H88</f>
        <v>0</v>
      </c>
      <c r="F69">
        <f>'Invoeren EXTERN personeel'!I88</f>
        <v>0</v>
      </c>
      <c r="G69">
        <f>'Invoeren EXTERN personeel'!J88</f>
        <v>0</v>
      </c>
      <c r="H69" s="92">
        <f>'Invoeren EXTERN personeel'!K88</f>
        <v>0</v>
      </c>
      <c r="I69" s="92">
        <f>'Invoeren EXTERN personeel'!L88</f>
        <v>0</v>
      </c>
      <c r="J69" s="92">
        <f>'Invoeren EXTERN personeel'!M88</f>
        <v>0</v>
      </c>
      <c r="K69" s="92">
        <f>'Invoeren EXTERN personeel'!N88</f>
        <v>0</v>
      </c>
      <c r="L69">
        <f>'Invoeren EXTERN personeel'!O88</f>
        <v>0</v>
      </c>
      <c r="M69" s="92">
        <f>'Invoeren EXTERN personeel'!P88</f>
        <v>0</v>
      </c>
      <c r="N69" s="92">
        <f>'Invoeren EXTERN personeel'!Q88</f>
        <v>0</v>
      </c>
      <c r="O69" s="92">
        <f>'Invoeren EXTERN personeel'!R88</f>
        <v>0</v>
      </c>
      <c r="P69" s="92">
        <f>'Invoeren EXTERN personeel'!S88</f>
        <v>0</v>
      </c>
      <c r="Q69" s="92">
        <f>'Invoeren EXTERN personeel'!T88</f>
        <v>0</v>
      </c>
      <c r="R69">
        <f>'Invoeren EXTERN personeel'!U88</f>
        <v>0</v>
      </c>
    </row>
    <row r="70" spans="1:18" x14ac:dyDescent="0.3">
      <c r="A70">
        <f>'Invoeren EXTERN personeel'!D89</f>
        <v>69</v>
      </c>
      <c r="B70">
        <f>'Invoeren EXTERN personeel'!E89</f>
        <v>0</v>
      </c>
      <c r="C70">
        <f>'Invoeren EXTERN personeel'!F89</f>
        <v>0</v>
      </c>
      <c r="D70">
        <f>'Invoeren EXTERN personeel'!G89</f>
        <v>0</v>
      </c>
      <c r="E70">
        <f>'Invoeren EXTERN personeel'!H89</f>
        <v>0</v>
      </c>
      <c r="F70">
        <f>'Invoeren EXTERN personeel'!I89</f>
        <v>0</v>
      </c>
      <c r="G70">
        <f>'Invoeren EXTERN personeel'!J89</f>
        <v>0</v>
      </c>
      <c r="H70" s="92">
        <f>'Invoeren EXTERN personeel'!K89</f>
        <v>0</v>
      </c>
      <c r="I70" s="92">
        <f>'Invoeren EXTERN personeel'!L89</f>
        <v>0</v>
      </c>
      <c r="J70" s="92">
        <f>'Invoeren EXTERN personeel'!M89</f>
        <v>0</v>
      </c>
      <c r="K70" s="92">
        <f>'Invoeren EXTERN personeel'!N89</f>
        <v>0</v>
      </c>
      <c r="L70">
        <f>'Invoeren EXTERN personeel'!O89</f>
        <v>0</v>
      </c>
      <c r="M70" s="92">
        <f>'Invoeren EXTERN personeel'!P89</f>
        <v>0</v>
      </c>
      <c r="N70" s="92">
        <f>'Invoeren EXTERN personeel'!Q89</f>
        <v>0</v>
      </c>
      <c r="O70" s="92">
        <f>'Invoeren EXTERN personeel'!R89</f>
        <v>0</v>
      </c>
      <c r="P70" s="92">
        <f>'Invoeren EXTERN personeel'!S89</f>
        <v>0</v>
      </c>
      <c r="Q70" s="92">
        <f>'Invoeren EXTERN personeel'!T89</f>
        <v>0</v>
      </c>
      <c r="R70">
        <f>'Invoeren EXTERN personeel'!U89</f>
        <v>0</v>
      </c>
    </row>
    <row r="71" spans="1:18" x14ac:dyDescent="0.3">
      <c r="A71">
        <f>'Invoeren EXTERN personeel'!D90</f>
        <v>70</v>
      </c>
      <c r="B71">
        <f>'Invoeren EXTERN personeel'!E90</f>
        <v>0</v>
      </c>
      <c r="C71">
        <f>'Invoeren EXTERN personeel'!F90</f>
        <v>0</v>
      </c>
      <c r="D71">
        <f>'Invoeren EXTERN personeel'!G90</f>
        <v>0</v>
      </c>
      <c r="E71">
        <f>'Invoeren EXTERN personeel'!H90</f>
        <v>0</v>
      </c>
      <c r="F71">
        <f>'Invoeren EXTERN personeel'!I90</f>
        <v>0</v>
      </c>
      <c r="G71">
        <f>'Invoeren EXTERN personeel'!J90</f>
        <v>0</v>
      </c>
      <c r="H71" s="92">
        <f>'Invoeren EXTERN personeel'!K90</f>
        <v>0</v>
      </c>
      <c r="I71" s="92">
        <f>'Invoeren EXTERN personeel'!L90</f>
        <v>0</v>
      </c>
      <c r="J71" s="92">
        <f>'Invoeren EXTERN personeel'!M90</f>
        <v>0</v>
      </c>
      <c r="K71" s="92">
        <f>'Invoeren EXTERN personeel'!N90</f>
        <v>0</v>
      </c>
      <c r="L71">
        <f>'Invoeren EXTERN personeel'!O90</f>
        <v>0</v>
      </c>
      <c r="M71" s="92">
        <f>'Invoeren EXTERN personeel'!P90</f>
        <v>0</v>
      </c>
      <c r="N71" s="92">
        <f>'Invoeren EXTERN personeel'!Q90</f>
        <v>0</v>
      </c>
      <c r="O71" s="92">
        <f>'Invoeren EXTERN personeel'!R90</f>
        <v>0</v>
      </c>
      <c r="P71" s="92">
        <f>'Invoeren EXTERN personeel'!S90</f>
        <v>0</v>
      </c>
      <c r="Q71" s="92">
        <f>'Invoeren EXTERN personeel'!T90</f>
        <v>0</v>
      </c>
      <c r="R71">
        <f>'Invoeren EXTERN personeel'!U90</f>
        <v>0</v>
      </c>
    </row>
    <row r="72" spans="1:18" x14ac:dyDescent="0.3">
      <c r="A72">
        <f>'Invoeren EXTERN personeel'!D91</f>
        <v>71</v>
      </c>
      <c r="B72">
        <f>'Invoeren EXTERN personeel'!E91</f>
        <v>0</v>
      </c>
      <c r="C72">
        <f>'Invoeren EXTERN personeel'!F91</f>
        <v>0</v>
      </c>
      <c r="D72">
        <f>'Invoeren EXTERN personeel'!G91</f>
        <v>0</v>
      </c>
      <c r="E72">
        <f>'Invoeren EXTERN personeel'!H91</f>
        <v>0</v>
      </c>
      <c r="F72">
        <f>'Invoeren EXTERN personeel'!I91</f>
        <v>0</v>
      </c>
      <c r="G72">
        <f>'Invoeren EXTERN personeel'!J91</f>
        <v>0</v>
      </c>
      <c r="H72" s="92">
        <f>'Invoeren EXTERN personeel'!K91</f>
        <v>0</v>
      </c>
      <c r="I72" s="92">
        <f>'Invoeren EXTERN personeel'!L91</f>
        <v>0</v>
      </c>
      <c r="J72" s="92">
        <f>'Invoeren EXTERN personeel'!M91</f>
        <v>0</v>
      </c>
      <c r="K72" s="92">
        <f>'Invoeren EXTERN personeel'!N91</f>
        <v>0</v>
      </c>
      <c r="L72">
        <f>'Invoeren EXTERN personeel'!O91</f>
        <v>0</v>
      </c>
      <c r="M72" s="92">
        <f>'Invoeren EXTERN personeel'!P91</f>
        <v>0</v>
      </c>
      <c r="N72" s="92">
        <f>'Invoeren EXTERN personeel'!Q91</f>
        <v>0</v>
      </c>
      <c r="O72" s="92">
        <f>'Invoeren EXTERN personeel'!R91</f>
        <v>0</v>
      </c>
      <c r="P72" s="92">
        <f>'Invoeren EXTERN personeel'!S91</f>
        <v>0</v>
      </c>
      <c r="Q72" s="92">
        <f>'Invoeren EXTERN personeel'!T91</f>
        <v>0</v>
      </c>
      <c r="R72">
        <f>'Invoeren EXTERN personeel'!U91</f>
        <v>0</v>
      </c>
    </row>
    <row r="73" spans="1:18" x14ac:dyDescent="0.3">
      <c r="A73">
        <f>'Invoeren EXTERN personeel'!D92</f>
        <v>72</v>
      </c>
      <c r="B73">
        <f>'Invoeren EXTERN personeel'!E92</f>
        <v>0</v>
      </c>
      <c r="C73">
        <f>'Invoeren EXTERN personeel'!F92</f>
        <v>0</v>
      </c>
      <c r="D73">
        <f>'Invoeren EXTERN personeel'!G92</f>
        <v>0</v>
      </c>
      <c r="E73">
        <f>'Invoeren EXTERN personeel'!H92</f>
        <v>0</v>
      </c>
      <c r="F73">
        <f>'Invoeren EXTERN personeel'!I92</f>
        <v>0</v>
      </c>
      <c r="G73">
        <f>'Invoeren EXTERN personeel'!J92</f>
        <v>0</v>
      </c>
      <c r="H73" s="92">
        <f>'Invoeren EXTERN personeel'!K92</f>
        <v>0</v>
      </c>
      <c r="I73" s="92">
        <f>'Invoeren EXTERN personeel'!L92</f>
        <v>0</v>
      </c>
      <c r="J73" s="92">
        <f>'Invoeren EXTERN personeel'!M92</f>
        <v>0</v>
      </c>
      <c r="K73" s="92">
        <f>'Invoeren EXTERN personeel'!N92</f>
        <v>0</v>
      </c>
      <c r="L73">
        <f>'Invoeren EXTERN personeel'!O92</f>
        <v>0</v>
      </c>
      <c r="M73" s="92">
        <f>'Invoeren EXTERN personeel'!P92</f>
        <v>0</v>
      </c>
      <c r="N73" s="92">
        <f>'Invoeren EXTERN personeel'!Q92</f>
        <v>0</v>
      </c>
      <c r="O73" s="92">
        <f>'Invoeren EXTERN personeel'!R92</f>
        <v>0</v>
      </c>
      <c r="P73" s="92">
        <f>'Invoeren EXTERN personeel'!S92</f>
        <v>0</v>
      </c>
      <c r="Q73" s="92">
        <f>'Invoeren EXTERN personeel'!T92</f>
        <v>0</v>
      </c>
      <c r="R73">
        <f>'Invoeren EXTERN personeel'!U92</f>
        <v>0</v>
      </c>
    </row>
    <row r="74" spans="1:18" x14ac:dyDescent="0.3">
      <c r="A74">
        <f>'Invoeren EXTERN personeel'!D93</f>
        <v>73</v>
      </c>
      <c r="B74">
        <f>'Invoeren EXTERN personeel'!E93</f>
        <v>0</v>
      </c>
      <c r="C74">
        <f>'Invoeren EXTERN personeel'!F93</f>
        <v>0</v>
      </c>
      <c r="D74">
        <f>'Invoeren EXTERN personeel'!G93</f>
        <v>0</v>
      </c>
      <c r="E74">
        <f>'Invoeren EXTERN personeel'!H93</f>
        <v>0</v>
      </c>
      <c r="F74">
        <f>'Invoeren EXTERN personeel'!I93</f>
        <v>0</v>
      </c>
      <c r="G74">
        <f>'Invoeren EXTERN personeel'!J93</f>
        <v>0</v>
      </c>
      <c r="H74" s="92">
        <f>'Invoeren EXTERN personeel'!K93</f>
        <v>0</v>
      </c>
      <c r="I74" s="92">
        <f>'Invoeren EXTERN personeel'!L93</f>
        <v>0</v>
      </c>
      <c r="J74" s="92">
        <f>'Invoeren EXTERN personeel'!M93</f>
        <v>0</v>
      </c>
      <c r="K74" s="92">
        <f>'Invoeren EXTERN personeel'!N93</f>
        <v>0</v>
      </c>
      <c r="L74">
        <f>'Invoeren EXTERN personeel'!O93</f>
        <v>0</v>
      </c>
      <c r="M74" s="92">
        <f>'Invoeren EXTERN personeel'!P93</f>
        <v>0</v>
      </c>
      <c r="N74" s="92">
        <f>'Invoeren EXTERN personeel'!Q93</f>
        <v>0</v>
      </c>
      <c r="O74" s="92">
        <f>'Invoeren EXTERN personeel'!R93</f>
        <v>0</v>
      </c>
      <c r="P74" s="92">
        <f>'Invoeren EXTERN personeel'!S93</f>
        <v>0</v>
      </c>
      <c r="Q74" s="92">
        <f>'Invoeren EXTERN personeel'!T93</f>
        <v>0</v>
      </c>
      <c r="R74">
        <f>'Invoeren EXTERN personeel'!U93</f>
        <v>0</v>
      </c>
    </row>
    <row r="75" spans="1:18" x14ac:dyDescent="0.3">
      <c r="A75">
        <f>'Invoeren EXTERN personeel'!D94</f>
        <v>74</v>
      </c>
      <c r="B75">
        <f>'Invoeren EXTERN personeel'!E94</f>
        <v>0</v>
      </c>
      <c r="C75">
        <f>'Invoeren EXTERN personeel'!F94</f>
        <v>0</v>
      </c>
      <c r="D75">
        <f>'Invoeren EXTERN personeel'!G94</f>
        <v>0</v>
      </c>
      <c r="E75">
        <f>'Invoeren EXTERN personeel'!H94</f>
        <v>0</v>
      </c>
      <c r="F75">
        <f>'Invoeren EXTERN personeel'!I94</f>
        <v>0</v>
      </c>
      <c r="G75">
        <f>'Invoeren EXTERN personeel'!J94</f>
        <v>0</v>
      </c>
      <c r="H75" s="92">
        <f>'Invoeren EXTERN personeel'!K94</f>
        <v>0</v>
      </c>
      <c r="I75" s="92">
        <f>'Invoeren EXTERN personeel'!L94</f>
        <v>0</v>
      </c>
      <c r="J75" s="92">
        <f>'Invoeren EXTERN personeel'!M94</f>
        <v>0</v>
      </c>
      <c r="K75" s="92">
        <f>'Invoeren EXTERN personeel'!N94</f>
        <v>0</v>
      </c>
      <c r="L75">
        <f>'Invoeren EXTERN personeel'!O94</f>
        <v>0</v>
      </c>
      <c r="M75" s="92">
        <f>'Invoeren EXTERN personeel'!P94</f>
        <v>0</v>
      </c>
      <c r="N75" s="92">
        <f>'Invoeren EXTERN personeel'!Q94</f>
        <v>0</v>
      </c>
      <c r="O75" s="92">
        <f>'Invoeren EXTERN personeel'!R94</f>
        <v>0</v>
      </c>
      <c r="P75" s="92">
        <f>'Invoeren EXTERN personeel'!S94</f>
        <v>0</v>
      </c>
      <c r="Q75" s="92">
        <f>'Invoeren EXTERN personeel'!T94</f>
        <v>0</v>
      </c>
      <c r="R75">
        <f>'Invoeren EXTERN personeel'!U94</f>
        <v>0</v>
      </c>
    </row>
    <row r="76" spans="1:18" x14ac:dyDescent="0.3">
      <c r="A76">
        <f>'Invoeren EXTERN personeel'!D95</f>
        <v>75</v>
      </c>
      <c r="B76">
        <f>'Invoeren EXTERN personeel'!E95</f>
        <v>0</v>
      </c>
      <c r="C76">
        <f>'Invoeren EXTERN personeel'!F95</f>
        <v>0</v>
      </c>
      <c r="D76">
        <f>'Invoeren EXTERN personeel'!G95</f>
        <v>0</v>
      </c>
      <c r="E76">
        <f>'Invoeren EXTERN personeel'!H95</f>
        <v>0</v>
      </c>
      <c r="F76">
        <f>'Invoeren EXTERN personeel'!I95</f>
        <v>0</v>
      </c>
      <c r="G76">
        <f>'Invoeren EXTERN personeel'!J95</f>
        <v>0</v>
      </c>
      <c r="H76" s="92">
        <f>'Invoeren EXTERN personeel'!K95</f>
        <v>0</v>
      </c>
      <c r="I76" s="92">
        <f>'Invoeren EXTERN personeel'!L95</f>
        <v>0</v>
      </c>
      <c r="J76" s="92">
        <f>'Invoeren EXTERN personeel'!M95</f>
        <v>0</v>
      </c>
      <c r="K76" s="92">
        <f>'Invoeren EXTERN personeel'!N95</f>
        <v>0</v>
      </c>
      <c r="L76">
        <f>'Invoeren EXTERN personeel'!O95</f>
        <v>0</v>
      </c>
      <c r="M76" s="92">
        <f>'Invoeren EXTERN personeel'!P95</f>
        <v>0</v>
      </c>
      <c r="N76" s="92">
        <f>'Invoeren EXTERN personeel'!Q95</f>
        <v>0</v>
      </c>
      <c r="O76" s="92">
        <f>'Invoeren EXTERN personeel'!R95</f>
        <v>0</v>
      </c>
      <c r="P76" s="92">
        <f>'Invoeren EXTERN personeel'!S95</f>
        <v>0</v>
      </c>
      <c r="Q76" s="92">
        <f>'Invoeren EXTERN personeel'!T95</f>
        <v>0</v>
      </c>
      <c r="R76">
        <f>'Invoeren EXTERN personeel'!U95</f>
        <v>0</v>
      </c>
    </row>
    <row r="77" spans="1:18" x14ac:dyDescent="0.3">
      <c r="A77">
        <f>'Invoeren EXTERN personeel'!D96</f>
        <v>76</v>
      </c>
      <c r="B77">
        <f>'Invoeren EXTERN personeel'!E96</f>
        <v>0</v>
      </c>
      <c r="C77">
        <f>'Invoeren EXTERN personeel'!F96</f>
        <v>0</v>
      </c>
      <c r="D77">
        <f>'Invoeren EXTERN personeel'!G96</f>
        <v>0</v>
      </c>
      <c r="E77">
        <f>'Invoeren EXTERN personeel'!H96</f>
        <v>0</v>
      </c>
      <c r="F77">
        <f>'Invoeren EXTERN personeel'!I96</f>
        <v>0</v>
      </c>
      <c r="G77">
        <f>'Invoeren EXTERN personeel'!J96</f>
        <v>0</v>
      </c>
      <c r="H77" s="92">
        <f>'Invoeren EXTERN personeel'!K96</f>
        <v>0</v>
      </c>
      <c r="I77" s="92">
        <f>'Invoeren EXTERN personeel'!L96</f>
        <v>0</v>
      </c>
      <c r="J77" s="92">
        <f>'Invoeren EXTERN personeel'!M96</f>
        <v>0</v>
      </c>
      <c r="K77" s="92">
        <f>'Invoeren EXTERN personeel'!N96</f>
        <v>0</v>
      </c>
      <c r="L77">
        <f>'Invoeren EXTERN personeel'!O96</f>
        <v>0</v>
      </c>
      <c r="M77" s="92">
        <f>'Invoeren EXTERN personeel'!P96</f>
        <v>0</v>
      </c>
      <c r="N77" s="92">
        <f>'Invoeren EXTERN personeel'!Q96</f>
        <v>0</v>
      </c>
      <c r="O77" s="92">
        <f>'Invoeren EXTERN personeel'!R96</f>
        <v>0</v>
      </c>
      <c r="P77" s="92">
        <f>'Invoeren EXTERN personeel'!S96</f>
        <v>0</v>
      </c>
      <c r="Q77" s="92">
        <f>'Invoeren EXTERN personeel'!T96</f>
        <v>0</v>
      </c>
      <c r="R77">
        <f>'Invoeren EXTERN personeel'!U96</f>
        <v>0</v>
      </c>
    </row>
    <row r="78" spans="1:18" x14ac:dyDescent="0.3">
      <c r="A78">
        <f>'Invoeren EXTERN personeel'!D97</f>
        <v>77</v>
      </c>
      <c r="B78">
        <f>'Invoeren EXTERN personeel'!E97</f>
        <v>0</v>
      </c>
      <c r="C78">
        <f>'Invoeren EXTERN personeel'!F97</f>
        <v>0</v>
      </c>
      <c r="D78">
        <f>'Invoeren EXTERN personeel'!G97</f>
        <v>0</v>
      </c>
      <c r="E78">
        <f>'Invoeren EXTERN personeel'!H97</f>
        <v>0</v>
      </c>
      <c r="F78">
        <f>'Invoeren EXTERN personeel'!I97</f>
        <v>0</v>
      </c>
      <c r="G78">
        <f>'Invoeren EXTERN personeel'!J97</f>
        <v>0</v>
      </c>
      <c r="H78" s="92">
        <f>'Invoeren EXTERN personeel'!K97</f>
        <v>0</v>
      </c>
      <c r="I78" s="92">
        <f>'Invoeren EXTERN personeel'!L97</f>
        <v>0</v>
      </c>
      <c r="J78" s="92">
        <f>'Invoeren EXTERN personeel'!M97</f>
        <v>0</v>
      </c>
      <c r="K78" s="92">
        <f>'Invoeren EXTERN personeel'!N97</f>
        <v>0</v>
      </c>
      <c r="L78">
        <f>'Invoeren EXTERN personeel'!O97</f>
        <v>0</v>
      </c>
      <c r="M78" s="92">
        <f>'Invoeren EXTERN personeel'!P97</f>
        <v>0</v>
      </c>
      <c r="N78" s="92">
        <f>'Invoeren EXTERN personeel'!Q97</f>
        <v>0</v>
      </c>
      <c r="O78" s="92">
        <f>'Invoeren EXTERN personeel'!R97</f>
        <v>0</v>
      </c>
      <c r="P78" s="92">
        <f>'Invoeren EXTERN personeel'!S97</f>
        <v>0</v>
      </c>
      <c r="Q78" s="92">
        <f>'Invoeren EXTERN personeel'!T97</f>
        <v>0</v>
      </c>
      <c r="R78">
        <f>'Invoeren EXTERN personeel'!U97</f>
        <v>0</v>
      </c>
    </row>
    <row r="79" spans="1:18" x14ac:dyDescent="0.3">
      <c r="A79">
        <f>'Invoeren EXTERN personeel'!D98</f>
        <v>78</v>
      </c>
      <c r="B79">
        <f>'Invoeren EXTERN personeel'!E98</f>
        <v>0</v>
      </c>
      <c r="C79">
        <f>'Invoeren EXTERN personeel'!F98</f>
        <v>0</v>
      </c>
      <c r="D79">
        <f>'Invoeren EXTERN personeel'!G98</f>
        <v>0</v>
      </c>
      <c r="E79">
        <f>'Invoeren EXTERN personeel'!H98</f>
        <v>0</v>
      </c>
      <c r="F79">
        <f>'Invoeren EXTERN personeel'!I98</f>
        <v>0</v>
      </c>
      <c r="G79">
        <f>'Invoeren EXTERN personeel'!J98</f>
        <v>0</v>
      </c>
      <c r="H79" s="92">
        <f>'Invoeren EXTERN personeel'!K98</f>
        <v>0</v>
      </c>
      <c r="I79" s="92">
        <f>'Invoeren EXTERN personeel'!L98</f>
        <v>0</v>
      </c>
      <c r="J79" s="92">
        <f>'Invoeren EXTERN personeel'!M98</f>
        <v>0</v>
      </c>
      <c r="K79" s="92">
        <f>'Invoeren EXTERN personeel'!N98</f>
        <v>0</v>
      </c>
      <c r="L79">
        <f>'Invoeren EXTERN personeel'!O98</f>
        <v>0</v>
      </c>
      <c r="M79" s="92">
        <f>'Invoeren EXTERN personeel'!P98</f>
        <v>0</v>
      </c>
      <c r="N79" s="92">
        <f>'Invoeren EXTERN personeel'!Q98</f>
        <v>0</v>
      </c>
      <c r="O79" s="92">
        <f>'Invoeren EXTERN personeel'!R98</f>
        <v>0</v>
      </c>
      <c r="P79" s="92">
        <f>'Invoeren EXTERN personeel'!S98</f>
        <v>0</v>
      </c>
      <c r="Q79" s="92">
        <f>'Invoeren EXTERN personeel'!T98</f>
        <v>0</v>
      </c>
      <c r="R79">
        <f>'Invoeren EXTERN personeel'!U98</f>
        <v>0</v>
      </c>
    </row>
    <row r="80" spans="1:18" x14ac:dyDescent="0.3">
      <c r="A80">
        <f>'Invoeren EXTERN personeel'!D99</f>
        <v>79</v>
      </c>
      <c r="B80">
        <f>'Invoeren EXTERN personeel'!E99</f>
        <v>0</v>
      </c>
      <c r="C80">
        <f>'Invoeren EXTERN personeel'!F99</f>
        <v>0</v>
      </c>
      <c r="D80">
        <f>'Invoeren EXTERN personeel'!G99</f>
        <v>0</v>
      </c>
      <c r="E80">
        <f>'Invoeren EXTERN personeel'!H99</f>
        <v>0</v>
      </c>
      <c r="F80">
        <f>'Invoeren EXTERN personeel'!I99</f>
        <v>0</v>
      </c>
      <c r="G80">
        <f>'Invoeren EXTERN personeel'!J99</f>
        <v>0</v>
      </c>
      <c r="H80" s="92">
        <f>'Invoeren EXTERN personeel'!K99</f>
        <v>0</v>
      </c>
      <c r="I80" s="92">
        <f>'Invoeren EXTERN personeel'!L99</f>
        <v>0</v>
      </c>
      <c r="J80" s="92">
        <f>'Invoeren EXTERN personeel'!M99</f>
        <v>0</v>
      </c>
      <c r="K80" s="92">
        <f>'Invoeren EXTERN personeel'!N99</f>
        <v>0</v>
      </c>
      <c r="L80">
        <f>'Invoeren EXTERN personeel'!O99</f>
        <v>0</v>
      </c>
      <c r="M80" s="92">
        <f>'Invoeren EXTERN personeel'!P99</f>
        <v>0</v>
      </c>
      <c r="N80" s="92">
        <f>'Invoeren EXTERN personeel'!Q99</f>
        <v>0</v>
      </c>
      <c r="O80" s="92">
        <f>'Invoeren EXTERN personeel'!R99</f>
        <v>0</v>
      </c>
      <c r="P80" s="92">
        <f>'Invoeren EXTERN personeel'!S99</f>
        <v>0</v>
      </c>
      <c r="Q80" s="92">
        <f>'Invoeren EXTERN personeel'!T99</f>
        <v>0</v>
      </c>
      <c r="R80">
        <f>'Invoeren EXTERN personeel'!U99</f>
        <v>0</v>
      </c>
    </row>
    <row r="81" spans="1:18" x14ac:dyDescent="0.3">
      <c r="A81">
        <f>'Invoeren EXTERN personeel'!D100</f>
        <v>80</v>
      </c>
      <c r="B81">
        <f>'Invoeren EXTERN personeel'!E100</f>
        <v>0</v>
      </c>
      <c r="C81">
        <f>'Invoeren EXTERN personeel'!F100</f>
        <v>0</v>
      </c>
      <c r="D81">
        <f>'Invoeren EXTERN personeel'!G100</f>
        <v>0</v>
      </c>
      <c r="E81">
        <f>'Invoeren EXTERN personeel'!H100</f>
        <v>0</v>
      </c>
      <c r="F81">
        <f>'Invoeren EXTERN personeel'!I100</f>
        <v>0</v>
      </c>
      <c r="G81">
        <f>'Invoeren EXTERN personeel'!J100</f>
        <v>0</v>
      </c>
      <c r="H81" s="92">
        <f>'Invoeren EXTERN personeel'!K100</f>
        <v>0</v>
      </c>
      <c r="I81" s="92">
        <f>'Invoeren EXTERN personeel'!L100</f>
        <v>0</v>
      </c>
      <c r="J81" s="92">
        <f>'Invoeren EXTERN personeel'!M100</f>
        <v>0</v>
      </c>
      <c r="K81" s="92">
        <f>'Invoeren EXTERN personeel'!N100</f>
        <v>0</v>
      </c>
      <c r="L81">
        <f>'Invoeren EXTERN personeel'!O100</f>
        <v>0</v>
      </c>
      <c r="M81" s="92">
        <f>'Invoeren EXTERN personeel'!P100</f>
        <v>0</v>
      </c>
      <c r="N81" s="92">
        <f>'Invoeren EXTERN personeel'!Q100</f>
        <v>0</v>
      </c>
      <c r="O81" s="92">
        <f>'Invoeren EXTERN personeel'!R100</f>
        <v>0</v>
      </c>
      <c r="P81" s="92">
        <f>'Invoeren EXTERN personeel'!S100</f>
        <v>0</v>
      </c>
      <c r="Q81" s="92">
        <f>'Invoeren EXTERN personeel'!T100</f>
        <v>0</v>
      </c>
      <c r="R81">
        <f>'Invoeren EXTERN personeel'!U100</f>
        <v>0</v>
      </c>
    </row>
    <row r="82" spans="1:18" x14ac:dyDescent="0.3">
      <c r="A82">
        <f>'Invoeren EXTERN personeel'!D101</f>
        <v>81</v>
      </c>
      <c r="B82">
        <f>'Invoeren EXTERN personeel'!E101</f>
        <v>0</v>
      </c>
      <c r="C82">
        <f>'Invoeren EXTERN personeel'!F101</f>
        <v>0</v>
      </c>
      <c r="D82">
        <f>'Invoeren EXTERN personeel'!G101</f>
        <v>0</v>
      </c>
      <c r="E82">
        <f>'Invoeren EXTERN personeel'!H101</f>
        <v>0</v>
      </c>
      <c r="F82">
        <f>'Invoeren EXTERN personeel'!I101</f>
        <v>0</v>
      </c>
      <c r="G82">
        <f>'Invoeren EXTERN personeel'!J101</f>
        <v>0</v>
      </c>
      <c r="H82" s="92">
        <f>'Invoeren EXTERN personeel'!K101</f>
        <v>0</v>
      </c>
      <c r="I82" s="92">
        <f>'Invoeren EXTERN personeel'!L101</f>
        <v>0</v>
      </c>
      <c r="J82" s="92">
        <f>'Invoeren EXTERN personeel'!M101</f>
        <v>0</v>
      </c>
      <c r="K82" s="92">
        <f>'Invoeren EXTERN personeel'!N101</f>
        <v>0</v>
      </c>
      <c r="L82">
        <f>'Invoeren EXTERN personeel'!O101</f>
        <v>0</v>
      </c>
      <c r="M82" s="92">
        <f>'Invoeren EXTERN personeel'!P101</f>
        <v>0</v>
      </c>
      <c r="N82" s="92">
        <f>'Invoeren EXTERN personeel'!Q101</f>
        <v>0</v>
      </c>
      <c r="O82" s="92">
        <f>'Invoeren EXTERN personeel'!R101</f>
        <v>0</v>
      </c>
      <c r="P82" s="92">
        <f>'Invoeren EXTERN personeel'!S101</f>
        <v>0</v>
      </c>
      <c r="Q82" s="92">
        <f>'Invoeren EXTERN personeel'!T101</f>
        <v>0</v>
      </c>
      <c r="R82">
        <f>'Invoeren EXTERN personeel'!U101</f>
        <v>0</v>
      </c>
    </row>
    <row r="83" spans="1:18" x14ac:dyDescent="0.3">
      <c r="A83">
        <f>'Invoeren EXTERN personeel'!D102</f>
        <v>82</v>
      </c>
      <c r="B83">
        <f>'Invoeren EXTERN personeel'!E102</f>
        <v>0</v>
      </c>
      <c r="C83">
        <f>'Invoeren EXTERN personeel'!F102</f>
        <v>0</v>
      </c>
      <c r="D83">
        <f>'Invoeren EXTERN personeel'!G102</f>
        <v>0</v>
      </c>
      <c r="E83">
        <f>'Invoeren EXTERN personeel'!H102</f>
        <v>0</v>
      </c>
      <c r="F83">
        <f>'Invoeren EXTERN personeel'!I102</f>
        <v>0</v>
      </c>
      <c r="G83">
        <f>'Invoeren EXTERN personeel'!J102</f>
        <v>0</v>
      </c>
      <c r="H83" s="92">
        <f>'Invoeren EXTERN personeel'!K102</f>
        <v>0</v>
      </c>
      <c r="I83" s="92">
        <f>'Invoeren EXTERN personeel'!L102</f>
        <v>0</v>
      </c>
      <c r="J83" s="92">
        <f>'Invoeren EXTERN personeel'!M102</f>
        <v>0</v>
      </c>
      <c r="K83" s="92">
        <f>'Invoeren EXTERN personeel'!N102</f>
        <v>0</v>
      </c>
      <c r="L83">
        <f>'Invoeren EXTERN personeel'!O102</f>
        <v>0</v>
      </c>
      <c r="M83" s="92">
        <f>'Invoeren EXTERN personeel'!P102</f>
        <v>0</v>
      </c>
      <c r="N83" s="92">
        <f>'Invoeren EXTERN personeel'!Q102</f>
        <v>0</v>
      </c>
      <c r="O83" s="92">
        <f>'Invoeren EXTERN personeel'!R102</f>
        <v>0</v>
      </c>
      <c r="P83" s="92">
        <f>'Invoeren EXTERN personeel'!S102</f>
        <v>0</v>
      </c>
      <c r="Q83" s="92">
        <f>'Invoeren EXTERN personeel'!T102</f>
        <v>0</v>
      </c>
      <c r="R83">
        <f>'Invoeren EXTERN personeel'!U102</f>
        <v>0</v>
      </c>
    </row>
    <row r="84" spans="1:18" x14ac:dyDescent="0.3">
      <c r="A84">
        <f>'Invoeren EXTERN personeel'!D103</f>
        <v>83</v>
      </c>
      <c r="B84">
        <f>'Invoeren EXTERN personeel'!E103</f>
        <v>0</v>
      </c>
      <c r="C84">
        <f>'Invoeren EXTERN personeel'!F103</f>
        <v>0</v>
      </c>
      <c r="D84">
        <f>'Invoeren EXTERN personeel'!G103</f>
        <v>0</v>
      </c>
      <c r="E84">
        <f>'Invoeren EXTERN personeel'!H103</f>
        <v>0</v>
      </c>
      <c r="F84">
        <f>'Invoeren EXTERN personeel'!I103</f>
        <v>0</v>
      </c>
      <c r="G84">
        <f>'Invoeren EXTERN personeel'!J103</f>
        <v>0</v>
      </c>
      <c r="H84" s="92">
        <f>'Invoeren EXTERN personeel'!K103</f>
        <v>0</v>
      </c>
      <c r="I84" s="92">
        <f>'Invoeren EXTERN personeel'!L103</f>
        <v>0</v>
      </c>
      <c r="J84" s="92">
        <f>'Invoeren EXTERN personeel'!M103</f>
        <v>0</v>
      </c>
      <c r="K84" s="92">
        <f>'Invoeren EXTERN personeel'!N103</f>
        <v>0</v>
      </c>
      <c r="L84">
        <f>'Invoeren EXTERN personeel'!O103</f>
        <v>0</v>
      </c>
      <c r="M84" s="92">
        <f>'Invoeren EXTERN personeel'!P103</f>
        <v>0</v>
      </c>
      <c r="N84" s="92">
        <f>'Invoeren EXTERN personeel'!Q103</f>
        <v>0</v>
      </c>
      <c r="O84" s="92">
        <f>'Invoeren EXTERN personeel'!R103</f>
        <v>0</v>
      </c>
      <c r="P84" s="92">
        <f>'Invoeren EXTERN personeel'!S103</f>
        <v>0</v>
      </c>
      <c r="Q84" s="92">
        <f>'Invoeren EXTERN personeel'!T103</f>
        <v>0</v>
      </c>
      <c r="R84">
        <f>'Invoeren EXTERN personeel'!U103</f>
        <v>0</v>
      </c>
    </row>
    <row r="85" spans="1:18" x14ac:dyDescent="0.3">
      <c r="A85">
        <f>'Invoeren EXTERN personeel'!D104</f>
        <v>84</v>
      </c>
      <c r="B85">
        <f>'Invoeren EXTERN personeel'!E104</f>
        <v>0</v>
      </c>
      <c r="C85">
        <f>'Invoeren EXTERN personeel'!F104</f>
        <v>0</v>
      </c>
      <c r="D85">
        <f>'Invoeren EXTERN personeel'!G104</f>
        <v>0</v>
      </c>
      <c r="E85">
        <f>'Invoeren EXTERN personeel'!H104</f>
        <v>0</v>
      </c>
      <c r="F85">
        <f>'Invoeren EXTERN personeel'!I104</f>
        <v>0</v>
      </c>
      <c r="G85">
        <f>'Invoeren EXTERN personeel'!J104</f>
        <v>0</v>
      </c>
      <c r="H85" s="92">
        <f>'Invoeren EXTERN personeel'!K104</f>
        <v>0</v>
      </c>
      <c r="I85" s="92">
        <f>'Invoeren EXTERN personeel'!L104</f>
        <v>0</v>
      </c>
      <c r="J85" s="92">
        <f>'Invoeren EXTERN personeel'!M104</f>
        <v>0</v>
      </c>
      <c r="K85" s="92">
        <f>'Invoeren EXTERN personeel'!N104</f>
        <v>0</v>
      </c>
      <c r="L85">
        <f>'Invoeren EXTERN personeel'!O104</f>
        <v>0</v>
      </c>
      <c r="M85" s="92">
        <f>'Invoeren EXTERN personeel'!P104</f>
        <v>0</v>
      </c>
      <c r="N85" s="92">
        <f>'Invoeren EXTERN personeel'!Q104</f>
        <v>0</v>
      </c>
      <c r="O85" s="92">
        <f>'Invoeren EXTERN personeel'!R104</f>
        <v>0</v>
      </c>
      <c r="P85" s="92">
        <f>'Invoeren EXTERN personeel'!S104</f>
        <v>0</v>
      </c>
      <c r="Q85" s="92">
        <f>'Invoeren EXTERN personeel'!T104</f>
        <v>0</v>
      </c>
      <c r="R85">
        <f>'Invoeren EXTERN personeel'!U104</f>
        <v>0</v>
      </c>
    </row>
    <row r="86" spans="1:18" x14ac:dyDescent="0.3">
      <c r="A86">
        <f>'Invoeren EXTERN personeel'!D105</f>
        <v>85</v>
      </c>
      <c r="B86">
        <f>'Invoeren EXTERN personeel'!E105</f>
        <v>0</v>
      </c>
      <c r="C86">
        <f>'Invoeren EXTERN personeel'!F105</f>
        <v>0</v>
      </c>
      <c r="D86">
        <f>'Invoeren EXTERN personeel'!G105</f>
        <v>0</v>
      </c>
      <c r="E86">
        <f>'Invoeren EXTERN personeel'!H105</f>
        <v>0</v>
      </c>
      <c r="F86">
        <f>'Invoeren EXTERN personeel'!I105</f>
        <v>0</v>
      </c>
      <c r="G86">
        <f>'Invoeren EXTERN personeel'!J105</f>
        <v>0</v>
      </c>
      <c r="H86" s="92">
        <f>'Invoeren EXTERN personeel'!K105</f>
        <v>0</v>
      </c>
      <c r="I86" s="92">
        <f>'Invoeren EXTERN personeel'!L105</f>
        <v>0</v>
      </c>
      <c r="J86" s="92">
        <f>'Invoeren EXTERN personeel'!M105</f>
        <v>0</v>
      </c>
      <c r="K86" s="92">
        <f>'Invoeren EXTERN personeel'!N105</f>
        <v>0</v>
      </c>
      <c r="L86">
        <f>'Invoeren EXTERN personeel'!O105</f>
        <v>0</v>
      </c>
      <c r="M86" s="92">
        <f>'Invoeren EXTERN personeel'!P105</f>
        <v>0</v>
      </c>
      <c r="N86" s="92">
        <f>'Invoeren EXTERN personeel'!Q105</f>
        <v>0</v>
      </c>
      <c r="O86" s="92">
        <f>'Invoeren EXTERN personeel'!R105</f>
        <v>0</v>
      </c>
      <c r="P86" s="92">
        <f>'Invoeren EXTERN personeel'!S105</f>
        <v>0</v>
      </c>
      <c r="Q86" s="92">
        <f>'Invoeren EXTERN personeel'!T105</f>
        <v>0</v>
      </c>
      <c r="R86">
        <f>'Invoeren EXTERN personeel'!U105</f>
        <v>0</v>
      </c>
    </row>
    <row r="87" spans="1:18" x14ac:dyDescent="0.3">
      <c r="A87">
        <f>'Invoeren EXTERN personeel'!D106</f>
        <v>86</v>
      </c>
      <c r="B87">
        <f>'Invoeren EXTERN personeel'!E106</f>
        <v>0</v>
      </c>
      <c r="C87">
        <f>'Invoeren EXTERN personeel'!F106</f>
        <v>0</v>
      </c>
      <c r="D87">
        <f>'Invoeren EXTERN personeel'!G106</f>
        <v>0</v>
      </c>
      <c r="E87">
        <f>'Invoeren EXTERN personeel'!H106</f>
        <v>0</v>
      </c>
      <c r="F87">
        <f>'Invoeren EXTERN personeel'!I106</f>
        <v>0</v>
      </c>
      <c r="G87">
        <f>'Invoeren EXTERN personeel'!J106</f>
        <v>0</v>
      </c>
      <c r="H87" s="92">
        <f>'Invoeren EXTERN personeel'!K106</f>
        <v>0</v>
      </c>
      <c r="I87" s="92">
        <f>'Invoeren EXTERN personeel'!L106</f>
        <v>0</v>
      </c>
      <c r="J87" s="92">
        <f>'Invoeren EXTERN personeel'!M106</f>
        <v>0</v>
      </c>
      <c r="K87" s="92">
        <f>'Invoeren EXTERN personeel'!N106</f>
        <v>0</v>
      </c>
      <c r="L87">
        <f>'Invoeren EXTERN personeel'!O106</f>
        <v>0</v>
      </c>
      <c r="M87" s="92">
        <f>'Invoeren EXTERN personeel'!P106</f>
        <v>0</v>
      </c>
      <c r="N87" s="92">
        <f>'Invoeren EXTERN personeel'!Q106</f>
        <v>0</v>
      </c>
      <c r="O87" s="92">
        <f>'Invoeren EXTERN personeel'!R106</f>
        <v>0</v>
      </c>
      <c r="P87" s="92">
        <f>'Invoeren EXTERN personeel'!S106</f>
        <v>0</v>
      </c>
      <c r="Q87" s="92">
        <f>'Invoeren EXTERN personeel'!T106</f>
        <v>0</v>
      </c>
      <c r="R87">
        <f>'Invoeren EXTERN personeel'!U106</f>
        <v>0</v>
      </c>
    </row>
    <row r="88" spans="1:18" x14ac:dyDescent="0.3">
      <c r="A88">
        <f>'Invoeren EXTERN personeel'!D107</f>
        <v>87</v>
      </c>
      <c r="B88">
        <f>'Invoeren EXTERN personeel'!E107</f>
        <v>0</v>
      </c>
      <c r="C88">
        <f>'Invoeren EXTERN personeel'!F107</f>
        <v>0</v>
      </c>
      <c r="D88">
        <f>'Invoeren EXTERN personeel'!G107</f>
        <v>0</v>
      </c>
      <c r="E88">
        <f>'Invoeren EXTERN personeel'!H107</f>
        <v>0</v>
      </c>
      <c r="F88">
        <f>'Invoeren EXTERN personeel'!I107</f>
        <v>0</v>
      </c>
      <c r="G88">
        <f>'Invoeren EXTERN personeel'!J107</f>
        <v>0</v>
      </c>
      <c r="H88" s="92">
        <f>'Invoeren EXTERN personeel'!K107</f>
        <v>0</v>
      </c>
      <c r="I88" s="92">
        <f>'Invoeren EXTERN personeel'!L107</f>
        <v>0</v>
      </c>
      <c r="J88" s="92">
        <f>'Invoeren EXTERN personeel'!M107</f>
        <v>0</v>
      </c>
      <c r="K88" s="92">
        <f>'Invoeren EXTERN personeel'!N107</f>
        <v>0</v>
      </c>
      <c r="L88">
        <f>'Invoeren EXTERN personeel'!O107</f>
        <v>0</v>
      </c>
      <c r="M88" s="92">
        <f>'Invoeren EXTERN personeel'!P107</f>
        <v>0</v>
      </c>
      <c r="N88" s="92">
        <f>'Invoeren EXTERN personeel'!Q107</f>
        <v>0</v>
      </c>
      <c r="O88" s="92">
        <f>'Invoeren EXTERN personeel'!R107</f>
        <v>0</v>
      </c>
      <c r="P88" s="92">
        <f>'Invoeren EXTERN personeel'!S107</f>
        <v>0</v>
      </c>
      <c r="Q88" s="92">
        <f>'Invoeren EXTERN personeel'!T107</f>
        <v>0</v>
      </c>
      <c r="R88">
        <f>'Invoeren EXTERN personeel'!U107</f>
        <v>0</v>
      </c>
    </row>
    <row r="89" spans="1:18" x14ac:dyDescent="0.3">
      <c r="A89">
        <f>'Invoeren EXTERN personeel'!D108</f>
        <v>88</v>
      </c>
      <c r="B89">
        <f>'Invoeren EXTERN personeel'!E108</f>
        <v>0</v>
      </c>
      <c r="C89">
        <f>'Invoeren EXTERN personeel'!F108</f>
        <v>0</v>
      </c>
      <c r="D89">
        <f>'Invoeren EXTERN personeel'!G108</f>
        <v>0</v>
      </c>
      <c r="E89">
        <f>'Invoeren EXTERN personeel'!H108</f>
        <v>0</v>
      </c>
      <c r="F89">
        <f>'Invoeren EXTERN personeel'!I108</f>
        <v>0</v>
      </c>
      <c r="G89">
        <f>'Invoeren EXTERN personeel'!J108</f>
        <v>0</v>
      </c>
      <c r="H89" s="92">
        <f>'Invoeren EXTERN personeel'!K108</f>
        <v>0</v>
      </c>
      <c r="I89" s="92">
        <f>'Invoeren EXTERN personeel'!L108</f>
        <v>0</v>
      </c>
      <c r="J89" s="92">
        <f>'Invoeren EXTERN personeel'!M108</f>
        <v>0</v>
      </c>
      <c r="K89" s="92">
        <f>'Invoeren EXTERN personeel'!N108</f>
        <v>0</v>
      </c>
      <c r="L89">
        <f>'Invoeren EXTERN personeel'!O108</f>
        <v>0</v>
      </c>
      <c r="M89" s="92">
        <f>'Invoeren EXTERN personeel'!P108</f>
        <v>0</v>
      </c>
      <c r="N89" s="92">
        <f>'Invoeren EXTERN personeel'!Q108</f>
        <v>0</v>
      </c>
      <c r="O89" s="92">
        <f>'Invoeren EXTERN personeel'!R108</f>
        <v>0</v>
      </c>
      <c r="P89" s="92">
        <f>'Invoeren EXTERN personeel'!S108</f>
        <v>0</v>
      </c>
      <c r="Q89" s="92">
        <f>'Invoeren EXTERN personeel'!T108</f>
        <v>0</v>
      </c>
      <c r="R89">
        <f>'Invoeren EXTERN personeel'!U108</f>
        <v>0</v>
      </c>
    </row>
    <row r="90" spans="1:18" x14ac:dyDescent="0.3">
      <c r="A90">
        <f>'Invoeren EXTERN personeel'!D109</f>
        <v>89</v>
      </c>
      <c r="B90">
        <f>'Invoeren EXTERN personeel'!E109</f>
        <v>0</v>
      </c>
      <c r="C90">
        <f>'Invoeren EXTERN personeel'!F109</f>
        <v>0</v>
      </c>
      <c r="D90">
        <f>'Invoeren EXTERN personeel'!G109</f>
        <v>0</v>
      </c>
      <c r="E90">
        <f>'Invoeren EXTERN personeel'!H109</f>
        <v>0</v>
      </c>
      <c r="F90">
        <f>'Invoeren EXTERN personeel'!I109</f>
        <v>0</v>
      </c>
      <c r="G90">
        <f>'Invoeren EXTERN personeel'!J109</f>
        <v>0</v>
      </c>
      <c r="H90" s="92">
        <f>'Invoeren EXTERN personeel'!K109</f>
        <v>0</v>
      </c>
      <c r="I90" s="92">
        <f>'Invoeren EXTERN personeel'!L109</f>
        <v>0</v>
      </c>
      <c r="J90" s="92">
        <f>'Invoeren EXTERN personeel'!M109</f>
        <v>0</v>
      </c>
      <c r="K90" s="92">
        <f>'Invoeren EXTERN personeel'!N109</f>
        <v>0</v>
      </c>
      <c r="L90">
        <f>'Invoeren EXTERN personeel'!O109</f>
        <v>0</v>
      </c>
      <c r="M90" s="92">
        <f>'Invoeren EXTERN personeel'!P109</f>
        <v>0</v>
      </c>
      <c r="N90" s="92">
        <f>'Invoeren EXTERN personeel'!Q109</f>
        <v>0</v>
      </c>
      <c r="O90" s="92">
        <f>'Invoeren EXTERN personeel'!R109</f>
        <v>0</v>
      </c>
      <c r="P90" s="92">
        <f>'Invoeren EXTERN personeel'!S109</f>
        <v>0</v>
      </c>
      <c r="Q90" s="92">
        <f>'Invoeren EXTERN personeel'!T109</f>
        <v>0</v>
      </c>
      <c r="R90">
        <f>'Invoeren EXTERN personeel'!U109</f>
        <v>0</v>
      </c>
    </row>
    <row r="91" spans="1:18" x14ac:dyDescent="0.3">
      <c r="A91">
        <f>'Invoeren EXTERN personeel'!D110</f>
        <v>90</v>
      </c>
      <c r="B91">
        <f>'Invoeren EXTERN personeel'!E110</f>
        <v>0</v>
      </c>
      <c r="C91">
        <f>'Invoeren EXTERN personeel'!F110</f>
        <v>0</v>
      </c>
      <c r="D91">
        <f>'Invoeren EXTERN personeel'!G110</f>
        <v>0</v>
      </c>
      <c r="E91">
        <f>'Invoeren EXTERN personeel'!H110</f>
        <v>0</v>
      </c>
      <c r="F91">
        <f>'Invoeren EXTERN personeel'!I110</f>
        <v>0</v>
      </c>
      <c r="G91">
        <f>'Invoeren EXTERN personeel'!J110</f>
        <v>0</v>
      </c>
      <c r="H91" s="92">
        <f>'Invoeren EXTERN personeel'!K110</f>
        <v>0</v>
      </c>
      <c r="I91" s="92">
        <f>'Invoeren EXTERN personeel'!L110</f>
        <v>0</v>
      </c>
      <c r="J91" s="92">
        <f>'Invoeren EXTERN personeel'!M110</f>
        <v>0</v>
      </c>
      <c r="K91" s="92">
        <f>'Invoeren EXTERN personeel'!N110</f>
        <v>0</v>
      </c>
      <c r="L91">
        <f>'Invoeren EXTERN personeel'!O110</f>
        <v>0</v>
      </c>
      <c r="M91" s="92">
        <f>'Invoeren EXTERN personeel'!P110</f>
        <v>0</v>
      </c>
      <c r="N91" s="92">
        <f>'Invoeren EXTERN personeel'!Q110</f>
        <v>0</v>
      </c>
      <c r="O91" s="92">
        <f>'Invoeren EXTERN personeel'!R110</f>
        <v>0</v>
      </c>
      <c r="P91" s="92">
        <f>'Invoeren EXTERN personeel'!S110</f>
        <v>0</v>
      </c>
      <c r="Q91" s="92">
        <f>'Invoeren EXTERN personeel'!T110</f>
        <v>0</v>
      </c>
      <c r="R91">
        <f>'Invoeren EXTERN personeel'!U110</f>
        <v>0</v>
      </c>
    </row>
    <row r="92" spans="1:18" x14ac:dyDescent="0.3">
      <c r="A92">
        <f>'Invoeren EXTERN personeel'!D111</f>
        <v>91</v>
      </c>
      <c r="B92">
        <f>'Invoeren EXTERN personeel'!E111</f>
        <v>0</v>
      </c>
      <c r="C92">
        <f>'Invoeren EXTERN personeel'!F111</f>
        <v>0</v>
      </c>
      <c r="D92">
        <f>'Invoeren EXTERN personeel'!G111</f>
        <v>0</v>
      </c>
      <c r="E92">
        <f>'Invoeren EXTERN personeel'!H111</f>
        <v>0</v>
      </c>
      <c r="F92">
        <f>'Invoeren EXTERN personeel'!I111</f>
        <v>0</v>
      </c>
      <c r="G92">
        <f>'Invoeren EXTERN personeel'!J111</f>
        <v>0</v>
      </c>
      <c r="H92" s="92">
        <f>'Invoeren EXTERN personeel'!K111</f>
        <v>0</v>
      </c>
      <c r="I92" s="92">
        <f>'Invoeren EXTERN personeel'!L111</f>
        <v>0</v>
      </c>
      <c r="J92" s="92">
        <f>'Invoeren EXTERN personeel'!M111</f>
        <v>0</v>
      </c>
      <c r="K92" s="92">
        <f>'Invoeren EXTERN personeel'!N111</f>
        <v>0</v>
      </c>
      <c r="L92">
        <f>'Invoeren EXTERN personeel'!O111</f>
        <v>0</v>
      </c>
      <c r="M92" s="92">
        <f>'Invoeren EXTERN personeel'!P111</f>
        <v>0</v>
      </c>
      <c r="N92" s="92">
        <f>'Invoeren EXTERN personeel'!Q111</f>
        <v>0</v>
      </c>
      <c r="O92" s="92">
        <f>'Invoeren EXTERN personeel'!R111</f>
        <v>0</v>
      </c>
      <c r="P92" s="92">
        <f>'Invoeren EXTERN personeel'!S111</f>
        <v>0</v>
      </c>
      <c r="Q92" s="92">
        <f>'Invoeren EXTERN personeel'!T111</f>
        <v>0</v>
      </c>
      <c r="R92">
        <f>'Invoeren EXTERN personeel'!U111</f>
        <v>0</v>
      </c>
    </row>
    <row r="93" spans="1:18" x14ac:dyDescent="0.3">
      <c r="A93">
        <f>'Invoeren EXTERN personeel'!D112</f>
        <v>92</v>
      </c>
      <c r="B93">
        <f>'Invoeren EXTERN personeel'!E112</f>
        <v>0</v>
      </c>
      <c r="C93">
        <f>'Invoeren EXTERN personeel'!F112</f>
        <v>0</v>
      </c>
      <c r="D93">
        <f>'Invoeren EXTERN personeel'!G112</f>
        <v>0</v>
      </c>
      <c r="E93">
        <f>'Invoeren EXTERN personeel'!H112</f>
        <v>0</v>
      </c>
      <c r="F93">
        <f>'Invoeren EXTERN personeel'!I112</f>
        <v>0</v>
      </c>
      <c r="G93">
        <f>'Invoeren EXTERN personeel'!J112</f>
        <v>0</v>
      </c>
      <c r="H93" s="92">
        <f>'Invoeren EXTERN personeel'!K112</f>
        <v>0</v>
      </c>
      <c r="I93" s="92">
        <f>'Invoeren EXTERN personeel'!L112</f>
        <v>0</v>
      </c>
      <c r="J93" s="92">
        <f>'Invoeren EXTERN personeel'!M112</f>
        <v>0</v>
      </c>
      <c r="K93" s="92">
        <f>'Invoeren EXTERN personeel'!N112</f>
        <v>0</v>
      </c>
      <c r="L93">
        <f>'Invoeren EXTERN personeel'!O112</f>
        <v>0</v>
      </c>
      <c r="M93" s="92">
        <f>'Invoeren EXTERN personeel'!P112</f>
        <v>0</v>
      </c>
      <c r="N93" s="92">
        <f>'Invoeren EXTERN personeel'!Q112</f>
        <v>0</v>
      </c>
      <c r="O93" s="92">
        <f>'Invoeren EXTERN personeel'!R112</f>
        <v>0</v>
      </c>
      <c r="P93" s="92">
        <f>'Invoeren EXTERN personeel'!S112</f>
        <v>0</v>
      </c>
      <c r="Q93" s="92">
        <f>'Invoeren EXTERN personeel'!T112</f>
        <v>0</v>
      </c>
      <c r="R93">
        <f>'Invoeren EXTERN personeel'!U112</f>
        <v>0</v>
      </c>
    </row>
    <row r="94" spans="1:18" x14ac:dyDescent="0.3">
      <c r="A94">
        <f>'Invoeren EXTERN personeel'!D113</f>
        <v>93</v>
      </c>
      <c r="B94">
        <f>'Invoeren EXTERN personeel'!E113</f>
        <v>0</v>
      </c>
      <c r="C94">
        <f>'Invoeren EXTERN personeel'!F113</f>
        <v>0</v>
      </c>
      <c r="D94">
        <f>'Invoeren EXTERN personeel'!G113</f>
        <v>0</v>
      </c>
      <c r="E94">
        <f>'Invoeren EXTERN personeel'!H113</f>
        <v>0</v>
      </c>
      <c r="F94">
        <f>'Invoeren EXTERN personeel'!I113</f>
        <v>0</v>
      </c>
      <c r="G94">
        <f>'Invoeren EXTERN personeel'!J113</f>
        <v>0</v>
      </c>
      <c r="H94" s="92">
        <f>'Invoeren EXTERN personeel'!K113</f>
        <v>0</v>
      </c>
      <c r="I94" s="92">
        <f>'Invoeren EXTERN personeel'!L113</f>
        <v>0</v>
      </c>
      <c r="J94" s="92">
        <f>'Invoeren EXTERN personeel'!M113</f>
        <v>0</v>
      </c>
      <c r="K94" s="92">
        <f>'Invoeren EXTERN personeel'!N113</f>
        <v>0</v>
      </c>
      <c r="L94">
        <f>'Invoeren EXTERN personeel'!O113</f>
        <v>0</v>
      </c>
      <c r="M94" s="92">
        <f>'Invoeren EXTERN personeel'!P113</f>
        <v>0</v>
      </c>
      <c r="N94" s="92">
        <f>'Invoeren EXTERN personeel'!Q113</f>
        <v>0</v>
      </c>
      <c r="O94" s="92">
        <f>'Invoeren EXTERN personeel'!R113</f>
        <v>0</v>
      </c>
      <c r="P94" s="92">
        <f>'Invoeren EXTERN personeel'!S113</f>
        <v>0</v>
      </c>
      <c r="Q94" s="92">
        <f>'Invoeren EXTERN personeel'!T113</f>
        <v>0</v>
      </c>
      <c r="R94">
        <f>'Invoeren EXTERN personeel'!U113</f>
        <v>0</v>
      </c>
    </row>
    <row r="95" spans="1:18" x14ac:dyDescent="0.3">
      <c r="A95">
        <f>'Invoeren EXTERN personeel'!D114</f>
        <v>94</v>
      </c>
      <c r="B95">
        <f>'Invoeren EXTERN personeel'!E114</f>
        <v>0</v>
      </c>
      <c r="C95">
        <f>'Invoeren EXTERN personeel'!F114</f>
        <v>0</v>
      </c>
      <c r="D95">
        <f>'Invoeren EXTERN personeel'!G114</f>
        <v>0</v>
      </c>
      <c r="E95">
        <f>'Invoeren EXTERN personeel'!H114</f>
        <v>0</v>
      </c>
      <c r="F95">
        <f>'Invoeren EXTERN personeel'!I114</f>
        <v>0</v>
      </c>
      <c r="G95">
        <f>'Invoeren EXTERN personeel'!J114</f>
        <v>0</v>
      </c>
      <c r="H95" s="92">
        <f>'Invoeren EXTERN personeel'!K114</f>
        <v>0</v>
      </c>
      <c r="I95" s="92">
        <f>'Invoeren EXTERN personeel'!L114</f>
        <v>0</v>
      </c>
      <c r="J95" s="92">
        <f>'Invoeren EXTERN personeel'!M114</f>
        <v>0</v>
      </c>
      <c r="K95" s="92">
        <f>'Invoeren EXTERN personeel'!N114</f>
        <v>0</v>
      </c>
      <c r="L95">
        <f>'Invoeren EXTERN personeel'!O114</f>
        <v>0</v>
      </c>
      <c r="M95" s="92">
        <f>'Invoeren EXTERN personeel'!P114</f>
        <v>0</v>
      </c>
      <c r="N95" s="92">
        <f>'Invoeren EXTERN personeel'!Q114</f>
        <v>0</v>
      </c>
      <c r="O95" s="92">
        <f>'Invoeren EXTERN personeel'!R114</f>
        <v>0</v>
      </c>
      <c r="P95" s="92">
        <f>'Invoeren EXTERN personeel'!S114</f>
        <v>0</v>
      </c>
      <c r="Q95" s="92">
        <f>'Invoeren EXTERN personeel'!T114</f>
        <v>0</v>
      </c>
      <c r="R95">
        <f>'Invoeren EXTERN personeel'!U114</f>
        <v>0</v>
      </c>
    </row>
    <row r="96" spans="1:18" x14ac:dyDescent="0.3">
      <c r="A96">
        <f>'Invoeren EXTERN personeel'!D115</f>
        <v>95</v>
      </c>
      <c r="B96">
        <f>'Invoeren EXTERN personeel'!E115</f>
        <v>0</v>
      </c>
      <c r="C96">
        <f>'Invoeren EXTERN personeel'!F115</f>
        <v>0</v>
      </c>
      <c r="D96">
        <f>'Invoeren EXTERN personeel'!G115</f>
        <v>0</v>
      </c>
      <c r="E96">
        <f>'Invoeren EXTERN personeel'!H115</f>
        <v>0</v>
      </c>
      <c r="F96">
        <f>'Invoeren EXTERN personeel'!I115</f>
        <v>0</v>
      </c>
      <c r="G96">
        <f>'Invoeren EXTERN personeel'!J115</f>
        <v>0</v>
      </c>
      <c r="H96" s="92">
        <f>'Invoeren EXTERN personeel'!K115</f>
        <v>0</v>
      </c>
      <c r="I96" s="92">
        <f>'Invoeren EXTERN personeel'!L115</f>
        <v>0</v>
      </c>
      <c r="J96" s="92">
        <f>'Invoeren EXTERN personeel'!M115</f>
        <v>0</v>
      </c>
      <c r="K96" s="92">
        <f>'Invoeren EXTERN personeel'!N115</f>
        <v>0</v>
      </c>
      <c r="L96">
        <f>'Invoeren EXTERN personeel'!O115</f>
        <v>0</v>
      </c>
      <c r="M96" s="92">
        <f>'Invoeren EXTERN personeel'!P115</f>
        <v>0</v>
      </c>
      <c r="N96" s="92">
        <f>'Invoeren EXTERN personeel'!Q115</f>
        <v>0</v>
      </c>
      <c r="O96" s="92">
        <f>'Invoeren EXTERN personeel'!R115</f>
        <v>0</v>
      </c>
      <c r="P96" s="92">
        <f>'Invoeren EXTERN personeel'!S115</f>
        <v>0</v>
      </c>
      <c r="Q96" s="92">
        <f>'Invoeren EXTERN personeel'!T115</f>
        <v>0</v>
      </c>
      <c r="R96">
        <f>'Invoeren EXTERN personeel'!U115</f>
        <v>0</v>
      </c>
    </row>
    <row r="97" spans="1:18" x14ac:dyDescent="0.3">
      <c r="A97">
        <f>'Invoeren EXTERN personeel'!D116</f>
        <v>96</v>
      </c>
      <c r="B97">
        <f>'Invoeren EXTERN personeel'!E116</f>
        <v>0</v>
      </c>
      <c r="C97">
        <f>'Invoeren EXTERN personeel'!F116</f>
        <v>0</v>
      </c>
      <c r="D97">
        <f>'Invoeren EXTERN personeel'!G116</f>
        <v>0</v>
      </c>
      <c r="E97">
        <f>'Invoeren EXTERN personeel'!H116</f>
        <v>0</v>
      </c>
      <c r="F97">
        <f>'Invoeren EXTERN personeel'!I116</f>
        <v>0</v>
      </c>
      <c r="G97">
        <f>'Invoeren EXTERN personeel'!J116</f>
        <v>0</v>
      </c>
      <c r="H97" s="92">
        <f>'Invoeren EXTERN personeel'!K116</f>
        <v>0</v>
      </c>
      <c r="I97" s="92">
        <f>'Invoeren EXTERN personeel'!L116</f>
        <v>0</v>
      </c>
      <c r="J97" s="92">
        <f>'Invoeren EXTERN personeel'!M116</f>
        <v>0</v>
      </c>
      <c r="K97" s="92">
        <f>'Invoeren EXTERN personeel'!N116</f>
        <v>0</v>
      </c>
      <c r="L97">
        <f>'Invoeren EXTERN personeel'!O116</f>
        <v>0</v>
      </c>
      <c r="M97" s="92">
        <f>'Invoeren EXTERN personeel'!P116</f>
        <v>0</v>
      </c>
      <c r="N97" s="92">
        <f>'Invoeren EXTERN personeel'!Q116</f>
        <v>0</v>
      </c>
      <c r="O97" s="92">
        <f>'Invoeren EXTERN personeel'!R116</f>
        <v>0</v>
      </c>
      <c r="P97" s="92">
        <f>'Invoeren EXTERN personeel'!S116</f>
        <v>0</v>
      </c>
      <c r="Q97" s="92">
        <f>'Invoeren EXTERN personeel'!T116</f>
        <v>0</v>
      </c>
      <c r="R97">
        <f>'Invoeren EXTERN personeel'!U116</f>
        <v>0</v>
      </c>
    </row>
    <row r="98" spans="1:18" x14ac:dyDescent="0.3">
      <c r="A98">
        <f>'Invoeren EXTERN personeel'!D117</f>
        <v>97</v>
      </c>
      <c r="B98">
        <f>'Invoeren EXTERN personeel'!E117</f>
        <v>0</v>
      </c>
      <c r="C98">
        <f>'Invoeren EXTERN personeel'!F117</f>
        <v>0</v>
      </c>
      <c r="D98">
        <f>'Invoeren EXTERN personeel'!G117</f>
        <v>0</v>
      </c>
      <c r="E98">
        <f>'Invoeren EXTERN personeel'!H117</f>
        <v>0</v>
      </c>
      <c r="F98">
        <f>'Invoeren EXTERN personeel'!I117</f>
        <v>0</v>
      </c>
      <c r="G98">
        <f>'Invoeren EXTERN personeel'!J117</f>
        <v>0</v>
      </c>
      <c r="H98" s="92">
        <f>'Invoeren EXTERN personeel'!K117</f>
        <v>0</v>
      </c>
      <c r="I98" s="92">
        <f>'Invoeren EXTERN personeel'!L117</f>
        <v>0</v>
      </c>
      <c r="J98" s="92">
        <f>'Invoeren EXTERN personeel'!M117</f>
        <v>0</v>
      </c>
      <c r="K98" s="92">
        <f>'Invoeren EXTERN personeel'!N117</f>
        <v>0</v>
      </c>
      <c r="L98">
        <f>'Invoeren EXTERN personeel'!O117</f>
        <v>0</v>
      </c>
      <c r="M98" s="92">
        <f>'Invoeren EXTERN personeel'!P117</f>
        <v>0</v>
      </c>
      <c r="N98" s="92">
        <f>'Invoeren EXTERN personeel'!Q117</f>
        <v>0</v>
      </c>
      <c r="O98" s="92">
        <f>'Invoeren EXTERN personeel'!R117</f>
        <v>0</v>
      </c>
      <c r="P98" s="92">
        <f>'Invoeren EXTERN personeel'!S117</f>
        <v>0</v>
      </c>
      <c r="Q98" s="92">
        <f>'Invoeren EXTERN personeel'!T117</f>
        <v>0</v>
      </c>
      <c r="R98">
        <f>'Invoeren EXTERN personeel'!U117</f>
        <v>0</v>
      </c>
    </row>
    <row r="99" spans="1:18" x14ac:dyDescent="0.3">
      <c r="A99">
        <f>'Invoeren EXTERN personeel'!D118</f>
        <v>98</v>
      </c>
      <c r="B99">
        <f>'Invoeren EXTERN personeel'!E118</f>
        <v>0</v>
      </c>
      <c r="C99">
        <f>'Invoeren EXTERN personeel'!F118</f>
        <v>0</v>
      </c>
      <c r="D99">
        <f>'Invoeren EXTERN personeel'!G118</f>
        <v>0</v>
      </c>
      <c r="E99">
        <f>'Invoeren EXTERN personeel'!H118</f>
        <v>0</v>
      </c>
      <c r="F99">
        <f>'Invoeren EXTERN personeel'!I118</f>
        <v>0</v>
      </c>
      <c r="G99">
        <f>'Invoeren EXTERN personeel'!J118</f>
        <v>0</v>
      </c>
      <c r="H99" s="92">
        <f>'Invoeren EXTERN personeel'!K118</f>
        <v>0</v>
      </c>
      <c r="I99" s="92">
        <f>'Invoeren EXTERN personeel'!L118</f>
        <v>0</v>
      </c>
      <c r="J99" s="92">
        <f>'Invoeren EXTERN personeel'!M118</f>
        <v>0</v>
      </c>
      <c r="K99" s="92">
        <f>'Invoeren EXTERN personeel'!N118</f>
        <v>0</v>
      </c>
      <c r="L99">
        <f>'Invoeren EXTERN personeel'!O118</f>
        <v>0</v>
      </c>
      <c r="M99" s="92">
        <f>'Invoeren EXTERN personeel'!P118</f>
        <v>0</v>
      </c>
      <c r="N99" s="92">
        <f>'Invoeren EXTERN personeel'!Q118</f>
        <v>0</v>
      </c>
      <c r="O99" s="92">
        <f>'Invoeren EXTERN personeel'!R118</f>
        <v>0</v>
      </c>
      <c r="P99" s="92">
        <f>'Invoeren EXTERN personeel'!S118</f>
        <v>0</v>
      </c>
      <c r="Q99" s="92">
        <f>'Invoeren EXTERN personeel'!T118</f>
        <v>0</v>
      </c>
      <c r="R99">
        <f>'Invoeren EXTERN personeel'!U118</f>
        <v>0</v>
      </c>
    </row>
    <row r="100" spans="1:18" x14ac:dyDescent="0.3">
      <c r="A100">
        <f>'Invoeren EXTERN personeel'!D119</f>
        <v>99</v>
      </c>
      <c r="B100">
        <f>'Invoeren EXTERN personeel'!E119</f>
        <v>0</v>
      </c>
      <c r="C100">
        <f>'Invoeren EXTERN personeel'!F119</f>
        <v>0</v>
      </c>
      <c r="D100">
        <f>'Invoeren EXTERN personeel'!G119</f>
        <v>0</v>
      </c>
      <c r="E100">
        <f>'Invoeren EXTERN personeel'!H119</f>
        <v>0</v>
      </c>
      <c r="F100">
        <f>'Invoeren EXTERN personeel'!I119</f>
        <v>0</v>
      </c>
      <c r="G100">
        <f>'Invoeren EXTERN personeel'!J119</f>
        <v>0</v>
      </c>
      <c r="H100" s="92">
        <f>'Invoeren EXTERN personeel'!K119</f>
        <v>0</v>
      </c>
      <c r="I100" s="92">
        <f>'Invoeren EXTERN personeel'!L119</f>
        <v>0</v>
      </c>
      <c r="J100" s="92">
        <f>'Invoeren EXTERN personeel'!M119</f>
        <v>0</v>
      </c>
      <c r="K100" s="92">
        <f>'Invoeren EXTERN personeel'!N119</f>
        <v>0</v>
      </c>
      <c r="L100">
        <f>'Invoeren EXTERN personeel'!O119</f>
        <v>0</v>
      </c>
      <c r="M100" s="92">
        <f>'Invoeren EXTERN personeel'!P119</f>
        <v>0</v>
      </c>
      <c r="N100" s="92">
        <f>'Invoeren EXTERN personeel'!Q119</f>
        <v>0</v>
      </c>
      <c r="O100" s="92">
        <f>'Invoeren EXTERN personeel'!R119</f>
        <v>0</v>
      </c>
      <c r="P100" s="92">
        <f>'Invoeren EXTERN personeel'!S119</f>
        <v>0</v>
      </c>
      <c r="Q100" s="92">
        <f>'Invoeren EXTERN personeel'!T119</f>
        <v>0</v>
      </c>
      <c r="R100">
        <f>'Invoeren EXTERN personeel'!U119</f>
        <v>0</v>
      </c>
    </row>
    <row r="101" spans="1:18" x14ac:dyDescent="0.3">
      <c r="A101">
        <f>'Invoeren EXTERN personeel'!D120</f>
        <v>100</v>
      </c>
      <c r="B101">
        <f>'Invoeren EXTERN personeel'!E120</f>
        <v>0</v>
      </c>
      <c r="C101">
        <f>'Invoeren EXTERN personeel'!F120</f>
        <v>0</v>
      </c>
      <c r="D101">
        <f>'Invoeren EXTERN personeel'!G120</f>
        <v>0</v>
      </c>
      <c r="E101">
        <f>'Invoeren EXTERN personeel'!H120</f>
        <v>0</v>
      </c>
      <c r="F101">
        <f>'Invoeren EXTERN personeel'!I120</f>
        <v>0</v>
      </c>
      <c r="G101">
        <f>'Invoeren EXTERN personeel'!J120</f>
        <v>0</v>
      </c>
      <c r="H101" s="92">
        <f>'Invoeren EXTERN personeel'!K120</f>
        <v>0</v>
      </c>
      <c r="I101" s="92">
        <f>'Invoeren EXTERN personeel'!L120</f>
        <v>0</v>
      </c>
      <c r="J101" s="92">
        <f>'Invoeren EXTERN personeel'!M120</f>
        <v>0</v>
      </c>
      <c r="K101" s="92">
        <f>'Invoeren EXTERN personeel'!N120</f>
        <v>0</v>
      </c>
      <c r="L101">
        <f>'Invoeren EXTERN personeel'!O120</f>
        <v>0</v>
      </c>
      <c r="M101" s="92">
        <f>'Invoeren EXTERN personeel'!P120</f>
        <v>0</v>
      </c>
      <c r="N101" s="92">
        <f>'Invoeren EXTERN personeel'!Q120</f>
        <v>0</v>
      </c>
      <c r="O101" s="92">
        <f>'Invoeren EXTERN personeel'!R120</f>
        <v>0</v>
      </c>
      <c r="P101" s="92">
        <f>'Invoeren EXTERN personeel'!S120</f>
        <v>0</v>
      </c>
      <c r="Q101" s="92">
        <f>'Invoeren EXTERN personeel'!T120</f>
        <v>0</v>
      </c>
      <c r="R101">
        <f>'Invoeren EXTERN personeel'!U120</f>
        <v>0</v>
      </c>
    </row>
    <row r="102" spans="1:18" x14ac:dyDescent="0.3">
      <c r="A102">
        <f>'Invoeren EXTERN personeel'!D121</f>
        <v>101</v>
      </c>
      <c r="B102">
        <f>'Invoeren EXTERN personeel'!E121</f>
        <v>0</v>
      </c>
      <c r="C102">
        <f>'Invoeren EXTERN personeel'!F121</f>
        <v>0</v>
      </c>
      <c r="D102">
        <f>'Invoeren EXTERN personeel'!G121</f>
        <v>0</v>
      </c>
      <c r="E102">
        <f>'Invoeren EXTERN personeel'!H121</f>
        <v>0</v>
      </c>
      <c r="F102">
        <f>'Invoeren EXTERN personeel'!I121</f>
        <v>0</v>
      </c>
      <c r="G102">
        <f>'Invoeren EXTERN personeel'!J121</f>
        <v>0</v>
      </c>
      <c r="H102" s="92">
        <f>'Invoeren EXTERN personeel'!K121</f>
        <v>0</v>
      </c>
      <c r="I102" s="92">
        <f>'Invoeren EXTERN personeel'!L121</f>
        <v>0</v>
      </c>
      <c r="J102" s="92">
        <f>'Invoeren EXTERN personeel'!M121</f>
        <v>0</v>
      </c>
      <c r="K102" s="92">
        <f>'Invoeren EXTERN personeel'!N121</f>
        <v>0</v>
      </c>
      <c r="L102">
        <f>'Invoeren EXTERN personeel'!O121</f>
        <v>0</v>
      </c>
      <c r="M102" s="92">
        <f>'Invoeren EXTERN personeel'!P121</f>
        <v>0</v>
      </c>
      <c r="N102" s="92">
        <f>'Invoeren EXTERN personeel'!Q121</f>
        <v>0</v>
      </c>
      <c r="O102" s="92">
        <f>'Invoeren EXTERN personeel'!R121</f>
        <v>0</v>
      </c>
      <c r="P102" s="92">
        <f>'Invoeren EXTERN personeel'!S121</f>
        <v>0</v>
      </c>
      <c r="Q102" s="92">
        <f>'Invoeren EXTERN personeel'!T121</f>
        <v>0</v>
      </c>
      <c r="R102">
        <f>'Invoeren EXTERN personeel'!U121</f>
        <v>0</v>
      </c>
    </row>
    <row r="103" spans="1:18" x14ac:dyDescent="0.3">
      <c r="A103">
        <f>'Invoeren EXTERN personeel'!D122</f>
        <v>102</v>
      </c>
      <c r="B103">
        <f>'Invoeren EXTERN personeel'!E122</f>
        <v>0</v>
      </c>
      <c r="C103">
        <f>'Invoeren EXTERN personeel'!F122</f>
        <v>0</v>
      </c>
      <c r="D103">
        <f>'Invoeren EXTERN personeel'!G122</f>
        <v>0</v>
      </c>
      <c r="E103">
        <f>'Invoeren EXTERN personeel'!H122</f>
        <v>0</v>
      </c>
      <c r="F103">
        <f>'Invoeren EXTERN personeel'!I122</f>
        <v>0</v>
      </c>
      <c r="G103">
        <f>'Invoeren EXTERN personeel'!J122</f>
        <v>0</v>
      </c>
      <c r="H103" s="92">
        <f>'Invoeren EXTERN personeel'!K122</f>
        <v>0</v>
      </c>
      <c r="I103" s="92">
        <f>'Invoeren EXTERN personeel'!L122</f>
        <v>0</v>
      </c>
      <c r="J103" s="92">
        <f>'Invoeren EXTERN personeel'!M122</f>
        <v>0</v>
      </c>
      <c r="K103" s="92">
        <f>'Invoeren EXTERN personeel'!N122</f>
        <v>0</v>
      </c>
      <c r="L103">
        <f>'Invoeren EXTERN personeel'!O122</f>
        <v>0</v>
      </c>
      <c r="M103" s="92">
        <f>'Invoeren EXTERN personeel'!P122</f>
        <v>0</v>
      </c>
      <c r="N103" s="92">
        <f>'Invoeren EXTERN personeel'!Q122</f>
        <v>0</v>
      </c>
      <c r="O103" s="92">
        <f>'Invoeren EXTERN personeel'!R122</f>
        <v>0</v>
      </c>
      <c r="P103" s="92">
        <f>'Invoeren EXTERN personeel'!S122</f>
        <v>0</v>
      </c>
      <c r="Q103" s="92">
        <f>'Invoeren EXTERN personeel'!T122</f>
        <v>0</v>
      </c>
      <c r="R103">
        <f>'Invoeren EXTERN personeel'!U122</f>
        <v>0</v>
      </c>
    </row>
    <row r="104" spans="1:18" x14ac:dyDescent="0.3">
      <c r="A104">
        <f>'Invoeren EXTERN personeel'!D123</f>
        <v>103</v>
      </c>
      <c r="B104">
        <f>'Invoeren EXTERN personeel'!E123</f>
        <v>0</v>
      </c>
      <c r="C104">
        <f>'Invoeren EXTERN personeel'!F123</f>
        <v>0</v>
      </c>
      <c r="D104">
        <f>'Invoeren EXTERN personeel'!G123</f>
        <v>0</v>
      </c>
      <c r="E104">
        <f>'Invoeren EXTERN personeel'!H123</f>
        <v>0</v>
      </c>
      <c r="F104">
        <f>'Invoeren EXTERN personeel'!I123</f>
        <v>0</v>
      </c>
      <c r="G104">
        <f>'Invoeren EXTERN personeel'!J123</f>
        <v>0</v>
      </c>
      <c r="H104" s="92">
        <f>'Invoeren EXTERN personeel'!K123</f>
        <v>0</v>
      </c>
      <c r="I104" s="92">
        <f>'Invoeren EXTERN personeel'!L123</f>
        <v>0</v>
      </c>
      <c r="J104" s="92">
        <f>'Invoeren EXTERN personeel'!M123</f>
        <v>0</v>
      </c>
      <c r="K104" s="92">
        <f>'Invoeren EXTERN personeel'!N123</f>
        <v>0</v>
      </c>
      <c r="L104">
        <f>'Invoeren EXTERN personeel'!O123</f>
        <v>0</v>
      </c>
      <c r="M104" s="92">
        <f>'Invoeren EXTERN personeel'!P123</f>
        <v>0</v>
      </c>
      <c r="N104" s="92">
        <f>'Invoeren EXTERN personeel'!Q123</f>
        <v>0</v>
      </c>
      <c r="O104" s="92">
        <f>'Invoeren EXTERN personeel'!R123</f>
        <v>0</v>
      </c>
      <c r="P104" s="92">
        <f>'Invoeren EXTERN personeel'!S123</f>
        <v>0</v>
      </c>
      <c r="Q104" s="92">
        <f>'Invoeren EXTERN personeel'!T123</f>
        <v>0</v>
      </c>
      <c r="R104">
        <f>'Invoeren EXTERN personeel'!U123</f>
        <v>0</v>
      </c>
    </row>
    <row r="105" spans="1:18" x14ac:dyDescent="0.3">
      <c r="A105">
        <f>'Invoeren EXTERN personeel'!D124</f>
        <v>104</v>
      </c>
      <c r="B105">
        <f>'Invoeren EXTERN personeel'!E124</f>
        <v>0</v>
      </c>
      <c r="C105">
        <f>'Invoeren EXTERN personeel'!F124</f>
        <v>0</v>
      </c>
      <c r="D105">
        <f>'Invoeren EXTERN personeel'!G124</f>
        <v>0</v>
      </c>
      <c r="E105">
        <f>'Invoeren EXTERN personeel'!H124</f>
        <v>0</v>
      </c>
      <c r="F105">
        <f>'Invoeren EXTERN personeel'!I124</f>
        <v>0</v>
      </c>
      <c r="G105">
        <f>'Invoeren EXTERN personeel'!J124</f>
        <v>0</v>
      </c>
      <c r="H105" s="92">
        <f>'Invoeren EXTERN personeel'!K124</f>
        <v>0</v>
      </c>
      <c r="I105" s="92">
        <f>'Invoeren EXTERN personeel'!L124</f>
        <v>0</v>
      </c>
      <c r="J105" s="92">
        <f>'Invoeren EXTERN personeel'!M124</f>
        <v>0</v>
      </c>
      <c r="K105" s="92">
        <f>'Invoeren EXTERN personeel'!N124</f>
        <v>0</v>
      </c>
      <c r="L105">
        <f>'Invoeren EXTERN personeel'!O124</f>
        <v>0</v>
      </c>
      <c r="M105" s="92">
        <f>'Invoeren EXTERN personeel'!P124</f>
        <v>0</v>
      </c>
      <c r="N105" s="92">
        <f>'Invoeren EXTERN personeel'!Q124</f>
        <v>0</v>
      </c>
      <c r="O105" s="92">
        <f>'Invoeren EXTERN personeel'!R124</f>
        <v>0</v>
      </c>
      <c r="P105" s="92">
        <f>'Invoeren EXTERN personeel'!S124</f>
        <v>0</v>
      </c>
      <c r="Q105" s="92">
        <f>'Invoeren EXTERN personeel'!T124</f>
        <v>0</v>
      </c>
      <c r="R105">
        <f>'Invoeren EXTERN personeel'!U124</f>
        <v>0</v>
      </c>
    </row>
    <row r="106" spans="1:18" x14ac:dyDescent="0.3">
      <c r="A106">
        <f>'Invoeren EXTERN personeel'!D125</f>
        <v>105</v>
      </c>
      <c r="B106">
        <f>'Invoeren EXTERN personeel'!E125</f>
        <v>0</v>
      </c>
      <c r="C106">
        <f>'Invoeren EXTERN personeel'!F125</f>
        <v>0</v>
      </c>
      <c r="D106">
        <f>'Invoeren EXTERN personeel'!G125</f>
        <v>0</v>
      </c>
      <c r="E106">
        <f>'Invoeren EXTERN personeel'!H125</f>
        <v>0</v>
      </c>
      <c r="F106">
        <f>'Invoeren EXTERN personeel'!I125</f>
        <v>0</v>
      </c>
      <c r="G106">
        <f>'Invoeren EXTERN personeel'!J125</f>
        <v>0</v>
      </c>
      <c r="H106" s="92">
        <f>'Invoeren EXTERN personeel'!K125</f>
        <v>0</v>
      </c>
      <c r="I106" s="92">
        <f>'Invoeren EXTERN personeel'!L125</f>
        <v>0</v>
      </c>
      <c r="J106" s="92">
        <f>'Invoeren EXTERN personeel'!M125</f>
        <v>0</v>
      </c>
      <c r="K106" s="92">
        <f>'Invoeren EXTERN personeel'!N125</f>
        <v>0</v>
      </c>
      <c r="L106">
        <f>'Invoeren EXTERN personeel'!O125</f>
        <v>0</v>
      </c>
      <c r="M106" s="92">
        <f>'Invoeren EXTERN personeel'!P125</f>
        <v>0</v>
      </c>
      <c r="N106" s="92">
        <f>'Invoeren EXTERN personeel'!Q125</f>
        <v>0</v>
      </c>
      <c r="O106" s="92">
        <f>'Invoeren EXTERN personeel'!R125</f>
        <v>0</v>
      </c>
      <c r="P106" s="92">
        <f>'Invoeren EXTERN personeel'!S125</f>
        <v>0</v>
      </c>
      <c r="Q106" s="92">
        <f>'Invoeren EXTERN personeel'!T125</f>
        <v>0</v>
      </c>
      <c r="R106">
        <f>'Invoeren EXTERN personeel'!U125</f>
        <v>0</v>
      </c>
    </row>
    <row r="107" spans="1:18" x14ac:dyDescent="0.3">
      <c r="A107">
        <f>'Invoeren EXTERN personeel'!D126</f>
        <v>106</v>
      </c>
      <c r="B107">
        <f>'Invoeren EXTERN personeel'!E126</f>
        <v>0</v>
      </c>
      <c r="C107">
        <f>'Invoeren EXTERN personeel'!F126</f>
        <v>0</v>
      </c>
      <c r="D107">
        <f>'Invoeren EXTERN personeel'!G126</f>
        <v>0</v>
      </c>
      <c r="E107">
        <f>'Invoeren EXTERN personeel'!H126</f>
        <v>0</v>
      </c>
      <c r="F107">
        <f>'Invoeren EXTERN personeel'!I126</f>
        <v>0</v>
      </c>
      <c r="G107">
        <f>'Invoeren EXTERN personeel'!J126</f>
        <v>0</v>
      </c>
      <c r="H107" s="92">
        <f>'Invoeren EXTERN personeel'!K126</f>
        <v>0</v>
      </c>
      <c r="I107" s="92">
        <f>'Invoeren EXTERN personeel'!L126</f>
        <v>0</v>
      </c>
      <c r="J107" s="92">
        <f>'Invoeren EXTERN personeel'!M126</f>
        <v>0</v>
      </c>
      <c r="K107" s="92">
        <f>'Invoeren EXTERN personeel'!N126</f>
        <v>0</v>
      </c>
      <c r="L107">
        <f>'Invoeren EXTERN personeel'!O126</f>
        <v>0</v>
      </c>
      <c r="M107" s="92">
        <f>'Invoeren EXTERN personeel'!P126</f>
        <v>0</v>
      </c>
      <c r="N107" s="92">
        <f>'Invoeren EXTERN personeel'!Q126</f>
        <v>0</v>
      </c>
      <c r="O107" s="92">
        <f>'Invoeren EXTERN personeel'!R126</f>
        <v>0</v>
      </c>
      <c r="P107" s="92">
        <f>'Invoeren EXTERN personeel'!S126</f>
        <v>0</v>
      </c>
      <c r="Q107" s="92">
        <f>'Invoeren EXTERN personeel'!T126</f>
        <v>0</v>
      </c>
      <c r="R107">
        <f>'Invoeren EXTERN personeel'!U126</f>
        <v>0</v>
      </c>
    </row>
    <row r="108" spans="1:18" x14ac:dyDescent="0.3">
      <c r="A108">
        <f>'Invoeren EXTERN personeel'!D127</f>
        <v>107</v>
      </c>
      <c r="B108">
        <f>'Invoeren EXTERN personeel'!E127</f>
        <v>0</v>
      </c>
      <c r="C108">
        <f>'Invoeren EXTERN personeel'!F127</f>
        <v>0</v>
      </c>
      <c r="D108">
        <f>'Invoeren EXTERN personeel'!G127</f>
        <v>0</v>
      </c>
      <c r="E108">
        <f>'Invoeren EXTERN personeel'!H127</f>
        <v>0</v>
      </c>
      <c r="F108">
        <f>'Invoeren EXTERN personeel'!I127</f>
        <v>0</v>
      </c>
      <c r="G108">
        <f>'Invoeren EXTERN personeel'!J127</f>
        <v>0</v>
      </c>
      <c r="H108" s="92">
        <f>'Invoeren EXTERN personeel'!K127</f>
        <v>0</v>
      </c>
      <c r="I108" s="92">
        <f>'Invoeren EXTERN personeel'!L127</f>
        <v>0</v>
      </c>
      <c r="J108" s="92">
        <f>'Invoeren EXTERN personeel'!M127</f>
        <v>0</v>
      </c>
      <c r="K108" s="92">
        <f>'Invoeren EXTERN personeel'!N127</f>
        <v>0</v>
      </c>
      <c r="L108">
        <f>'Invoeren EXTERN personeel'!O127</f>
        <v>0</v>
      </c>
      <c r="M108" s="92">
        <f>'Invoeren EXTERN personeel'!P127</f>
        <v>0</v>
      </c>
      <c r="N108" s="92">
        <f>'Invoeren EXTERN personeel'!Q127</f>
        <v>0</v>
      </c>
      <c r="O108" s="92">
        <f>'Invoeren EXTERN personeel'!R127</f>
        <v>0</v>
      </c>
      <c r="P108" s="92">
        <f>'Invoeren EXTERN personeel'!S127</f>
        <v>0</v>
      </c>
      <c r="Q108" s="92">
        <f>'Invoeren EXTERN personeel'!T127</f>
        <v>0</v>
      </c>
      <c r="R108">
        <f>'Invoeren EXTERN personeel'!U127</f>
        <v>0</v>
      </c>
    </row>
    <row r="109" spans="1:18" x14ac:dyDescent="0.3">
      <c r="A109">
        <f>'Invoeren EXTERN personeel'!D128</f>
        <v>108</v>
      </c>
      <c r="B109">
        <f>'Invoeren EXTERN personeel'!E128</f>
        <v>0</v>
      </c>
      <c r="C109">
        <f>'Invoeren EXTERN personeel'!F128</f>
        <v>0</v>
      </c>
      <c r="D109">
        <f>'Invoeren EXTERN personeel'!G128</f>
        <v>0</v>
      </c>
      <c r="E109">
        <f>'Invoeren EXTERN personeel'!H128</f>
        <v>0</v>
      </c>
      <c r="F109">
        <f>'Invoeren EXTERN personeel'!I128</f>
        <v>0</v>
      </c>
      <c r="G109">
        <f>'Invoeren EXTERN personeel'!J128</f>
        <v>0</v>
      </c>
      <c r="H109" s="92">
        <f>'Invoeren EXTERN personeel'!K128</f>
        <v>0</v>
      </c>
      <c r="I109" s="92">
        <f>'Invoeren EXTERN personeel'!L128</f>
        <v>0</v>
      </c>
      <c r="J109" s="92">
        <f>'Invoeren EXTERN personeel'!M128</f>
        <v>0</v>
      </c>
      <c r="K109" s="92">
        <f>'Invoeren EXTERN personeel'!N128</f>
        <v>0</v>
      </c>
      <c r="L109">
        <f>'Invoeren EXTERN personeel'!O128</f>
        <v>0</v>
      </c>
      <c r="M109" s="92">
        <f>'Invoeren EXTERN personeel'!P128</f>
        <v>0</v>
      </c>
      <c r="N109" s="92">
        <f>'Invoeren EXTERN personeel'!Q128</f>
        <v>0</v>
      </c>
      <c r="O109" s="92">
        <f>'Invoeren EXTERN personeel'!R128</f>
        <v>0</v>
      </c>
      <c r="P109" s="92">
        <f>'Invoeren EXTERN personeel'!S128</f>
        <v>0</v>
      </c>
      <c r="Q109" s="92">
        <f>'Invoeren EXTERN personeel'!T128</f>
        <v>0</v>
      </c>
      <c r="R109">
        <f>'Invoeren EXTERN personeel'!U128</f>
        <v>0</v>
      </c>
    </row>
    <row r="110" spans="1:18" x14ac:dyDescent="0.3">
      <c r="A110">
        <f>'Invoeren EXTERN personeel'!D129</f>
        <v>109</v>
      </c>
      <c r="B110">
        <f>'Invoeren EXTERN personeel'!E129</f>
        <v>0</v>
      </c>
      <c r="C110">
        <f>'Invoeren EXTERN personeel'!F129</f>
        <v>0</v>
      </c>
      <c r="D110">
        <f>'Invoeren EXTERN personeel'!G129</f>
        <v>0</v>
      </c>
      <c r="E110">
        <f>'Invoeren EXTERN personeel'!H129</f>
        <v>0</v>
      </c>
      <c r="F110">
        <f>'Invoeren EXTERN personeel'!I129</f>
        <v>0</v>
      </c>
      <c r="G110">
        <f>'Invoeren EXTERN personeel'!J129</f>
        <v>0</v>
      </c>
      <c r="H110" s="92">
        <f>'Invoeren EXTERN personeel'!K129</f>
        <v>0</v>
      </c>
      <c r="I110" s="92">
        <f>'Invoeren EXTERN personeel'!L129</f>
        <v>0</v>
      </c>
      <c r="J110" s="92">
        <f>'Invoeren EXTERN personeel'!M129</f>
        <v>0</v>
      </c>
      <c r="K110" s="92">
        <f>'Invoeren EXTERN personeel'!N129</f>
        <v>0</v>
      </c>
      <c r="L110">
        <f>'Invoeren EXTERN personeel'!O129</f>
        <v>0</v>
      </c>
      <c r="M110" s="92">
        <f>'Invoeren EXTERN personeel'!P129</f>
        <v>0</v>
      </c>
      <c r="N110" s="92">
        <f>'Invoeren EXTERN personeel'!Q129</f>
        <v>0</v>
      </c>
      <c r="O110" s="92">
        <f>'Invoeren EXTERN personeel'!R129</f>
        <v>0</v>
      </c>
      <c r="P110" s="92">
        <f>'Invoeren EXTERN personeel'!S129</f>
        <v>0</v>
      </c>
      <c r="Q110" s="92">
        <f>'Invoeren EXTERN personeel'!T129</f>
        <v>0</v>
      </c>
      <c r="R110">
        <f>'Invoeren EXTERN personeel'!U129</f>
        <v>0</v>
      </c>
    </row>
    <row r="111" spans="1:18" x14ac:dyDescent="0.3">
      <c r="A111">
        <f>'Invoeren EXTERN personeel'!D130</f>
        <v>110</v>
      </c>
      <c r="B111">
        <f>'Invoeren EXTERN personeel'!E130</f>
        <v>0</v>
      </c>
      <c r="C111">
        <f>'Invoeren EXTERN personeel'!F130</f>
        <v>0</v>
      </c>
      <c r="D111">
        <f>'Invoeren EXTERN personeel'!G130</f>
        <v>0</v>
      </c>
      <c r="E111">
        <f>'Invoeren EXTERN personeel'!H130</f>
        <v>0</v>
      </c>
      <c r="F111">
        <f>'Invoeren EXTERN personeel'!I130</f>
        <v>0</v>
      </c>
      <c r="G111">
        <f>'Invoeren EXTERN personeel'!J130</f>
        <v>0</v>
      </c>
      <c r="H111" s="92">
        <f>'Invoeren EXTERN personeel'!K130</f>
        <v>0</v>
      </c>
      <c r="I111" s="92">
        <f>'Invoeren EXTERN personeel'!L130</f>
        <v>0</v>
      </c>
      <c r="J111" s="92">
        <f>'Invoeren EXTERN personeel'!M130</f>
        <v>0</v>
      </c>
      <c r="K111" s="92">
        <f>'Invoeren EXTERN personeel'!N130</f>
        <v>0</v>
      </c>
      <c r="L111">
        <f>'Invoeren EXTERN personeel'!O130</f>
        <v>0</v>
      </c>
      <c r="M111" s="92">
        <f>'Invoeren EXTERN personeel'!P130</f>
        <v>0</v>
      </c>
      <c r="N111" s="92">
        <f>'Invoeren EXTERN personeel'!Q130</f>
        <v>0</v>
      </c>
      <c r="O111" s="92">
        <f>'Invoeren EXTERN personeel'!R130</f>
        <v>0</v>
      </c>
      <c r="P111" s="92">
        <f>'Invoeren EXTERN personeel'!S130</f>
        <v>0</v>
      </c>
      <c r="Q111" s="92">
        <f>'Invoeren EXTERN personeel'!T130</f>
        <v>0</v>
      </c>
      <c r="R111">
        <f>'Invoeren EXTERN personeel'!U130</f>
        <v>0</v>
      </c>
    </row>
    <row r="112" spans="1:18" x14ac:dyDescent="0.3">
      <c r="A112">
        <f>'Invoeren EXTERN personeel'!D131</f>
        <v>111</v>
      </c>
      <c r="B112">
        <f>'Invoeren EXTERN personeel'!E131</f>
        <v>0</v>
      </c>
      <c r="C112">
        <f>'Invoeren EXTERN personeel'!F131</f>
        <v>0</v>
      </c>
      <c r="D112">
        <f>'Invoeren EXTERN personeel'!G131</f>
        <v>0</v>
      </c>
      <c r="E112">
        <f>'Invoeren EXTERN personeel'!H131</f>
        <v>0</v>
      </c>
      <c r="F112">
        <f>'Invoeren EXTERN personeel'!I131</f>
        <v>0</v>
      </c>
      <c r="G112">
        <f>'Invoeren EXTERN personeel'!J131</f>
        <v>0</v>
      </c>
      <c r="H112" s="92">
        <f>'Invoeren EXTERN personeel'!K131</f>
        <v>0</v>
      </c>
      <c r="I112" s="92">
        <f>'Invoeren EXTERN personeel'!L131</f>
        <v>0</v>
      </c>
      <c r="J112" s="92">
        <f>'Invoeren EXTERN personeel'!M131</f>
        <v>0</v>
      </c>
      <c r="K112" s="92">
        <f>'Invoeren EXTERN personeel'!N131</f>
        <v>0</v>
      </c>
      <c r="L112">
        <f>'Invoeren EXTERN personeel'!O131</f>
        <v>0</v>
      </c>
      <c r="M112" s="92">
        <f>'Invoeren EXTERN personeel'!P131</f>
        <v>0</v>
      </c>
      <c r="N112" s="92">
        <f>'Invoeren EXTERN personeel'!Q131</f>
        <v>0</v>
      </c>
      <c r="O112" s="92">
        <f>'Invoeren EXTERN personeel'!R131</f>
        <v>0</v>
      </c>
      <c r="P112" s="92">
        <f>'Invoeren EXTERN personeel'!S131</f>
        <v>0</v>
      </c>
      <c r="Q112" s="92">
        <f>'Invoeren EXTERN personeel'!T131</f>
        <v>0</v>
      </c>
      <c r="R112">
        <f>'Invoeren EXTERN personeel'!U131</f>
        <v>0</v>
      </c>
    </row>
    <row r="113" spans="1:18" x14ac:dyDescent="0.3">
      <c r="A113">
        <f>'Invoeren EXTERN personeel'!D132</f>
        <v>112</v>
      </c>
      <c r="B113">
        <f>'Invoeren EXTERN personeel'!E132</f>
        <v>0</v>
      </c>
      <c r="C113">
        <f>'Invoeren EXTERN personeel'!F132</f>
        <v>0</v>
      </c>
      <c r="D113">
        <f>'Invoeren EXTERN personeel'!G132</f>
        <v>0</v>
      </c>
      <c r="E113">
        <f>'Invoeren EXTERN personeel'!H132</f>
        <v>0</v>
      </c>
      <c r="F113">
        <f>'Invoeren EXTERN personeel'!I132</f>
        <v>0</v>
      </c>
      <c r="G113">
        <f>'Invoeren EXTERN personeel'!J132</f>
        <v>0</v>
      </c>
      <c r="H113" s="92">
        <f>'Invoeren EXTERN personeel'!K132</f>
        <v>0</v>
      </c>
      <c r="I113" s="92">
        <f>'Invoeren EXTERN personeel'!L132</f>
        <v>0</v>
      </c>
      <c r="J113" s="92">
        <f>'Invoeren EXTERN personeel'!M132</f>
        <v>0</v>
      </c>
      <c r="K113" s="92">
        <f>'Invoeren EXTERN personeel'!N132</f>
        <v>0</v>
      </c>
      <c r="L113">
        <f>'Invoeren EXTERN personeel'!O132</f>
        <v>0</v>
      </c>
      <c r="M113" s="92">
        <f>'Invoeren EXTERN personeel'!P132</f>
        <v>0</v>
      </c>
      <c r="N113" s="92">
        <f>'Invoeren EXTERN personeel'!Q132</f>
        <v>0</v>
      </c>
      <c r="O113" s="92">
        <f>'Invoeren EXTERN personeel'!R132</f>
        <v>0</v>
      </c>
      <c r="P113" s="92">
        <f>'Invoeren EXTERN personeel'!S132</f>
        <v>0</v>
      </c>
      <c r="Q113" s="92">
        <f>'Invoeren EXTERN personeel'!T132</f>
        <v>0</v>
      </c>
      <c r="R113">
        <f>'Invoeren EXTERN personeel'!U132</f>
        <v>0</v>
      </c>
    </row>
    <row r="114" spans="1:18" x14ac:dyDescent="0.3">
      <c r="A114">
        <f>'Invoeren EXTERN personeel'!D133</f>
        <v>113</v>
      </c>
      <c r="B114">
        <f>'Invoeren EXTERN personeel'!E133</f>
        <v>0</v>
      </c>
      <c r="C114">
        <f>'Invoeren EXTERN personeel'!F133</f>
        <v>0</v>
      </c>
      <c r="D114">
        <f>'Invoeren EXTERN personeel'!G133</f>
        <v>0</v>
      </c>
      <c r="E114">
        <f>'Invoeren EXTERN personeel'!H133</f>
        <v>0</v>
      </c>
      <c r="F114">
        <f>'Invoeren EXTERN personeel'!I133</f>
        <v>0</v>
      </c>
      <c r="G114">
        <f>'Invoeren EXTERN personeel'!J133</f>
        <v>0</v>
      </c>
      <c r="H114" s="92">
        <f>'Invoeren EXTERN personeel'!K133</f>
        <v>0</v>
      </c>
      <c r="I114" s="92">
        <f>'Invoeren EXTERN personeel'!L133</f>
        <v>0</v>
      </c>
      <c r="J114" s="92">
        <f>'Invoeren EXTERN personeel'!M133</f>
        <v>0</v>
      </c>
      <c r="K114" s="92">
        <f>'Invoeren EXTERN personeel'!N133</f>
        <v>0</v>
      </c>
      <c r="L114">
        <f>'Invoeren EXTERN personeel'!O133</f>
        <v>0</v>
      </c>
      <c r="M114" s="92">
        <f>'Invoeren EXTERN personeel'!P133</f>
        <v>0</v>
      </c>
      <c r="N114" s="92">
        <f>'Invoeren EXTERN personeel'!Q133</f>
        <v>0</v>
      </c>
      <c r="O114" s="92">
        <f>'Invoeren EXTERN personeel'!R133</f>
        <v>0</v>
      </c>
      <c r="P114" s="92">
        <f>'Invoeren EXTERN personeel'!S133</f>
        <v>0</v>
      </c>
      <c r="Q114" s="92">
        <f>'Invoeren EXTERN personeel'!T133</f>
        <v>0</v>
      </c>
      <c r="R114">
        <f>'Invoeren EXTERN personeel'!U133</f>
        <v>0</v>
      </c>
    </row>
    <row r="115" spans="1:18" x14ac:dyDescent="0.3">
      <c r="A115">
        <f>'Invoeren EXTERN personeel'!D134</f>
        <v>114</v>
      </c>
      <c r="B115">
        <f>'Invoeren EXTERN personeel'!E134</f>
        <v>0</v>
      </c>
      <c r="C115">
        <f>'Invoeren EXTERN personeel'!F134</f>
        <v>0</v>
      </c>
      <c r="D115">
        <f>'Invoeren EXTERN personeel'!G134</f>
        <v>0</v>
      </c>
      <c r="E115">
        <f>'Invoeren EXTERN personeel'!H134</f>
        <v>0</v>
      </c>
      <c r="F115">
        <f>'Invoeren EXTERN personeel'!I134</f>
        <v>0</v>
      </c>
      <c r="G115">
        <f>'Invoeren EXTERN personeel'!J134</f>
        <v>0</v>
      </c>
      <c r="H115" s="92">
        <f>'Invoeren EXTERN personeel'!K134</f>
        <v>0</v>
      </c>
      <c r="I115" s="92">
        <f>'Invoeren EXTERN personeel'!L134</f>
        <v>0</v>
      </c>
      <c r="J115" s="92">
        <f>'Invoeren EXTERN personeel'!M134</f>
        <v>0</v>
      </c>
      <c r="K115" s="92">
        <f>'Invoeren EXTERN personeel'!N134</f>
        <v>0</v>
      </c>
      <c r="L115">
        <f>'Invoeren EXTERN personeel'!O134</f>
        <v>0</v>
      </c>
      <c r="M115" s="92">
        <f>'Invoeren EXTERN personeel'!P134</f>
        <v>0</v>
      </c>
      <c r="N115" s="92">
        <f>'Invoeren EXTERN personeel'!Q134</f>
        <v>0</v>
      </c>
      <c r="O115" s="92">
        <f>'Invoeren EXTERN personeel'!R134</f>
        <v>0</v>
      </c>
      <c r="P115" s="92">
        <f>'Invoeren EXTERN personeel'!S134</f>
        <v>0</v>
      </c>
      <c r="Q115" s="92">
        <f>'Invoeren EXTERN personeel'!T134</f>
        <v>0</v>
      </c>
      <c r="R115">
        <f>'Invoeren EXTERN personeel'!U134</f>
        <v>0</v>
      </c>
    </row>
    <row r="116" spans="1:18" x14ac:dyDescent="0.3">
      <c r="A116">
        <f>'Invoeren EXTERN personeel'!D135</f>
        <v>115</v>
      </c>
      <c r="B116">
        <f>'Invoeren EXTERN personeel'!E135</f>
        <v>0</v>
      </c>
      <c r="C116">
        <f>'Invoeren EXTERN personeel'!F135</f>
        <v>0</v>
      </c>
      <c r="D116">
        <f>'Invoeren EXTERN personeel'!G135</f>
        <v>0</v>
      </c>
      <c r="E116">
        <f>'Invoeren EXTERN personeel'!H135</f>
        <v>0</v>
      </c>
      <c r="F116">
        <f>'Invoeren EXTERN personeel'!I135</f>
        <v>0</v>
      </c>
      <c r="G116">
        <f>'Invoeren EXTERN personeel'!J135</f>
        <v>0</v>
      </c>
      <c r="H116" s="92">
        <f>'Invoeren EXTERN personeel'!K135</f>
        <v>0</v>
      </c>
      <c r="I116" s="92">
        <f>'Invoeren EXTERN personeel'!L135</f>
        <v>0</v>
      </c>
      <c r="J116" s="92">
        <f>'Invoeren EXTERN personeel'!M135</f>
        <v>0</v>
      </c>
      <c r="K116" s="92">
        <f>'Invoeren EXTERN personeel'!N135</f>
        <v>0</v>
      </c>
      <c r="L116">
        <f>'Invoeren EXTERN personeel'!O135</f>
        <v>0</v>
      </c>
      <c r="M116" s="92">
        <f>'Invoeren EXTERN personeel'!P135</f>
        <v>0</v>
      </c>
      <c r="N116" s="92">
        <f>'Invoeren EXTERN personeel'!Q135</f>
        <v>0</v>
      </c>
      <c r="O116" s="92">
        <f>'Invoeren EXTERN personeel'!R135</f>
        <v>0</v>
      </c>
      <c r="P116" s="92">
        <f>'Invoeren EXTERN personeel'!S135</f>
        <v>0</v>
      </c>
      <c r="Q116" s="92">
        <f>'Invoeren EXTERN personeel'!T135</f>
        <v>0</v>
      </c>
      <c r="R116">
        <f>'Invoeren EXTERN personeel'!U135</f>
        <v>0</v>
      </c>
    </row>
    <row r="117" spans="1:18" x14ac:dyDescent="0.3">
      <c r="A117">
        <f>'Invoeren EXTERN personeel'!D136</f>
        <v>116</v>
      </c>
      <c r="B117">
        <f>'Invoeren EXTERN personeel'!E136</f>
        <v>0</v>
      </c>
      <c r="C117">
        <f>'Invoeren EXTERN personeel'!F136</f>
        <v>0</v>
      </c>
      <c r="D117">
        <f>'Invoeren EXTERN personeel'!G136</f>
        <v>0</v>
      </c>
      <c r="E117">
        <f>'Invoeren EXTERN personeel'!H136</f>
        <v>0</v>
      </c>
      <c r="F117">
        <f>'Invoeren EXTERN personeel'!I136</f>
        <v>0</v>
      </c>
      <c r="G117">
        <f>'Invoeren EXTERN personeel'!J136</f>
        <v>0</v>
      </c>
      <c r="H117" s="92">
        <f>'Invoeren EXTERN personeel'!K136</f>
        <v>0</v>
      </c>
      <c r="I117" s="92">
        <f>'Invoeren EXTERN personeel'!L136</f>
        <v>0</v>
      </c>
      <c r="J117" s="92">
        <f>'Invoeren EXTERN personeel'!M136</f>
        <v>0</v>
      </c>
      <c r="K117" s="92">
        <f>'Invoeren EXTERN personeel'!N136</f>
        <v>0</v>
      </c>
      <c r="L117">
        <f>'Invoeren EXTERN personeel'!O136</f>
        <v>0</v>
      </c>
      <c r="M117" s="92">
        <f>'Invoeren EXTERN personeel'!P136</f>
        <v>0</v>
      </c>
      <c r="N117" s="92">
        <f>'Invoeren EXTERN personeel'!Q136</f>
        <v>0</v>
      </c>
      <c r="O117" s="92">
        <f>'Invoeren EXTERN personeel'!R136</f>
        <v>0</v>
      </c>
      <c r="P117" s="92">
        <f>'Invoeren EXTERN personeel'!S136</f>
        <v>0</v>
      </c>
      <c r="Q117" s="92">
        <f>'Invoeren EXTERN personeel'!T136</f>
        <v>0</v>
      </c>
      <c r="R117">
        <f>'Invoeren EXTERN personeel'!U136</f>
        <v>0</v>
      </c>
    </row>
    <row r="118" spans="1:18" x14ac:dyDescent="0.3">
      <c r="A118">
        <f>'Invoeren EXTERN personeel'!D137</f>
        <v>117</v>
      </c>
      <c r="B118">
        <f>'Invoeren EXTERN personeel'!E137</f>
        <v>0</v>
      </c>
      <c r="C118">
        <f>'Invoeren EXTERN personeel'!F137</f>
        <v>0</v>
      </c>
      <c r="D118">
        <f>'Invoeren EXTERN personeel'!G137</f>
        <v>0</v>
      </c>
      <c r="E118">
        <f>'Invoeren EXTERN personeel'!H137</f>
        <v>0</v>
      </c>
      <c r="F118">
        <f>'Invoeren EXTERN personeel'!I137</f>
        <v>0</v>
      </c>
      <c r="G118">
        <f>'Invoeren EXTERN personeel'!J137</f>
        <v>0</v>
      </c>
      <c r="H118" s="92">
        <f>'Invoeren EXTERN personeel'!K137</f>
        <v>0</v>
      </c>
      <c r="I118" s="92">
        <f>'Invoeren EXTERN personeel'!L137</f>
        <v>0</v>
      </c>
      <c r="J118" s="92">
        <f>'Invoeren EXTERN personeel'!M137</f>
        <v>0</v>
      </c>
      <c r="K118" s="92">
        <f>'Invoeren EXTERN personeel'!N137</f>
        <v>0</v>
      </c>
      <c r="L118">
        <f>'Invoeren EXTERN personeel'!O137</f>
        <v>0</v>
      </c>
      <c r="M118" s="92">
        <f>'Invoeren EXTERN personeel'!P137</f>
        <v>0</v>
      </c>
      <c r="N118" s="92">
        <f>'Invoeren EXTERN personeel'!Q137</f>
        <v>0</v>
      </c>
      <c r="O118" s="92">
        <f>'Invoeren EXTERN personeel'!R137</f>
        <v>0</v>
      </c>
      <c r="P118" s="92">
        <f>'Invoeren EXTERN personeel'!S137</f>
        <v>0</v>
      </c>
      <c r="Q118" s="92">
        <f>'Invoeren EXTERN personeel'!T137</f>
        <v>0</v>
      </c>
      <c r="R118">
        <f>'Invoeren EXTERN personeel'!U137</f>
        <v>0</v>
      </c>
    </row>
    <row r="119" spans="1:18" x14ac:dyDescent="0.3">
      <c r="A119">
        <f>'Invoeren EXTERN personeel'!D138</f>
        <v>118</v>
      </c>
      <c r="B119">
        <f>'Invoeren EXTERN personeel'!E138</f>
        <v>0</v>
      </c>
      <c r="C119">
        <f>'Invoeren EXTERN personeel'!F138</f>
        <v>0</v>
      </c>
      <c r="D119">
        <f>'Invoeren EXTERN personeel'!G138</f>
        <v>0</v>
      </c>
      <c r="E119">
        <f>'Invoeren EXTERN personeel'!H138</f>
        <v>0</v>
      </c>
      <c r="F119">
        <f>'Invoeren EXTERN personeel'!I138</f>
        <v>0</v>
      </c>
      <c r="G119">
        <f>'Invoeren EXTERN personeel'!J138</f>
        <v>0</v>
      </c>
      <c r="H119" s="92">
        <f>'Invoeren EXTERN personeel'!K138</f>
        <v>0</v>
      </c>
      <c r="I119" s="92">
        <f>'Invoeren EXTERN personeel'!L138</f>
        <v>0</v>
      </c>
      <c r="J119" s="92">
        <f>'Invoeren EXTERN personeel'!M138</f>
        <v>0</v>
      </c>
      <c r="K119" s="92">
        <f>'Invoeren EXTERN personeel'!N138</f>
        <v>0</v>
      </c>
      <c r="L119">
        <f>'Invoeren EXTERN personeel'!O138</f>
        <v>0</v>
      </c>
      <c r="M119" s="92">
        <f>'Invoeren EXTERN personeel'!P138</f>
        <v>0</v>
      </c>
      <c r="N119" s="92">
        <f>'Invoeren EXTERN personeel'!Q138</f>
        <v>0</v>
      </c>
      <c r="O119" s="92">
        <f>'Invoeren EXTERN personeel'!R138</f>
        <v>0</v>
      </c>
      <c r="P119" s="92">
        <f>'Invoeren EXTERN personeel'!S138</f>
        <v>0</v>
      </c>
      <c r="Q119" s="92">
        <f>'Invoeren EXTERN personeel'!T138</f>
        <v>0</v>
      </c>
      <c r="R119">
        <f>'Invoeren EXTERN personeel'!U138</f>
        <v>0</v>
      </c>
    </row>
    <row r="120" spans="1:18" x14ac:dyDescent="0.3">
      <c r="A120">
        <f>'Invoeren EXTERN personeel'!D139</f>
        <v>119</v>
      </c>
      <c r="B120">
        <f>'Invoeren EXTERN personeel'!E139</f>
        <v>0</v>
      </c>
      <c r="C120">
        <f>'Invoeren EXTERN personeel'!F139</f>
        <v>0</v>
      </c>
      <c r="D120">
        <f>'Invoeren EXTERN personeel'!G139</f>
        <v>0</v>
      </c>
      <c r="E120">
        <f>'Invoeren EXTERN personeel'!H139</f>
        <v>0</v>
      </c>
      <c r="F120">
        <f>'Invoeren EXTERN personeel'!I139</f>
        <v>0</v>
      </c>
      <c r="G120">
        <f>'Invoeren EXTERN personeel'!J139</f>
        <v>0</v>
      </c>
      <c r="H120" s="92">
        <f>'Invoeren EXTERN personeel'!K139</f>
        <v>0</v>
      </c>
      <c r="I120" s="92">
        <f>'Invoeren EXTERN personeel'!L139</f>
        <v>0</v>
      </c>
      <c r="J120" s="92">
        <f>'Invoeren EXTERN personeel'!M139</f>
        <v>0</v>
      </c>
      <c r="K120" s="92">
        <f>'Invoeren EXTERN personeel'!N139</f>
        <v>0</v>
      </c>
      <c r="L120">
        <f>'Invoeren EXTERN personeel'!O139</f>
        <v>0</v>
      </c>
      <c r="M120" s="92">
        <f>'Invoeren EXTERN personeel'!P139</f>
        <v>0</v>
      </c>
      <c r="N120" s="92">
        <f>'Invoeren EXTERN personeel'!Q139</f>
        <v>0</v>
      </c>
      <c r="O120" s="92">
        <f>'Invoeren EXTERN personeel'!R139</f>
        <v>0</v>
      </c>
      <c r="P120" s="92">
        <f>'Invoeren EXTERN personeel'!S139</f>
        <v>0</v>
      </c>
      <c r="Q120" s="92">
        <f>'Invoeren EXTERN personeel'!T139</f>
        <v>0</v>
      </c>
      <c r="R120">
        <f>'Invoeren EXTERN personeel'!U139</f>
        <v>0</v>
      </c>
    </row>
    <row r="121" spans="1:18" x14ac:dyDescent="0.3">
      <c r="A121">
        <f>'Invoeren EXTERN personeel'!D140</f>
        <v>120</v>
      </c>
      <c r="B121">
        <f>'Invoeren EXTERN personeel'!E140</f>
        <v>0</v>
      </c>
      <c r="C121">
        <f>'Invoeren EXTERN personeel'!F140</f>
        <v>0</v>
      </c>
      <c r="D121">
        <f>'Invoeren EXTERN personeel'!G140</f>
        <v>0</v>
      </c>
      <c r="E121">
        <f>'Invoeren EXTERN personeel'!H140</f>
        <v>0</v>
      </c>
      <c r="F121">
        <f>'Invoeren EXTERN personeel'!I140</f>
        <v>0</v>
      </c>
      <c r="G121">
        <f>'Invoeren EXTERN personeel'!J140</f>
        <v>0</v>
      </c>
      <c r="H121" s="92">
        <f>'Invoeren EXTERN personeel'!K140</f>
        <v>0</v>
      </c>
      <c r="I121" s="92">
        <f>'Invoeren EXTERN personeel'!L140</f>
        <v>0</v>
      </c>
      <c r="J121" s="92">
        <f>'Invoeren EXTERN personeel'!M140</f>
        <v>0</v>
      </c>
      <c r="K121" s="92">
        <f>'Invoeren EXTERN personeel'!N140</f>
        <v>0</v>
      </c>
      <c r="L121">
        <f>'Invoeren EXTERN personeel'!O140</f>
        <v>0</v>
      </c>
      <c r="M121" s="92">
        <f>'Invoeren EXTERN personeel'!P140</f>
        <v>0</v>
      </c>
      <c r="N121" s="92">
        <f>'Invoeren EXTERN personeel'!Q140</f>
        <v>0</v>
      </c>
      <c r="O121" s="92">
        <f>'Invoeren EXTERN personeel'!R140</f>
        <v>0</v>
      </c>
      <c r="P121" s="92">
        <f>'Invoeren EXTERN personeel'!S140</f>
        <v>0</v>
      </c>
      <c r="Q121" s="92">
        <f>'Invoeren EXTERN personeel'!T140</f>
        <v>0</v>
      </c>
      <c r="R121">
        <f>'Invoeren EXTERN personeel'!U140</f>
        <v>0</v>
      </c>
    </row>
    <row r="122" spans="1:18" x14ac:dyDescent="0.3">
      <c r="A122">
        <f>'Invoeren EXTERN personeel'!D141</f>
        <v>121</v>
      </c>
      <c r="B122">
        <f>'Invoeren EXTERN personeel'!E141</f>
        <v>0</v>
      </c>
      <c r="C122">
        <f>'Invoeren EXTERN personeel'!F141</f>
        <v>0</v>
      </c>
      <c r="D122">
        <f>'Invoeren EXTERN personeel'!G141</f>
        <v>0</v>
      </c>
      <c r="E122">
        <f>'Invoeren EXTERN personeel'!H141</f>
        <v>0</v>
      </c>
      <c r="F122">
        <f>'Invoeren EXTERN personeel'!I141</f>
        <v>0</v>
      </c>
      <c r="G122">
        <f>'Invoeren EXTERN personeel'!J141</f>
        <v>0</v>
      </c>
      <c r="H122" s="92">
        <f>'Invoeren EXTERN personeel'!K141</f>
        <v>0</v>
      </c>
      <c r="I122" s="92">
        <f>'Invoeren EXTERN personeel'!L141</f>
        <v>0</v>
      </c>
      <c r="J122" s="92">
        <f>'Invoeren EXTERN personeel'!M141</f>
        <v>0</v>
      </c>
      <c r="K122" s="92">
        <f>'Invoeren EXTERN personeel'!N141</f>
        <v>0</v>
      </c>
      <c r="L122">
        <f>'Invoeren EXTERN personeel'!O141</f>
        <v>0</v>
      </c>
      <c r="M122" s="92">
        <f>'Invoeren EXTERN personeel'!P141</f>
        <v>0</v>
      </c>
      <c r="N122" s="92">
        <f>'Invoeren EXTERN personeel'!Q141</f>
        <v>0</v>
      </c>
      <c r="O122" s="92">
        <f>'Invoeren EXTERN personeel'!R141</f>
        <v>0</v>
      </c>
      <c r="P122" s="92">
        <f>'Invoeren EXTERN personeel'!S141</f>
        <v>0</v>
      </c>
      <c r="Q122" s="92">
        <f>'Invoeren EXTERN personeel'!T141</f>
        <v>0</v>
      </c>
      <c r="R122">
        <f>'Invoeren EXTERN personeel'!U141</f>
        <v>0</v>
      </c>
    </row>
    <row r="123" spans="1:18" x14ac:dyDescent="0.3">
      <c r="A123">
        <f>'Invoeren EXTERN personeel'!D142</f>
        <v>122</v>
      </c>
      <c r="B123">
        <f>'Invoeren EXTERN personeel'!E142</f>
        <v>0</v>
      </c>
      <c r="C123">
        <f>'Invoeren EXTERN personeel'!F142</f>
        <v>0</v>
      </c>
      <c r="D123">
        <f>'Invoeren EXTERN personeel'!G142</f>
        <v>0</v>
      </c>
      <c r="E123">
        <f>'Invoeren EXTERN personeel'!H142</f>
        <v>0</v>
      </c>
      <c r="F123">
        <f>'Invoeren EXTERN personeel'!I142</f>
        <v>0</v>
      </c>
      <c r="G123">
        <f>'Invoeren EXTERN personeel'!J142</f>
        <v>0</v>
      </c>
      <c r="H123" s="92">
        <f>'Invoeren EXTERN personeel'!K142</f>
        <v>0</v>
      </c>
      <c r="I123" s="92">
        <f>'Invoeren EXTERN personeel'!L142</f>
        <v>0</v>
      </c>
      <c r="J123" s="92">
        <f>'Invoeren EXTERN personeel'!M142</f>
        <v>0</v>
      </c>
      <c r="K123" s="92">
        <f>'Invoeren EXTERN personeel'!N142</f>
        <v>0</v>
      </c>
      <c r="L123">
        <f>'Invoeren EXTERN personeel'!O142</f>
        <v>0</v>
      </c>
      <c r="M123" s="92">
        <f>'Invoeren EXTERN personeel'!P142</f>
        <v>0</v>
      </c>
      <c r="N123" s="92">
        <f>'Invoeren EXTERN personeel'!Q142</f>
        <v>0</v>
      </c>
      <c r="O123" s="92">
        <f>'Invoeren EXTERN personeel'!R142</f>
        <v>0</v>
      </c>
      <c r="P123" s="92">
        <f>'Invoeren EXTERN personeel'!S142</f>
        <v>0</v>
      </c>
      <c r="Q123" s="92">
        <f>'Invoeren EXTERN personeel'!T142</f>
        <v>0</v>
      </c>
      <c r="R123">
        <f>'Invoeren EXTERN personeel'!U142</f>
        <v>0</v>
      </c>
    </row>
    <row r="124" spans="1:18" x14ac:dyDescent="0.3">
      <c r="A124">
        <f>'Invoeren EXTERN personeel'!D143</f>
        <v>123</v>
      </c>
      <c r="B124">
        <f>'Invoeren EXTERN personeel'!E143</f>
        <v>0</v>
      </c>
      <c r="C124">
        <f>'Invoeren EXTERN personeel'!F143</f>
        <v>0</v>
      </c>
      <c r="D124">
        <f>'Invoeren EXTERN personeel'!G143</f>
        <v>0</v>
      </c>
      <c r="E124">
        <f>'Invoeren EXTERN personeel'!H143</f>
        <v>0</v>
      </c>
      <c r="F124">
        <f>'Invoeren EXTERN personeel'!I143</f>
        <v>0</v>
      </c>
      <c r="G124">
        <f>'Invoeren EXTERN personeel'!J143</f>
        <v>0</v>
      </c>
      <c r="H124" s="92">
        <f>'Invoeren EXTERN personeel'!K143</f>
        <v>0</v>
      </c>
      <c r="I124" s="92">
        <f>'Invoeren EXTERN personeel'!L143</f>
        <v>0</v>
      </c>
      <c r="J124" s="92">
        <f>'Invoeren EXTERN personeel'!M143</f>
        <v>0</v>
      </c>
      <c r="K124" s="92">
        <f>'Invoeren EXTERN personeel'!N143</f>
        <v>0</v>
      </c>
      <c r="L124">
        <f>'Invoeren EXTERN personeel'!O143</f>
        <v>0</v>
      </c>
      <c r="M124" s="92">
        <f>'Invoeren EXTERN personeel'!P143</f>
        <v>0</v>
      </c>
      <c r="N124" s="92">
        <f>'Invoeren EXTERN personeel'!Q143</f>
        <v>0</v>
      </c>
      <c r="O124" s="92">
        <f>'Invoeren EXTERN personeel'!R143</f>
        <v>0</v>
      </c>
      <c r="P124" s="92">
        <f>'Invoeren EXTERN personeel'!S143</f>
        <v>0</v>
      </c>
      <c r="Q124" s="92">
        <f>'Invoeren EXTERN personeel'!T143</f>
        <v>0</v>
      </c>
      <c r="R124">
        <f>'Invoeren EXTERN personeel'!U143</f>
        <v>0</v>
      </c>
    </row>
    <row r="125" spans="1:18" x14ac:dyDescent="0.3">
      <c r="A125">
        <f>'Invoeren EXTERN personeel'!D144</f>
        <v>124</v>
      </c>
      <c r="B125">
        <f>'Invoeren EXTERN personeel'!E144</f>
        <v>0</v>
      </c>
      <c r="C125">
        <f>'Invoeren EXTERN personeel'!F144</f>
        <v>0</v>
      </c>
      <c r="D125">
        <f>'Invoeren EXTERN personeel'!G144</f>
        <v>0</v>
      </c>
      <c r="E125">
        <f>'Invoeren EXTERN personeel'!H144</f>
        <v>0</v>
      </c>
      <c r="F125">
        <f>'Invoeren EXTERN personeel'!I144</f>
        <v>0</v>
      </c>
      <c r="G125">
        <f>'Invoeren EXTERN personeel'!J144</f>
        <v>0</v>
      </c>
      <c r="H125" s="92">
        <f>'Invoeren EXTERN personeel'!K144</f>
        <v>0</v>
      </c>
      <c r="I125" s="92">
        <f>'Invoeren EXTERN personeel'!L144</f>
        <v>0</v>
      </c>
      <c r="J125" s="92">
        <f>'Invoeren EXTERN personeel'!M144</f>
        <v>0</v>
      </c>
      <c r="K125" s="92">
        <f>'Invoeren EXTERN personeel'!N144</f>
        <v>0</v>
      </c>
      <c r="L125">
        <f>'Invoeren EXTERN personeel'!O144</f>
        <v>0</v>
      </c>
      <c r="M125" s="92">
        <f>'Invoeren EXTERN personeel'!P144</f>
        <v>0</v>
      </c>
      <c r="N125" s="92">
        <f>'Invoeren EXTERN personeel'!Q144</f>
        <v>0</v>
      </c>
      <c r="O125" s="92">
        <f>'Invoeren EXTERN personeel'!R144</f>
        <v>0</v>
      </c>
      <c r="P125" s="92">
        <f>'Invoeren EXTERN personeel'!S144</f>
        <v>0</v>
      </c>
      <c r="Q125" s="92">
        <f>'Invoeren EXTERN personeel'!T144</f>
        <v>0</v>
      </c>
      <c r="R125">
        <f>'Invoeren EXTERN personeel'!U144</f>
        <v>0</v>
      </c>
    </row>
    <row r="126" spans="1:18" x14ac:dyDescent="0.3">
      <c r="A126">
        <f>'Invoeren EXTERN personeel'!D145</f>
        <v>125</v>
      </c>
      <c r="B126">
        <f>'Invoeren EXTERN personeel'!E145</f>
        <v>0</v>
      </c>
      <c r="C126">
        <f>'Invoeren EXTERN personeel'!F145</f>
        <v>0</v>
      </c>
      <c r="D126">
        <f>'Invoeren EXTERN personeel'!G145</f>
        <v>0</v>
      </c>
      <c r="E126">
        <f>'Invoeren EXTERN personeel'!H145</f>
        <v>0</v>
      </c>
      <c r="F126">
        <f>'Invoeren EXTERN personeel'!I145</f>
        <v>0</v>
      </c>
      <c r="G126">
        <f>'Invoeren EXTERN personeel'!J145</f>
        <v>0</v>
      </c>
      <c r="H126" s="92">
        <f>'Invoeren EXTERN personeel'!K145</f>
        <v>0</v>
      </c>
      <c r="I126" s="92">
        <f>'Invoeren EXTERN personeel'!L145</f>
        <v>0</v>
      </c>
      <c r="J126" s="92">
        <f>'Invoeren EXTERN personeel'!M145</f>
        <v>0</v>
      </c>
      <c r="K126" s="92">
        <f>'Invoeren EXTERN personeel'!N145</f>
        <v>0</v>
      </c>
      <c r="L126">
        <f>'Invoeren EXTERN personeel'!O145</f>
        <v>0</v>
      </c>
      <c r="M126" s="92">
        <f>'Invoeren EXTERN personeel'!P145</f>
        <v>0</v>
      </c>
      <c r="N126" s="92">
        <f>'Invoeren EXTERN personeel'!Q145</f>
        <v>0</v>
      </c>
      <c r="O126" s="92">
        <f>'Invoeren EXTERN personeel'!R145</f>
        <v>0</v>
      </c>
      <c r="P126" s="92">
        <f>'Invoeren EXTERN personeel'!S145</f>
        <v>0</v>
      </c>
      <c r="Q126" s="92">
        <f>'Invoeren EXTERN personeel'!T145</f>
        <v>0</v>
      </c>
      <c r="R126">
        <f>'Invoeren EXTERN personeel'!U145</f>
        <v>0</v>
      </c>
    </row>
    <row r="127" spans="1:18" x14ac:dyDescent="0.3">
      <c r="A127">
        <f>'Invoeren EXTERN personeel'!D146</f>
        <v>126</v>
      </c>
      <c r="B127">
        <f>'Invoeren EXTERN personeel'!E146</f>
        <v>0</v>
      </c>
      <c r="C127">
        <f>'Invoeren EXTERN personeel'!F146</f>
        <v>0</v>
      </c>
      <c r="D127">
        <f>'Invoeren EXTERN personeel'!G146</f>
        <v>0</v>
      </c>
      <c r="E127">
        <f>'Invoeren EXTERN personeel'!H146</f>
        <v>0</v>
      </c>
      <c r="F127">
        <f>'Invoeren EXTERN personeel'!I146</f>
        <v>0</v>
      </c>
      <c r="G127">
        <f>'Invoeren EXTERN personeel'!J146</f>
        <v>0</v>
      </c>
      <c r="H127" s="92">
        <f>'Invoeren EXTERN personeel'!K146</f>
        <v>0</v>
      </c>
      <c r="I127" s="92">
        <f>'Invoeren EXTERN personeel'!L146</f>
        <v>0</v>
      </c>
      <c r="J127" s="92">
        <f>'Invoeren EXTERN personeel'!M146</f>
        <v>0</v>
      </c>
      <c r="K127" s="92">
        <f>'Invoeren EXTERN personeel'!N146</f>
        <v>0</v>
      </c>
      <c r="L127">
        <f>'Invoeren EXTERN personeel'!O146</f>
        <v>0</v>
      </c>
      <c r="M127" s="92">
        <f>'Invoeren EXTERN personeel'!P146</f>
        <v>0</v>
      </c>
      <c r="N127" s="92">
        <f>'Invoeren EXTERN personeel'!Q146</f>
        <v>0</v>
      </c>
      <c r="O127" s="92">
        <f>'Invoeren EXTERN personeel'!R146</f>
        <v>0</v>
      </c>
      <c r="P127" s="92">
        <f>'Invoeren EXTERN personeel'!S146</f>
        <v>0</v>
      </c>
      <c r="Q127" s="92">
        <f>'Invoeren EXTERN personeel'!T146</f>
        <v>0</v>
      </c>
      <c r="R127">
        <f>'Invoeren EXTERN personeel'!U146</f>
        <v>0</v>
      </c>
    </row>
    <row r="128" spans="1:18" x14ac:dyDescent="0.3">
      <c r="A128">
        <f>'Invoeren EXTERN personeel'!D147</f>
        <v>127</v>
      </c>
      <c r="B128">
        <f>'Invoeren EXTERN personeel'!E147</f>
        <v>0</v>
      </c>
      <c r="C128">
        <f>'Invoeren EXTERN personeel'!F147</f>
        <v>0</v>
      </c>
      <c r="D128">
        <f>'Invoeren EXTERN personeel'!G147</f>
        <v>0</v>
      </c>
      <c r="E128">
        <f>'Invoeren EXTERN personeel'!H147</f>
        <v>0</v>
      </c>
      <c r="F128">
        <f>'Invoeren EXTERN personeel'!I147</f>
        <v>0</v>
      </c>
      <c r="G128">
        <f>'Invoeren EXTERN personeel'!J147</f>
        <v>0</v>
      </c>
      <c r="H128" s="92">
        <f>'Invoeren EXTERN personeel'!K147</f>
        <v>0</v>
      </c>
      <c r="I128" s="92">
        <f>'Invoeren EXTERN personeel'!L147</f>
        <v>0</v>
      </c>
      <c r="J128" s="92">
        <f>'Invoeren EXTERN personeel'!M147</f>
        <v>0</v>
      </c>
      <c r="K128" s="92">
        <f>'Invoeren EXTERN personeel'!N147</f>
        <v>0</v>
      </c>
      <c r="L128">
        <f>'Invoeren EXTERN personeel'!O147</f>
        <v>0</v>
      </c>
      <c r="M128" s="92">
        <f>'Invoeren EXTERN personeel'!P147</f>
        <v>0</v>
      </c>
      <c r="N128" s="92">
        <f>'Invoeren EXTERN personeel'!Q147</f>
        <v>0</v>
      </c>
      <c r="O128" s="92">
        <f>'Invoeren EXTERN personeel'!R147</f>
        <v>0</v>
      </c>
      <c r="P128" s="92">
        <f>'Invoeren EXTERN personeel'!S147</f>
        <v>0</v>
      </c>
      <c r="Q128" s="92">
        <f>'Invoeren EXTERN personeel'!T147</f>
        <v>0</v>
      </c>
      <c r="R128">
        <f>'Invoeren EXTERN personeel'!U147</f>
        <v>0</v>
      </c>
    </row>
    <row r="129" spans="1:18" x14ac:dyDescent="0.3">
      <c r="A129">
        <f>'Invoeren EXTERN personeel'!D148</f>
        <v>128</v>
      </c>
      <c r="B129">
        <f>'Invoeren EXTERN personeel'!E148</f>
        <v>0</v>
      </c>
      <c r="C129">
        <f>'Invoeren EXTERN personeel'!F148</f>
        <v>0</v>
      </c>
      <c r="D129">
        <f>'Invoeren EXTERN personeel'!G148</f>
        <v>0</v>
      </c>
      <c r="E129">
        <f>'Invoeren EXTERN personeel'!H148</f>
        <v>0</v>
      </c>
      <c r="F129">
        <f>'Invoeren EXTERN personeel'!I148</f>
        <v>0</v>
      </c>
      <c r="G129">
        <f>'Invoeren EXTERN personeel'!J148</f>
        <v>0</v>
      </c>
      <c r="H129" s="92">
        <f>'Invoeren EXTERN personeel'!K148</f>
        <v>0</v>
      </c>
      <c r="I129" s="92">
        <f>'Invoeren EXTERN personeel'!L148</f>
        <v>0</v>
      </c>
      <c r="J129" s="92">
        <f>'Invoeren EXTERN personeel'!M148</f>
        <v>0</v>
      </c>
      <c r="K129" s="92">
        <f>'Invoeren EXTERN personeel'!N148</f>
        <v>0</v>
      </c>
      <c r="L129">
        <f>'Invoeren EXTERN personeel'!O148</f>
        <v>0</v>
      </c>
      <c r="M129" s="92">
        <f>'Invoeren EXTERN personeel'!P148</f>
        <v>0</v>
      </c>
      <c r="N129" s="92">
        <f>'Invoeren EXTERN personeel'!Q148</f>
        <v>0</v>
      </c>
      <c r="O129" s="92">
        <f>'Invoeren EXTERN personeel'!R148</f>
        <v>0</v>
      </c>
      <c r="P129" s="92">
        <f>'Invoeren EXTERN personeel'!S148</f>
        <v>0</v>
      </c>
      <c r="Q129" s="92">
        <f>'Invoeren EXTERN personeel'!T148</f>
        <v>0</v>
      </c>
      <c r="R129">
        <f>'Invoeren EXTERN personeel'!U148</f>
        <v>0</v>
      </c>
    </row>
    <row r="130" spans="1:18" x14ac:dyDescent="0.3">
      <c r="A130">
        <f>'Invoeren EXTERN personeel'!D149</f>
        <v>129</v>
      </c>
      <c r="B130">
        <f>'Invoeren EXTERN personeel'!E149</f>
        <v>0</v>
      </c>
      <c r="C130">
        <f>'Invoeren EXTERN personeel'!F149</f>
        <v>0</v>
      </c>
      <c r="D130">
        <f>'Invoeren EXTERN personeel'!G149</f>
        <v>0</v>
      </c>
      <c r="E130">
        <f>'Invoeren EXTERN personeel'!H149</f>
        <v>0</v>
      </c>
      <c r="F130">
        <f>'Invoeren EXTERN personeel'!I149</f>
        <v>0</v>
      </c>
      <c r="G130">
        <f>'Invoeren EXTERN personeel'!J149</f>
        <v>0</v>
      </c>
      <c r="H130" s="92">
        <f>'Invoeren EXTERN personeel'!K149</f>
        <v>0</v>
      </c>
      <c r="I130" s="92">
        <f>'Invoeren EXTERN personeel'!L149</f>
        <v>0</v>
      </c>
      <c r="J130" s="92">
        <f>'Invoeren EXTERN personeel'!M149</f>
        <v>0</v>
      </c>
      <c r="K130" s="92">
        <f>'Invoeren EXTERN personeel'!N149</f>
        <v>0</v>
      </c>
      <c r="L130">
        <f>'Invoeren EXTERN personeel'!O149</f>
        <v>0</v>
      </c>
      <c r="M130" s="92">
        <f>'Invoeren EXTERN personeel'!P149</f>
        <v>0</v>
      </c>
      <c r="N130" s="92">
        <f>'Invoeren EXTERN personeel'!Q149</f>
        <v>0</v>
      </c>
      <c r="O130" s="92">
        <f>'Invoeren EXTERN personeel'!R149</f>
        <v>0</v>
      </c>
      <c r="P130" s="92">
        <f>'Invoeren EXTERN personeel'!S149</f>
        <v>0</v>
      </c>
      <c r="Q130" s="92">
        <f>'Invoeren EXTERN personeel'!T149</f>
        <v>0</v>
      </c>
      <c r="R130">
        <f>'Invoeren EXTERN personeel'!U149</f>
        <v>0</v>
      </c>
    </row>
    <row r="131" spans="1:18" x14ac:dyDescent="0.3">
      <c r="A131">
        <f>'Invoeren EXTERN personeel'!D150</f>
        <v>130</v>
      </c>
      <c r="B131">
        <f>'Invoeren EXTERN personeel'!E150</f>
        <v>0</v>
      </c>
      <c r="C131">
        <f>'Invoeren EXTERN personeel'!F150</f>
        <v>0</v>
      </c>
      <c r="D131">
        <f>'Invoeren EXTERN personeel'!G150</f>
        <v>0</v>
      </c>
      <c r="E131">
        <f>'Invoeren EXTERN personeel'!H150</f>
        <v>0</v>
      </c>
      <c r="F131">
        <f>'Invoeren EXTERN personeel'!I150</f>
        <v>0</v>
      </c>
      <c r="G131">
        <f>'Invoeren EXTERN personeel'!J150</f>
        <v>0</v>
      </c>
      <c r="H131" s="92">
        <f>'Invoeren EXTERN personeel'!K150</f>
        <v>0</v>
      </c>
      <c r="I131" s="92">
        <f>'Invoeren EXTERN personeel'!L150</f>
        <v>0</v>
      </c>
      <c r="J131" s="92">
        <f>'Invoeren EXTERN personeel'!M150</f>
        <v>0</v>
      </c>
      <c r="K131" s="92">
        <f>'Invoeren EXTERN personeel'!N150</f>
        <v>0</v>
      </c>
      <c r="L131">
        <f>'Invoeren EXTERN personeel'!O150</f>
        <v>0</v>
      </c>
      <c r="M131" s="92">
        <f>'Invoeren EXTERN personeel'!P150</f>
        <v>0</v>
      </c>
      <c r="N131" s="92">
        <f>'Invoeren EXTERN personeel'!Q150</f>
        <v>0</v>
      </c>
      <c r="O131" s="92">
        <f>'Invoeren EXTERN personeel'!R150</f>
        <v>0</v>
      </c>
      <c r="P131" s="92">
        <f>'Invoeren EXTERN personeel'!S150</f>
        <v>0</v>
      </c>
      <c r="Q131" s="92">
        <f>'Invoeren EXTERN personeel'!T150</f>
        <v>0</v>
      </c>
      <c r="R131">
        <f>'Invoeren EXTERN personeel'!U150</f>
        <v>0</v>
      </c>
    </row>
    <row r="132" spans="1:18" x14ac:dyDescent="0.3">
      <c r="A132">
        <f>'Invoeren EXTERN personeel'!D151</f>
        <v>131</v>
      </c>
      <c r="B132">
        <f>'Invoeren EXTERN personeel'!E151</f>
        <v>0</v>
      </c>
      <c r="C132">
        <f>'Invoeren EXTERN personeel'!F151</f>
        <v>0</v>
      </c>
      <c r="D132">
        <f>'Invoeren EXTERN personeel'!G151</f>
        <v>0</v>
      </c>
      <c r="E132">
        <f>'Invoeren EXTERN personeel'!H151</f>
        <v>0</v>
      </c>
      <c r="F132">
        <f>'Invoeren EXTERN personeel'!I151</f>
        <v>0</v>
      </c>
      <c r="G132">
        <f>'Invoeren EXTERN personeel'!J151</f>
        <v>0</v>
      </c>
      <c r="H132" s="92">
        <f>'Invoeren EXTERN personeel'!K151</f>
        <v>0</v>
      </c>
      <c r="I132" s="92">
        <f>'Invoeren EXTERN personeel'!L151</f>
        <v>0</v>
      </c>
      <c r="J132" s="92">
        <f>'Invoeren EXTERN personeel'!M151</f>
        <v>0</v>
      </c>
      <c r="K132" s="92">
        <f>'Invoeren EXTERN personeel'!N151</f>
        <v>0</v>
      </c>
      <c r="L132">
        <f>'Invoeren EXTERN personeel'!O151</f>
        <v>0</v>
      </c>
      <c r="M132" s="92">
        <f>'Invoeren EXTERN personeel'!P151</f>
        <v>0</v>
      </c>
      <c r="N132" s="92">
        <f>'Invoeren EXTERN personeel'!Q151</f>
        <v>0</v>
      </c>
      <c r="O132" s="92">
        <f>'Invoeren EXTERN personeel'!R151</f>
        <v>0</v>
      </c>
      <c r="P132" s="92">
        <f>'Invoeren EXTERN personeel'!S151</f>
        <v>0</v>
      </c>
      <c r="Q132" s="92">
        <f>'Invoeren EXTERN personeel'!T151</f>
        <v>0</v>
      </c>
      <c r="R132">
        <f>'Invoeren EXTERN personeel'!U151</f>
        <v>0</v>
      </c>
    </row>
    <row r="133" spans="1:18" x14ac:dyDescent="0.3">
      <c r="A133">
        <f>'Invoeren EXTERN personeel'!D152</f>
        <v>132</v>
      </c>
      <c r="B133">
        <f>'Invoeren EXTERN personeel'!E152</f>
        <v>0</v>
      </c>
      <c r="C133">
        <f>'Invoeren EXTERN personeel'!F152</f>
        <v>0</v>
      </c>
      <c r="D133">
        <f>'Invoeren EXTERN personeel'!G152</f>
        <v>0</v>
      </c>
      <c r="E133">
        <f>'Invoeren EXTERN personeel'!H152</f>
        <v>0</v>
      </c>
      <c r="F133">
        <f>'Invoeren EXTERN personeel'!I152</f>
        <v>0</v>
      </c>
      <c r="G133">
        <f>'Invoeren EXTERN personeel'!J152</f>
        <v>0</v>
      </c>
      <c r="H133" s="92">
        <f>'Invoeren EXTERN personeel'!K152</f>
        <v>0</v>
      </c>
      <c r="I133" s="92">
        <f>'Invoeren EXTERN personeel'!L152</f>
        <v>0</v>
      </c>
      <c r="J133" s="92">
        <f>'Invoeren EXTERN personeel'!M152</f>
        <v>0</v>
      </c>
      <c r="K133" s="92">
        <f>'Invoeren EXTERN personeel'!N152</f>
        <v>0</v>
      </c>
      <c r="L133">
        <f>'Invoeren EXTERN personeel'!O152</f>
        <v>0</v>
      </c>
      <c r="M133" s="92">
        <f>'Invoeren EXTERN personeel'!P152</f>
        <v>0</v>
      </c>
      <c r="N133" s="92">
        <f>'Invoeren EXTERN personeel'!Q152</f>
        <v>0</v>
      </c>
      <c r="O133" s="92">
        <f>'Invoeren EXTERN personeel'!R152</f>
        <v>0</v>
      </c>
      <c r="P133" s="92">
        <f>'Invoeren EXTERN personeel'!S152</f>
        <v>0</v>
      </c>
      <c r="Q133" s="92">
        <f>'Invoeren EXTERN personeel'!T152</f>
        <v>0</v>
      </c>
      <c r="R133">
        <f>'Invoeren EXTERN personeel'!U152</f>
        <v>0</v>
      </c>
    </row>
    <row r="134" spans="1:18" x14ac:dyDescent="0.3">
      <c r="A134">
        <f>'Invoeren EXTERN personeel'!D153</f>
        <v>133</v>
      </c>
      <c r="B134">
        <f>'Invoeren EXTERN personeel'!E153</f>
        <v>0</v>
      </c>
      <c r="C134">
        <f>'Invoeren EXTERN personeel'!F153</f>
        <v>0</v>
      </c>
      <c r="D134">
        <f>'Invoeren EXTERN personeel'!G153</f>
        <v>0</v>
      </c>
      <c r="E134">
        <f>'Invoeren EXTERN personeel'!H153</f>
        <v>0</v>
      </c>
      <c r="F134">
        <f>'Invoeren EXTERN personeel'!I153</f>
        <v>0</v>
      </c>
      <c r="G134">
        <f>'Invoeren EXTERN personeel'!J153</f>
        <v>0</v>
      </c>
      <c r="H134" s="92">
        <f>'Invoeren EXTERN personeel'!K153</f>
        <v>0</v>
      </c>
      <c r="I134" s="92">
        <f>'Invoeren EXTERN personeel'!L153</f>
        <v>0</v>
      </c>
      <c r="J134" s="92">
        <f>'Invoeren EXTERN personeel'!M153</f>
        <v>0</v>
      </c>
      <c r="K134" s="92">
        <f>'Invoeren EXTERN personeel'!N153</f>
        <v>0</v>
      </c>
      <c r="L134">
        <f>'Invoeren EXTERN personeel'!O153</f>
        <v>0</v>
      </c>
      <c r="M134" s="92">
        <f>'Invoeren EXTERN personeel'!P153</f>
        <v>0</v>
      </c>
      <c r="N134" s="92">
        <f>'Invoeren EXTERN personeel'!Q153</f>
        <v>0</v>
      </c>
      <c r="O134" s="92">
        <f>'Invoeren EXTERN personeel'!R153</f>
        <v>0</v>
      </c>
      <c r="P134" s="92">
        <f>'Invoeren EXTERN personeel'!S153</f>
        <v>0</v>
      </c>
      <c r="Q134" s="92">
        <f>'Invoeren EXTERN personeel'!T153</f>
        <v>0</v>
      </c>
      <c r="R134">
        <f>'Invoeren EXTERN personeel'!U153</f>
        <v>0</v>
      </c>
    </row>
    <row r="135" spans="1:18" x14ac:dyDescent="0.3">
      <c r="A135">
        <f>'Invoeren EXTERN personeel'!D154</f>
        <v>134</v>
      </c>
      <c r="B135">
        <f>'Invoeren EXTERN personeel'!E154</f>
        <v>0</v>
      </c>
      <c r="C135">
        <f>'Invoeren EXTERN personeel'!F154</f>
        <v>0</v>
      </c>
      <c r="D135">
        <f>'Invoeren EXTERN personeel'!G154</f>
        <v>0</v>
      </c>
      <c r="E135">
        <f>'Invoeren EXTERN personeel'!H154</f>
        <v>0</v>
      </c>
      <c r="F135">
        <f>'Invoeren EXTERN personeel'!I154</f>
        <v>0</v>
      </c>
      <c r="G135">
        <f>'Invoeren EXTERN personeel'!J154</f>
        <v>0</v>
      </c>
      <c r="H135" s="92">
        <f>'Invoeren EXTERN personeel'!K154</f>
        <v>0</v>
      </c>
      <c r="I135" s="92">
        <f>'Invoeren EXTERN personeel'!L154</f>
        <v>0</v>
      </c>
      <c r="J135" s="92">
        <f>'Invoeren EXTERN personeel'!M154</f>
        <v>0</v>
      </c>
      <c r="K135" s="92">
        <f>'Invoeren EXTERN personeel'!N154</f>
        <v>0</v>
      </c>
      <c r="L135">
        <f>'Invoeren EXTERN personeel'!O154</f>
        <v>0</v>
      </c>
      <c r="M135" s="92">
        <f>'Invoeren EXTERN personeel'!P154</f>
        <v>0</v>
      </c>
      <c r="N135" s="92">
        <f>'Invoeren EXTERN personeel'!Q154</f>
        <v>0</v>
      </c>
      <c r="O135" s="92">
        <f>'Invoeren EXTERN personeel'!R154</f>
        <v>0</v>
      </c>
      <c r="P135" s="92">
        <f>'Invoeren EXTERN personeel'!S154</f>
        <v>0</v>
      </c>
      <c r="Q135" s="92">
        <f>'Invoeren EXTERN personeel'!T154</f>
        <v>0</v>
      </c>
      <c r="R135">
        <f>'Invoeren EXTERN personeel'!U154</f>
        <v>0</v>
      </c>
    </row>
    <row r="136" spans="1:18" x14ac:dyDescent="0.3">
      <c r="A136">
        <f>'Invoeren EXTERN personeel'!D155</f>
        <v>135</v>
      </c>
      <c r="B136">
        <f>'Invoeren EXTERN personeel'!E155</f>
        <v>0</v>
      </c>
      <c r="C136">
        <f>'Invoeren EXTERN personeel'!F155</f>
        <v>0</v>
      </c>
      <c r="D136">
        <f>'Invoeren EXTERN personeel'!G155</f>
        <v>0</v>
      </c>
      <c r="E136">
        <f>'Invoeren EXTERN personeel'!H155</f>
        <v>0</v>
      </c>
      <c r="F136">
        <f>'Invoeren EXTERN personeel'!I155</f>
        <v>0</v>
      </c>
      <c r="G136">
        <f>'Invoeren EXTERN personeel'!J155</f>
        <v>0</v>
      </c>
      <c r="H136" s="92">
        <f>'Invoeren EXTERN personeel'!K155</f>
        <v>0</v>
      </c>
      <c r="I136" s="92">
        <f>'Invoeren EXTERN personeel'!L155</f>
        <v>0</v>
      </c>
      <c r="J136" s="92">
        <f>'Invoeren EXTERN personeel'!M155</f>
        <v>0</v>
      </c>
      <c r="K136" s="92">
        <f>'Invoeren EXTERN personeel'!N155</f>
        <v>0</v>
      </c>
      <c r="L136">
        <f>'Invoeren EXTERN personeel'!O155</f>
        <v>0</v>
      </c>
      <c r="M136" s="92">
        <f>'Invoeren EXTERN personeel'!P155</f>
        <v>0</v>
      </c>
      <c r="N136" s="92">
        <f>'Invoeren EXTERN personeel'!Q155</f>
        <v>0</v>
      </c>
      <c r="O136" s="92">
        <f>'Invoeren EXTERN personeel'!R155</f>
        <v>0</v>
      </c>
      <c r="P136" s="92">
        <f>'Invoeren EXTERN personeel'!S155</f>
        <v>0</v>
      </c>
      <c r="Q136" s="92">
        <f>'Invoeren EXTERN personeel'!T155</f>
        <v>0</v>
      </c>
      <c r="R136">
        <f>'Invoeren EXTERN personeel'!U155</f>
        <v>0</v>
      </c>
    </row>
    <row r="137" spans="1:18" x14ac:dyDescent="0.3">
      <c r="A137">
        <f>'Invoeren EXTERN personeel'!D156</f>
        <v>136</v>
      </c>
      <c r="B137">
        <f>'Invoeren EXTERN personeel'!E156</f>
        <v>0</v>
      </c>
      <c r="C137">
        <f>'Invoeren EXTERN personeel'!F156</f>
        <v>0</v>
      </c>
      <c r="D137">
        <f>'Invoeren EXTERN personeel'!G156</f>
        <v>0</v>
      </c>
      <c r="E137">
        <f>'Invoeren EXTERN personeel'!H156</f>
        <v>0</v>
      </c>
      <c r="F137">
        <f>'Invoeren EXTERN personeel'!I156</f>
        <v>0</v>
      </c>
      <c r="G137">
        <f>'Invoeren EXTERN personeel'!J156</f>
        <v>0</v>
      </c>
      <c r="H137" s="92">
        <f>'Invoeren EXTERN personeel'!K156</f>
        <v>0</v>
      </c>
      <c r="I137" s="92">
        <f>'Invoeren EXTERN personeel'!L156</f>
        <v>0</v>
      </c>
      <c r="J137" s="92">
        <f>'Invoeren EXTERN personeel'!M156</f>
        <v>0</v>
      </c>
      <c r="K137" s="92">
        <f>'Invoeren EXTERN personeel'!N156</f>
        <v>0</v>
      </c>
      <c r="L137">
        <f>'Invoeren EXTERN personeel'!O156</f>
        <v>0</v>
      </c>
      <c r="M137" s="92">
        <f>'Invoeren EXTERN personeel'!P156</f>
        <v>0</v>
      </c>
      <c r="N137" s="92">
        <f>'Invoeren EXTERN personeel'!Q156</f>
        <v>0</v>
      </c>
      <c r="O137" s="92">
        <f>'Invoeren EXTERN personeel'!R156</f>
        <v>0</v>
      </c>
      <c r="P137" s="92">
        <f>'Invoeren EXTERN personeel'!S156</f>
        <v>0</v>
      </c>
      <c r="Q137" s="92">
        <f>'Invoeren EXTERN personeel'!T156</f>
        <v>0</v>
      </c>
      <c r="R137">
        <f>'Invoeren EXTERN personeel'!U156</f>
        <v>0</v>
      </c>
    </row>
    <row r="138" spans="1:18" x14ac:dyDescent="0.3">
      <c r="A138">
        <f>'Invoeren EXTERN personeel'!D157</f>
        <v>137</v>
      </c>
      <c r="B138">
        <f>'Invoeren EXTERN personeel'!E157</f>
        <v>0</v>
      </c>
      <c r="C138">
        <f>'Invoeren EXTERN personeel'!F157</f>
        <v>0</v>
      </c>
      <c r="D138">
        <f>'Invoeren EXTERN personeel'!G157</f>
        <v>0</v>
      </c>
      <c r="E138">
        <f>'Invoeren EXTERN personeel'!H157</f>
        <v>0</v>
      </c>
      <c r="F138">
        <f>'Invoeren EXTERN personeel'!I157</f>
        <v>0</v>
      </c>
      <c r="G138">
        <f>'Invoeren EXTERN personeel'!J157</f>
        <v>0</v>
      </c>
      <c r="H138" s="92">
        <f>'Invoeren EXTERN personeel'!K157</f>
        <v>0</v>
      </c>
      <c r="I138" s="92">
        <f>'Invoeren EXTERN personeel'!L157</f>
        <v>0</v>
      </c>
      <c r="J138" s="92">
        <f>'Invoeren EXTERN personeel'!M157</f>
        <v>0</v>
      </c>
      <c r="K138" s="92">
        <f>'Invoeren EXTERN personeel'!N157</f>
        <v>0</v>
      </c>
      <c r="L138">
        <f>'Invoeren EXTERN personeel'!O157</f>
        <v>0</v>
      </c>
      <c r="M138" s="92">
        <f>'Invoeren EXTERN personeel'!P157</f>
        <v>0</v>
      </c>
      <c r="N138" s="92">
        <f>'Invoeren EXTERN personeel'!Q157</f>
        <v>0</v>
      </c>
      <c r="O138" s="92">
        <f>'Invoeren EXTERN personeel'!R157</f>
        <v>0</v>
      </c>
      <c r="P138" s="92">
        <f>'Invoeren EXTERN personeel'!S157</f>
        <v>0</v>
      </c>
      <c r="Q138" s="92">
        <f>'Invoeren EXTERN personeel'!T157</f>
        <v>0</v>
      </c>
      <c r="R138">
        <f>'Invoeren EXTERN personeel'!U157</f>
        <v>0</v>
      </c>
    </row>
    <row r="139" spans="1:18" x14ac:dyDescent="0.3">
      <c r="A139">
        <f>'Invoeren EXTERN personeel'!D158</f>
        <v>138</v>
      </c>
      <c r="B139">
        <f>'Invoeren EXTERN personeel'!E158</f>
        <v>0</v>
      </c>
      <c r="C139">
        <f>'Invoeren EXTERN personeel'!F158</f>
        <v>0</v>
      </c>
      <c r="D139">
        <f>'Invoeren EXTERN personeel'!G158</f>
        <v>0</v>
      </c>
      <c r="E139">
        <f>'Invoeren EXTERN personeel'!H158</f>
        <v>0</v>
      </c>
      <c r="F139">
        <f>'Invoeren EXTERN personeel'!I158</f>
        <v>0</v>
      </c>
      <c r="G139">
        <f>'Invoeren EXTERN personeel'!J158</f>
        <v>0</v>
      </c>
      <c r="H139" s="92">
        <f>'Invoeren EXTERN personeel'!K158</f>
        <v>0</v>
      </c>
      <c r="I139" s="92">
        <f>'Invoeren EXTERN personeel'!L158</f>
        <v>0</v>
      </c>
      <c r="J139" s="92">
        <f>'Invoeren EXTERN personeel'!M158</f>
        <v>0</v>
      </c>
      <c r="K139" s="92">
        <f>'Invoeren EXTERN personeel'!N158</f>
        <v>0</v>
      </c>
      <c r="L139">
        <f>'Invoeren EXTERN personeel'!O158</f>
        <v>0</v>
      </c>
      <c r="M139" s="92">
        <f>'Invoeren EXTERN personeel'!P158</f>
        <v>0</v>
      </c>
      <c r="N139" s="92">
        <f>'Invoeren EXTERN personeel'!Q158</f>
        <v>0</v>
      </c>
      <c r="O139" s="92">
        <f>'Invoeren EXTERN personeel'!R158</f>
        <v>0</v>
      </c>
      <c r="P139" s="92">
        <f>'Invoeren EXTERN personeel'!S158</f>
        <v>0</v>
      </c>
      <c r="Q139" s="92">
        <f>'Invoeren EXTERN personeel'!T158</f>
        <v>0</v>
      </c>
      <c r="R139">
        <f>'Invoeren EXTERN personeel'!U158</f>
        <v>0</v>
      </c>
    </row>
    <row r="140" spans="1:18" x14ac:dyDescent="0.3">
      <c r="A140">
        <f>'Invoeren EXTERN personeel'!D159</f>
        <v>139</v>
      </c>
      <c r="B140">
        <f>'Invoeren EXTERN personeel'!E159</f>
        <v>0</v>
      </c>
      <c r="C140">
        <f>'Invoeren EXTERN personeel'!F159</f>
        <v>0</v>
      </c>
      <c r="D140">
        <f>'Invoeren EXTERN personeel'!G159</f>
        <v>0</v>
      </c>
      <c r="E140">
        <f>'Invoeren EXTERN personeel'!H159</f>
        <v>0</v>
      </c>
      <c r="F140">
        <f>'Invoeren EXTERN personeel'!I159</f>
        <v>0</v>
      </c>
      <c r="G140">
        <f>'Invoeren EXTERN personeel'!J159</f>
        <v>0</v>
      </c>
      <c r="H140" s="92">
        <f>'Invoeren EXTERN personeel'!K159</f>
        <v>0</v>
      </c>
      <c r="I140" s="92">
        <f>'Invoeren EXTERN personeel'!L159</f>
        <v>0</v>
      </c>
      <c r="J140" s="92">
        <f>'Invoeren EXTERN personeel'!M159</f>
        <v>0</v>
      </c>
      <c r="K140" s="92">
        <f>'Invoeren EXTERN personeel'!N159</f>
        <v>0</v>
      </c>
      <c r="L140">
        <f>'Invoeren EXTERN personeel'!O159</f>
        <v>0</v>
      </c>
      <c r="M140" s="92">
        <f>'Invoeren EXTERN personeel'!P159</f>
        <v>0</v>
      </c>
      <c r="N140" s="92">
        <f>'Invoeren EXTERN personeel'!Q159</f>
        <v>0</v>
      </c>
      <c r="O140" s="92">
        <f>'Invoeren EXTERN personeel'!R159</f>
        <v>0</v>
      </c>
      <c r="P140" s="92">
        <f>'Invoeren EXTERN personeel'!S159</f>
        <v>0</v>
      </c>
      <c r="Q140" s="92">
        <f>'Invoeren EXTERN personeel'!T159</f>
        <v>0</v>
      </c>
      <c r="R140">
        <f>'Invoeren EXTERN personeel'!U159</f>
        <v>0</v>
      </c>
    </row>
    <row r="141" spans="1:18" x14ac:dyDescent="0.3">
      <c r="A141">
        <f>'Invoeren EXTERN personeel'!D160</f>
        <v>140</v>
      </c>
      <c r="B141">
        <f>'Invoeren EXTERN personeel'!E160</f>
        <v>0</v>
      </c>
      <c r="C141">
        <f>'Invoeren EXTERN personeel'!F160</f>
        <v>0</v>
      </c>
      <c r="D141">
        <f>'Invoeren EXTERN personeel'!G160</f>
        <v>0</v>
      </c>
      <c r="E141">
        <f>'Invoeren EXTERN personeel'!H160</f>
        <v>0</v>
      </c>
      <c r="F141">
        <f>'Invoeren EXTERN personeel'!I160</f>
        <v>0</v>
      </c>
      <c r="G141">
        <f>'Invoeren EXTERN personeel'!J160</f>
        <v>0</v>
      </c>
      <c r="H141" s="92">
        <f>'Invoeren EXTERN personeel'!K160</f>
        <v>0</v>
      </c>
      <c r="I141" s="92">
        <f>'Invoeren EXTERN personeel'!L160</f>
        <v>0</v>
      </c>
      <c r="J141" s="92">
        <f>'Invoeren EXTERN personeel'!M160</f>
        <v>0</v>
      </c>
      <c r="K141" s="92">
        <f>'Invoeren EXTERN personeel'!N160</f>
        <v>0</v>
      </c>
      <c r="L141">
        <f>'Invoeren EXTERN personeel'!O160</f>
        <v>0</v>
      </c>
      <c r="M141" s="92">
        <f>'Invoeren EXTERN personeel'!P160</f>
        <v>0</v>
      </c>
      <c r="N141" s="92">
        <f>'Invoeren EXTERN personeel'!Q160</f>
        <v>0</v>
      </c>
      <c r="O141" s="92">
        <f>'Invoeren EXTERN personeel'!R160</f>
        <v>0</v>
      </c>
      <c r="P141" s="92">
        <f>'Invoeren EXTERN personeel'!S160</f>
        <v>0</v>
      </c>
      <c r="Q141" s="92">
        <f>'Invoeren EXTERN personeel'!T160</f>
        <v>0</v>
      </c>
      <c r="R141">
        <f>'Invoeren EXTERN personeel'!U160</f>
        <v>0</v>
      </c>
    </row>
    <row r="142" spans="1:18" x14ac:dyDescent="0.3">
      <c r="A142">
        <f>'Invoeren EXTERN personeel'!D161</f>
        <v>141</v>
      </c>
      <c r="B142">
        <f>'Invoeren EXTERN personeel'!E161</f>
        <v>0</v>
      </c>
      <c r="C142">
        <f>'Invoeren EXTERN personeel'!F161</f>
        <v>0</v>
      </c>
      <c r="D142">
        <f>'Invoeren EXTERN personeel'!G161</f>
        <v>0</v>
      </c>
      <c r="E142">
        <f>'Invoeren EXTERN personeel'!H161</f>
        <v>0</v>
      </c>
      <c r="F142">
        <f>'Invoeren EXTERN personeel'!I161</f>
        <v>0</v>
      </c>
      <c r="G142">
        <f>'Invoeren EXTERN personeel'!J161</f>
        <v>0</v>
      </c>
      <c r="H142" s="92">
        <f>'Invoeren EXTERN personeel'!K161</f>
        <v>0</v>
      </c>
      <c r="I142" s="92">
        <f>'Invoeren EXTERN personeel'!L161</f>
        <v>0</v>
      </c>
      <c r="J142" s="92">
        <f>'Invoeren EXTERN personeel'!M161</f>
        <v>0</v>
      </c>
      <c r="K142" s="92">
        <f>'Invoeren EXTERN personeel'!N161</f>
        <v>0</v>
      </c>
      <c r="L142">
        <f>'Invoeren EXTERN personeel'!O161</f>
        <v>0</v>
      </c>
      <c r="M142" s="92">
        <f>'Invoeren EXTERN personeel'!P161</f>
        <v>0</v>
      </c>
      <c r="N142" s="92">
        <f>'Invoeren EXTERN personeel'!Q161</f>
        <v>0</v>
      </c>
      <c r="O142" s="92">
        <f>'Invoeren EXTERN personeel'!R161</f>
        <v>0</v>
      </c>
      <c r="P142" s="92">
        <f>'Invoeren EXTERN personeel'!S161</f>
        <v>0</v>
      </c>
      <c r="Q142" s="92">
        <f>'Invoeren EXTERN personeel'!T161</f>
        <v>0</v>
      </c>
      <c r="R142">
        <f>'Invoeren EXTERN personeel'!U161</f>
        <v>0</v>
      </c>
    </row>
    <row r="143" spans="1:18" x14ac:dyDescent="0.3">
      <c r="A143">
        <f>'Invoeren EXTERN personeel'!D162</f>
        <v>142</v>
      </c>
      <c r="B143">
        <f>'Invoeren EXTERN personeel'!E162</f>
        <v>0</v>
      </c>
      <c r="C143">
        <f>'Invoeren EXTERN personeel'!F162</f>
        <v>0</v>
      </c>
      <c r="D143">
        <f>'Invoeren EXTERN personeel'!G162</f>
        <v>0</v>
      </c>
      <c r="E143">
        <f>'Invoeren EXTERN personeel'!H162</f>
        <v>0</v>
      </c>
      <c r="F143">
        <f>'Invoeren EXTERN personeel'!I162</f>
        <v>0</v>
      </c>
      <c r="G143">
        <f>'Invoeren EXTERN personeel'!J162</f>
        <v>0</v>
      </c>
      <c r="H143" s="92">
        <f>'Invoeren EXTERN personeel'!K162</f>
        <v>0</v>
      </c>
      <c r="I143" s="92">
        <f>'Invoeren EXTERN personeel'!L162</f>
        <v>0</v>
      </c>
      <c r="J143" s="92">
        <f>'Invoeren EXTERN personeel'!M162</f>
        <v>0</v>
      </c>
      <c r="K143" s="92">
        <f>'Invoeren EXTERN personeel'!N162</f>
        <v>0</v>
      </c>
      <c r="L143">
        <f>'Invoeren EXTERN personeel'!O162</f>
        <v>0</v>
      </c>
      <c r="M143" s="92">
        <f>'Invoeren EXTERN personeel'!P162</f>
        <v>0</v>
      </c>
      <c r="N143" s="92">
        <f>'Invoeren EXTERN personeel'!Q162</f>
        <v>0</v>
      </c>
      <c r="O143" s="92">
        <f>'Invoeren EXTERN personeel'!R162</f>
        <v>0</v>
      </c>
      <c r="P143" s="92">
        <f>'Invoeren EXTERN personeel'!S162</f>
        <v>0</v>
      </c>
      <c r="Q143" s="92">
        <f>'Invoeren EXTERN personeel'!T162</f>
        <v>0</v>
      </c>
      <c r="R143">
        <f>'Invoeren EXTERN personeel'!U162</f>
        <v>0</v>
      </c>
    </row>
    <row r="144" spans="1:18" x14ac:dyDescent="0.3">
      <c r="A144">
        <f>'Invoeren EXTERN personeel'!D163</f>
        <v>143</v>
      </c>
      <c r="B144">
        <f>'Invoeren EXTERN personeel'!E163</f>
        <v>0</v>
      </c>
      <c r="C144">
        <f>'Invoeren EXTERN personeel'!F163</f>
        <v>0</v>
      </c>
      <c r="D144">
        <f>'Invoeren EXTERN personeel'!G163</f>
        <v>0</v>
      </c>
      <c r="E144">
        <f>'Invoeren EXTERN personeel'!H163</f>
        <v>0</v>
      </c>
      <c r="F144">
        <f>'Invoeren EXTERN personeel'!I163</f>
        <v>0</v>
      </c>
      <c r="G144">
        <f>'Invoeren EXTERN personeel'!J163</f>
        <v>0</v>
      </c>
      <c r="H144" s="92">
        <f>'Invoeren EXTERN personeel'!K163</f>
        <v>0</v>
      </c>
      <c r="I144" s="92">
        <f>'Invoeren EXTERN personeel'!L163</f>
        <v>0</v>
      </c>
      <c r="J144" s="92">
        <f>'Invoeren EXTERN personeel'!M163</f>
        <v>0</v>
      </c>
      <c r="K144" s="92">
        <f>'Invoeren EXTERN personeel'!N163</f>
        <v>0</v>
      </c>
      <c r="L144">
        <f>'Invoeren EXTERN personeel'!O163</f>
        <v>0</v>
      </c>
      <c r="M144" s="92">
        <f>'Invoeren EXTERN personeel'!P163</f>
        <v>0</v>
      </c>
      <c r="N144" s="92">
        <f>'Invoeren EXTERN personeel'!Q163</f>
        <v>0</v>
      </c>
      <c r="O144" s="92">
        <f>'Invoeren EXTERN personeel'!R163</f>
        <v>0</v>
      </c>
      <c r="P144" s="92">
        <f>'Invoeren EXTERN personeel'!S163</f>
        <v>0</v>
      </c>
      <c r="Q144" s="92">
        <f>'Invoeren EXTERN personeel'!T163</f>
        <v>0</v>
      </c>
      <c r="R144">
        <f>'Invoeren EXTERN personeel'!U163</f>
        <v>0</v>
      </c>
    </row>
    <row r="145" spans="1:18" x14ac:dyDescent="0.3">
      <c r="A145">
        <f>'Invoeren EXTERN personeel'!D164</f>
        <v>144</v>
      </c>
      <c r="B145">
        <f>'Invoeren EXTERN personeel'!E164</f>
        <v>0</v>
      </c>
      <c r="C145">
        <f>'Invoeren EXTERN personeel'!F164</f>
        <v>0</v>
      </c>
      <c r="D145">
        <f>'Invoeren EXTERN personeel'!G164</f>
        <v>0</v>
      </c>
      <c r="E145">
        <f>'Invoeren EXTERN personeel'!H164</f>
        <v>0</v>
      </c>
      <c r="F145">
        <f>'Invoeren EXTERN personeel'!I164</f>
        <v>0</v>
      </c>
      <c r="G145">
        <f>'Invoeren EXTERN personeel'!J164</f>
        <v>0</v>
      </c>
      <c r="H145" s="92">
        <f>'Invoeren EXTERN personeel'!K164</f>
        <v>0</v>
      </c>
      <c r="I145" s="92">
        <f>'Invoeren EXTERN personeel'!L164</f>
        <v>0</v>
      </c>
      <c r="J145" s="92">
        <f>'Invoeren EXTERN personeel'!M164</f>
        <v>0</v>
      </c>
      <c r="K145" s="92">
        <f>'Invoeren EXTERN personeel'!N164</f>
        <v>0</v>
      </c>
      <c r="L145">
        <f>'Invoeren EXTERN personeel'!O164</f>
        <v>0</v>
      </c>
      <c r="M145" s="92">
        <f>'Invoeren EXTERN personeel'!P164</f>
        <v>0</v>
      </c>
      <c r="N145" s="92">
        <f>'Invoeren EXTERN personeel'!Q164</f>
        <v>0</v>
      </c>
      <c r="O145" s="92">
        <f>'Invoeren EXTERN personeel'!R164</f>
        <v>0</v>
      </c>
      <c r="P145" s="92">
        <f>'Invoeren EXTERN personeel'!S164</f>
        <v>0</v>
      </c>
      <c r="Q145" s="92">
        <f>'Invoeren EXTERN personeel'!T164</f>
        <v>0</v>
      </c>
      <c r="R145">
        <f>'Invoeren EXTERN personeel'!U164</f>
        <v>0</v>
      </c>
    </row>
    <row r="146" spans="1:18" x14ac:dyDescent="0.3">
      <c r="A146">
        <f>'Invoeren EXTERN personeel'!D165</f>
        <v>145</v>
      </c>
      <c r="B146">
        <f>'Invoeren EXTERN personeel'!E165</f>
        <v>0</v>
      </c>
      <c r="C146">
        <f>'Invoeren EXTERN personeel'!F165</f>
        <v>0</v>
      </c>
      <c r="D146">
        <f>'Invoeren EXTERN personeel'!G165</f>
        <v>0</v>
      </c>
      <c r="E146">
        <f>'Invoeren EXTERN personeel'!H165</f>
        <v>0</v>
      </c>
      <c r="F146">
        <f>'Invoeren EXTERN personeel'!I165</f>
        <v>0</v>
      </c>
      <c r="G146">
        <f>'Invoeren EXTERN personeel'!J165</f>
        <v>0</v>
      </c>
      <c r="H146" s="92">
        <f>'Invoeren EXTERN personeel'!K165</f>
        <v>0</v>
      </c>
      <c r="I146" s="92">
        <f>'Invoeren EXTERN personeel'!L165</f>
        <v>0</v>
      </c>
      <c r="J146" s="92">
        <f>'Invoeren EXTERN personeel'!M165</f>
        <v>0</v>
      </c>
      <c r="K146" s="92">
        <f>'Invoeren EXTERN personeel'!N165</f>
        <v>0</v>
      </c>
      <c r="L146">
        <f>'Invoeren EXTERN personeel'!O165</f>
        <v>0</v>
      </c>
      <c r="M146" s="92">
        <f>'Invoeren EXTERN personeel'!P165</f>
        <v>0</v>
      </c>
      <c r="N146" s="92">
        <f>'Invoeren EXTERN personeel'!Q165</f>
        <v>0</v>
      </c>
      <c r="O146" s="92">
        <f>'Invoeren EXTERN personeel'!R165</f>
        <v>0</v>
      </c>
      <c r="P146" s="92">
        <f>'Invoeren EXTERN personeel'!S165</f>
        <v>0</v>
      </c>
      <c r="Q146" s="92">
        <f>'Invoeren EXTERN personeel'!T165</f>
        <v>0</v>
      </c>
      <c r="R146">
        <f>'Invoeren EXTERN personeel'!U165</f>
        <v>0</v>
      </c>
    </row>
    <row r="147" spans="1:18" x14ac:dyDescent="0.3">
      <c r="A147">
        <f>'Invoeren EXTERN personeel'!D166</f>
        <v>146</v>
      </c>
      <c r="B147">
        <f>'Invoeren EXTERN personeel'!E166</f>
        <v>0</v>
      </c>
      <c r="C147">
        <f>'Invoeren EXTERN personeel'!F166</f>
        <v>0</v>
      </c>
      <c r="D147">
        <f>'Invoeren EXTERN personeel'!G166</f>
        <v>0</v>
      </c>
      <c r="E147">
        <f>'Invoeren EXTERN personeel'!H166</f>
        <v>0</v>
      </c>
      <c r="F147">
        <f>'Invoeren EXTERN personeel'!I166</f>
        <v>0</v>
      </c>
      <c r="G147">
        <f>'Invoeren EXTERN personeel'!J166</f>
        <v>0</v>
      </c>
      <c r="H147" s="92">
        <f>'Invoeren EXTERN personeel'!K166</f>
        <v>0</v>
      </c>
      <c r="I147" s="92">
        <f>'Invoeren EXTERN personeel'!L166</f>
        <v>0</v>
      </c>
      <c r="J147" s="92">
        <f>'Invoeren EXTERN personeel'!M166</f>
        <v>0</v>
      </c>
      <c r="K147" s="92">
        <f>'Invoeren EXTERN personeel'!N166</f>
        <v>0</v>
      </c>
      <c r="L147">
        <f>'Invoeren EXTERN personeel'!O166</f>
        <v>0</v>
      </c>
      <c r="M147" s="92">
        <f>'Invoeren EXTERN personeel'!P166</f>
        <v>0</v>
      </c>
      <c r="N147" s="92">
        <f>'Invoeren EXTERN personeel'!Q166</f>
        <v>0</v>
      </c>
      <c r="O147" s="92">
        <f>'Invoeren EXTERN personeel'!R166</f>
        <v>0</v>
      </c>
      <c r="P147" s="92">
        <f>'Invoeren EXTERN personeel'!S166</f>
        <v>0</v>
      </c>
      <c r="Q147" s="92">
        <f>'Invoeren EXTERN personeel'!T166</f>
        <v>0</v>
      </c>
      <c r="R147">
        <f>'Invoeren EXTERN personeel'!U166</f>
        <v>0</v>
      </c>
    </row>
    <row r="148" spans="1:18" x14ac:dyDescent="0.3">
      <c r="A148">
        <f>'Invoeren EXTERN personeel'!D167</f>
        <v>147</v>
      </c>
      <c r="B148">
        <f>'Invoeren EXTERN personeel'!E167</f>
        <v>0</v>
      </c>
      <c r="C148">
        <f>'Invoeren EXTERN personeel'!F167</f>
        <v>0</v>
      </c>
      <c r="D148">
        <f>'Invoeren EXTERN personeel'!G167</f>
        <v>0</v>
      </c>
      <c r="E148">
        <f>'Invoeren EXTERN personeel'!H167</f>
        <v>0</v>
      </c>
      <c r="F148">
        <f>'Invoeren EXTERN personeel'!I167</f>
        <v>0</v>
      </c>
      <c r="G148">
        <f>'Invoeren EXTERN personeel'!J167</f>
        <v>0</v>
      </c>
      <c r="H148" s="92">
        <f>'Invoeren EXTERN personeel'!K167</f>
        <v>0</v>
      </c>
      <c r="I148" s="92">
        <f>'Invoeren EXTERN personeel'!L167</f>
        <v>0</v>
      </c>
      <c r="J148" s="92">
        <f>'Invoeren EXTERN personeel'!M167</f>
        <v>0</v>
      </c>
      <c r="K148" s="92">
        <f>'Invoeren EXTERN personeel'!N167</f>
        <v>0</v>
      </c>
      <c r="L148">
        <f>'Invoeren EXTERN personeel'!O167</f>
        <v>0</v>
      </c>
      <c r="M148" s="92">
        <f>'Invoeren EXTERN personeel'!P167</f>
        <v>0</v>
      </c>
      <c r="N148" s="92">
        <f>'Invoeren EXTERN personeel'!Q167</f>
        <v>0</v>
      </c>
      <c r="O148" s="92">
        <f>'Invoeren EXTERN personeel'!R167</f>
        <v>0</v>
      </c>
      <c r="P148" s="92">
        <f>'Invoeren EXTERN personeel'!S167</f>
        <v>0</v>
      </c>
      <c r="Q148" s="92">
        <f>'Invoeren EXTERN personeel'!T167</f>
        <v>0</v>
      </c>
      <c r="R148">
        <f>'Invoeren EXTERN personeel'!U167</f>
        <v>0</v>
      </c>
    </row>
    <row r="149" spans="1:18" x14ac:dyDescent="0.3">
      <c r="A149">
        <f>'Invoeren EXTERN personeel'!D168</f>
        <v>148</v>
      </c>
      <c r="B149">
        <f>'Invoeren EXTERN personeel'!E168</f>
        <v>0</v>
      </c>
      <c r="C149">
        <f>'Invoeren EXTERN personeel'!F168</f>
        <v>0</v>
      </c>
      <c r="D149">
        <f>'Invoeren EXTERN personeel'!G168</f>
        <v>0</v>
      </c>
      <c r="E149">
        <f>'Invoeren EXTERN personeel'!H168</f>
        <v>0</v>
      </c>
      <c r="F149">
        <f>'Invoeren EXTERN personeel'!I168</f>
        <v>0</v>
      </c>
      <c r="G149">
        <f>'Invoeren EXTERN personeel'!J168</f>
        <v>0</v>
      </c>
      <c r="H149" s="92">
        <f>'Invoeren EXTERN personeel'!K168</f>
        <v>0</v>
      </c>
      <c r="I149" s="92">
        <f>'Invoeren EXTERN personeel'!L168</f>
        <v>0</v>
      </c>
      <c r="J149" s="92">
        <f>'Invoeren EXTERN personeel'!M168</f>
        <v>0</v>
      </c>
      <c r="K149" s="92">
        <f>'Invoeren EXTERN personeel'!N168</f>
        <v>0</v>
      </c>
      <c r="L149">
        <f>'Invoeren EXTERN personeel'!O168</f>
        <v>0</v>
      </c>
      <c r="M149" s="92">
        <f>'Invoeren EXTERN personeel'!P168</f>
        <v>0</v>
      </c>
      <c r="N149" s="92">
        <f>'Invoeren EXTERN personeel'!Q168</f>
        <v>0</v>
      </c>
      <c r="O149" s="92">
        <f>'Invoeren EXTERN personeel'!R168</f>
        <v>0</v>
      </c>
      <c r="P149" s="92">
        <f>'Invoeren EXTERN personeel'!S168</f>
        <v>0</v>
      </c>
      <c r="Q149" s="92">
        <f>'Invoeren EXTERN personeel'!T168</f>
        <v>0</v>
      </c>
      <c r="R149">
        <f>'Invoeren EXTERN personeel'!U168</f>
        <v>0</v>
      </c>
    </row>
    <row r="150" spans="1:18" x14ac:dyDescent="0.3">
      <c r="A150">
        <f>'Invoeren EXTERN personeel'!D169</f>
        <v>149</v>
      </c>
      <c r="B150">
        <f>'Invoeren EXTERN personeel'!E169</f>
        <v>0</v>
      </c>
      <c r="C150">
        <f>'Invoeren EXTERN personeel'!F169</f>
        <v>0</v>
      </c>
      <c r="D150">
        <f>'Invoeren EXTERN personeel'!G169</f>
        <v>0</v>
      </c>
      <c r="E150">
        <f>'Invoeren EXTERN personeel'!H169</f>
        <v>0</v>
      </c>
      <c r="F150">
        <f>'Invoeren EXTERN personeel'!I169</f>
        <v>0</v>
      </c>
      <c r="G150">
        <f>'Invoeren EXTERN personeel'!J169</f>
        <v>0</v>
      </c>
      <c r="H150" s="92">
        <f>'Invoeren EXTERN personeel'!K169</f>
        <v>0</v>
      </c>
      <c r="I150" s="92">
        <f>'Invoeren EXTERN personeel'!L169</f>
        <v>0</v>
      </c>
      <c r="J150" s="92">
        <f>'Invoeren EXTERN personeel'!M169</f>
        <v>0</v>
      </c>
      <c r="K150" s="92">
        <f>'Invoeren EXTERN personeel'!N169</f>
        <v>0</v>
      </c>
      <c r="L150">
        <f>'Invoeren EXTERN personeel'!O169</f>
        <v>0</v>
      </c>
      <c r="M150" s="92">
        <f>'Invoeren EXTERN personeel'!P169</f>
        <v>0</v>
      </c>
      <c r="N150" s="92">
        <f>'Invoeren EXTERN personeel'!Q169</f>
        <v>0</v>
      </c>
      <c r="O150" s="92">
        <f>'Invoeren EXTERN personeel'!R169</f>
        <v>0</v>
      </c>
      <c r="P150" s="92">
        <f>'Invoeren EXTERN personeel'!S169</f>
        <v>0</v>
      </c>
      <c r="Q150" s="92">
        <f>'Invoeren EXTERN personeel'!T169</f>
        <v>0</v>
      </c>
      <c r="R150">
        <f>'Invoeren EXTERN personeel'!U169</f>
        <v>0</v>
      </c>
    </row>
    <row r="151" spans="1:18" x14ac:dyDescent="0.3">
      <c r="A151">
        <f>'Invoeren EXTERN personeel'!D170</f>
        <v>150</v>
      </c>
      <c r="B151">
        <f>'Invoeren EXTERN personeel'!E170</f>
        <v>0</v>
      </c>
      <c r="C151">
        <f>'Invoeren EXTERN personeel'!F170</f>
        <v>0</v>
      </c>
      <c r="D151">
        <f>'Invoeren EXTERN personeel'!G170</f>
        <v>0</v>
      </c>
      <c r="E151">
        <f>'Invoeren EXTERN personeel'!H170</f>
        <v>0</v>
      </c>
      <c r="F151">
        <f>'Invoeren EXTERN personeel'!I170</f>
        <v>0</v>
      </c>
      <c r="G151">
        <f>'Invoeren EXTERN personeel'!J170</f>
        <v>0</v>
      </c>
      <c r="H151" s="92">
        <f>'Invoeren EXTERN personeel'!K170</f>
        <v>0</v>
      </c>
      <c r="I151" s="92">
        <f>'Invoeren EXTERN personeel'!L170</f>
        <v>0</v>
      </c>
      <c r="J151" s="92">
        <f>'Invoeren EXTERN personeel'!M170</f>
        <v>0</v>
      </c>
      <c r="K151" s="92">
        <f>'Invoeren EXTERN personeel'!N170</f>
        <v>0</v>
      </c>
      <c r="L151">
        <f>'Invoeren EXTERN personeel'!O170</f>
        <v>0</v>
      </c>
      <c r="M151" s="92">
        <f>'Invoeren EXTERN personeel'!P170</f>
        <v>0</v>
      </c>
      <c r="N151" s="92">
        <f>'Invoeren EXTERN personeel'!Q170</f>
        <v>0</v>
      </c>
      <c r="O151" s="92">
        <f>'Invoeren EXTERN personeel'!R170</f>
        <v>0</v>
      </c>
      <c r="P151" s="92">
        <f>'Invoeren EXTERN personeel'!S170</f>
        <v>0</v>
      </c>
      <c r="Q151" s="92">
        <f>'Invoeren EXTERN personeel'!T170</f>
        <v>0</v>
      </c>
      <c r="R151">
        <f>'Invoeren EXTERN personeel'!U170</f>
        <v>0</v>
      </c>
    </row>
    <row r="152" spans="1:18" x14ac:dyDescent="0.3">
      <c r="A152">
        <f>'Invoeren EXTERN personeel'!D171</f>
        <v>151</v>
      </c>
      <c r="B152">
        <f>'Invoeren EXTERN personeel'!E171</f>
        <v>0</v>
      </c>
      <c r="C152">
        <f>'Invoeren EXTERN personeel'!F171</f>
        <v>0</v>
      </c>
      <c r="D152">
        <f>'Invoeren EXTERN personeel'!G171</f>
        <v>0</v>
      </c>
      <c r="E152">
        <f>'Invoeren EXTERN personeel'!H171</f>
        <v>0</v>
      </c>
      <c r="F152">
        <f>'Invoeren EXTERN personeel'!I171</f>
        <v>0</v>
      </c>
      <c r="G152">
        <f>'Invoeren EXTERN personeel'!J171</f>
        <v>0</v>
      </c>
      <c r="H152" s="92">
        <f>'Invoeren EXTERN personeel'!K171</f>
        <v>0</v>
      </c>
      <c r="I152" s="92">
        <f>'Invoeren EXTERN personeel'!L171</f>
        <v>0</v>
      </c>
      <c r="J152" s="92">
        <f>'Invoeren EXTERN personeel'!M171</f>
        <v>0</v>
      </c>
      <c r="K152" s="92">
        <f>'Invoeren EXTERN personeel'!N171</f>
        <v>0</v>
      </c>
      <c r="L152">
        <f>'Invoeren EXTERN personeel'!O171</f>
        <v>0</v>
      </c>
      <c r="M152" s="92">
        <f>'Invoeren EXTERN personeel'!P171</f>
        <v>0</v>
      </c>
      <c r="N152" s="92">
        <f>'Invoeren EXTERN personeel'!Q171</f>
        <v>0</v>
      </c>
      <c r="O152" s="92">
        <f>'Invoeren EXTERN personeel'!R171</f>
        <v>0</v>
      </c>
      <c r="P152" s="92">
        <f>'Invoeren EXTERN personeel'!S171</f>
        <v>0</v>
      </c>
      <c r="Q152" s="92">
        <f>'Invoeren EXTERN personeel'!T171</f>
        <v>0</v>
      </c>
      <c r="R152">
        <f>'Invoeren EXTERN personeel'!U171</f>
        <v>0</v>
      </c>
    </row>
    <row r="153" spans="1:18" x14ac:dyDescent="0.3">
      <c r="A153">
        <f>'Invoeren EXTERN personeel'!D172</f>
        <v>152</v>
      </c>
      <c r="B153">
        <f>'Invoeren EXTERN personeel'!E172</f>
        <v>0</v>
      </c>
      <c r="C153">
        <f>'Invoeren EXTERN personeel'!F172</f>
        <v>0</v>
      </c>
      <c r="D153">
        <f>'Invoeren EXTERN personeel'!G172</f>
        <v>0</v>
      </c>
      <c r="E153">
        <f>'Invoeren EXTERN personeel'!H172</f>
        <v>0</v>
      </c>
      <c r="F153">
        <f>'Invoeren EXTERN personeel'!I172</f>
        <v>0</v>
      </c>
      <c r="G153">
        <f>'Invoeren EXTERN personeel'!J172</f>
        <v>0</v>
      </c>
      <c r="H153" s="92">
        <f>'Invoeren EXTERN personeel'!K172</f>
        <v>0</v>
      </c>
      <c r="I153" s="92">
        <f>'Invoeren EXTERN personeel'!L172</f>
        <v>0</v>
      </c>
      <c r="J153" s="92">
        <f>'Invoeren EXTERN personeel'!M172</f>
        <v>0</v>
      </c>
      <c r="K153" s="92">
        <f>'Invoeren EXTERN personeel'!N172</f>
        <v>0</v>
      </c>
      <c r="L153">
        <f>'Invoeren EXTERN personeel'!O172</f>
        <v>0</v>
      </c>
      <c r="M153" s="92">
        <f>'Invoeren EXTERN personeel'!P172</f>
        <v>0</v>
      </c>
      <c r="N153" s="92">
        <f>'Invoeren EXTERN personeel'!Q172</f>
        <v>0</v>
      </c>
      <c r="O153" s="92">
        <f>'Invoeren EXTERN personeel'!R172</f>
        <v>0</v>
      </c>
      <c r="P153" s="92">
        <f>'Invoeren EXTERN personeel'!S172</f>
        <v>0</v>
      </c>
      <c r="Q153" s="92">
        <f>'Invoeren EXTERN personeel'!T172</f>
        <v>0</v>
      </c>
      <c r="R153">
        <f>'Invoeren EXTERN personeel'!U172</f>
        <v>0</v>
      </c>
    </row>
    <row r="154" spans="1:18" x14ac:dyDescent="0.3">
      <c r="A154">
        <f>'Invoeren EXTERN personeel'!D173</f>
        <v>153</v>
      </c>
      <c r="B154">
        <f>'Invoeren EXTERN personeel'!E173</f>
        <v>0</v>
      </c>
      <c r="C154">
        <f>'Invoeren EXTERN personeel'!F173</f>
        <v>0</v>
      </c>
      <c r="D154">
        <f>'Invoeren EXTERN personeel'!G173</f>
        <v>0</v>
      </c>
      <c r="E154">
        <f>'Invoeren EXTERN personeel'!H173</f>
        <v>0</v>
      </c>
      <c r="F154">
        <f>'Invoeren EXTERN personeel'!I173</f>
        <v>0</v>
      </c>
      <c r="G154">
        <f>'Invoeren EXTERN personeel'!J173</f>
        <v>0</v>
      </c>
      <c r="H154" s="92">
        <f>'Invoeren EXTERN personeel'!K173</f>
        <v>0</v>
      </c>
      <c r="I154" s="92">
        <f>'Invoeren EXTERN personeel'!L173</f>
        <v>0</v>
      </c>
      <c r="J154" s="92">
        <f>'Invoeren EXTERN personeel'!M173</f>
        <v>0</v>
      </c>
      <c r="K154" s="92">
        <f>'Invoeren EXTERN personeel'!N173</f>
        <v>0</v>
      </c>
      <c r="L154">
        <f>'Invoeren EXTERN personeel'!O173</f>
        <v>0</v>
      </c>
      <c r="M154" s="92">
        <f>'Invoeren EXTERN personeel'!P173</f>
        <v>0</v>
      </c>
      <c r="N154" s="92">
        <f>'Invoeren EXTERN personeel'!Q173</f>
        <v>0</v>
      </c>
      <c r="O154" s="92">
        <f>'Invoeren EXTERN personeel'!R173</f>
        <v>0</v>
      </c>
      <c r="P154" s="92">
        <f>'Invoeren EXTERN personeel'!S173</f>
        <v>0</v>
      </c>
      <c r="Q154" s="92">
        <f>'Invoeren EXTERN personeel'!T173</f>
        <v>0</v>
      </c>
      <c r="R154">
        <f>'Invoeren EXTERN personeel'!U173</f>
        <v>0</v>
      </c>
    </row>
    <row r="155" spans="1:18" x14ac:dyDescent="0.3">
      <c r="A155">
        <f>'Invoeren EXTERN personeel'!D174</f>
        <v>154</v>
      </c>
      <c r="B155">
        <f>'Invoeren EXTERN personeel'!E174</f>
        <v>0</v>
      </c>
      <c r="C155">
        <f>'Invoeren EXTERN personeel'!F174</f>
        <v>0</v>
      </c>
      <c r="D155">
        <f>'Invoeren EXTERN personeel'!G174</f>
        <v>0</v>
      </c>
      <c r="E155">
        <f>'Invoeren EXTERN personeel'!H174</f>
        <v>0</v>
      </c>
      <c r="F155">
        <f>'Invoeren EXTERN personeel'!I174</f>
        <v>0</v>
      </c>
      <c r="G155">
        <f>'Invoeren EXTERN personeel'!J174</f>
        <v>0</v>
      </c>
      <c r="H155" s="92">
        <f>'Invoeren EXTERN personeel'!K174</f>
        <v>0</v>
      </c>
      <c r="I155" s="92">
        <f>'Invoeren EXTERN personeel'!L174</f>
        <v>0</v>
      </c>
      <c r="J155" s="92">
        <f>'Invoeren EXTERN personeel'!M174</f>
        <v>0</v>
      </c>
      <c r="K155" s="92">
        <f>'Invoeren EXTERN personeel'!N174</f>
        <v>0</v>
      </c>
      <c r="L155">
        <f>'Invoeren EXTERN personeel'!O174</f>
        <v>0</v>
      </c>
      <c r="M155" s="92">
        <f>'Invoeren EXTERN personeel'!P174</f>
        <v>0</v>
      </c>
      <c r="N155" s="92">
        <f>'Invoeren EXTERN personeel'!Q174</f>
        <v>0</v>
      </c>
      <c r="O155" s="92">
        <f>'Invoeren EXTERN personeel'!R174</f>
        <v>0</v>
      </c>
      <c r="P155" s="92">
        <f>'Invoeren EXTERN personeel'!S174</f>
        <v>0</v>
      </c>
      <c r="Q155" s="92">
        <f>'Invoeren EXTERN personeel'!T174</f>
        <v>0</v>
      </c>
      <c r="R155">
        <f>'Invoeren EXTERN personeel'!U174</f>
        <v>0</v>
      </c>
    </row>
    <row r="156" spans="1:18" x14ac:dyDescent="0.3">
      <c r="A156">
        <f>'Invoeren EXTERN personeel'!D175</f>
        <v>155</v>
      </c>
      <c r="B156">
        <f>'Invoeren EXTERN personeel'!E175</f>
        <v>0</v>
      </c>
      <c r="C156">
        <f>'Invoeren EXTERN personeel'!F175</f>
        <v>0</v>
      </c>
      <c r="D156">
        <f>'Invoeren EXTERN personeel'!G175</f>
        <v>0</v>
      </c>
      <c r="E156">
        <f>'Invoeren EXTERN personeel'!H175</f>
        <v>0</v>
      </c>
      <c r="F156">
        <f>'Invoeren EXTERN personeel'!I175</f>
        <v>0</v>
      </c>
      <c r="G156">
        <f>'Invoeren EXTERN personeel'!J175</f>
        <v>0</v>
      </c>
      <c r="H156" s="92">
        <f>'Invoeren EXTERN personeel'!K175</f>
        <v>0</v>
      </c>
      <c r="I156" s="92">
        <f>'Invoeren EXTERN personeel'!L175</f>
        <v>0</v>
      </c>
      <c r="J156" s="92">
        <f>'Invoeren EXTERN personeel'!M175</f>
        <v>0</v>
      </c>
      <c r="K156" s="92">
        <f>'Invoeren EXTERN personeel'!N175</f>
        <v>0</v>
      </c>
      <c r="L156">
        <f>'Invoeren EXTERN personeel'!O175</f>
        <v>0</v>
      </c>
      <c r="M156" s="92">
        <f>'Invoeren EXTERN personeel'!P175</f>
        <v>0</v>
      </c>
      <c r="N156" s="92">
        <f>'Invoeren EXTERN personeel'!Q175</f>
        <v>0</v>
      </c>
      <c r="O156" s="92">
        <f>'Invoeren EXTERN personeel'!R175</f>
        <v>0</v>
      </c>
      <c r="P156" s="92">
        <f>'Invoeren EXTERN personeel'!S175</f>
        <v>0</v>
      </c>
      <c r="Q156" s="92">
        <f>'Invoeren EXTERN personeel'!T175</f>
        <v>0</v>
      </c>
      <c r="R156">
        <f>'Invoeren EXTERN personeel'!U175</f>
        <v>0</v>
      </c>
    </row>
    <row r="157" spans="1:18" x14ac:dyDescent="0.3">
      <c r="A157">
        <f>'Invoeren EXTERN personeel'!D176</f>
        <v>156</v>
      </c>
      <c r="B157">
        <f>'Invoeren EXTERN personeel'!E176</f>
        <v>0</v>
      </c>
      <c r="C157">
        <f>'Invoeren EXTERN personeel'!F176</f>
        <v>0</v>
      </c>
      <c r="D157">
        <f>'Invoeren EXTERN personeel'!G176</f>
        <v>0</v>
      </c>
      <c r="E157">
        <f>'Invoeren EXTERN personeel'!H176</f>
        <v>0</v>
      </c>
      <c r="F157">
        <f>'Invoeren EXTERN personeel'!I176</f>
        <v>0</v>
      </c>
      <c r="G157">
        <f>'Invoeren EXTERN personeel'!J176</f>
        <v>0</v>
      </c>
      <c r="H157" s="92">
        <f>'Invoeren EXTERN personeel'!K176</f>
        <v>0</v>
      </c>
      <c r="I157" s="92">
        <f>'Invoeren EXTERN personeel'!L176</f>
        <v>0</v>
      </c>
      <c r="J157" s="92">
        <f>'Invoeren EXTERN personeel'!M176</f>
        <v>0</v>
      </c>
      <c r="K157" s="92">
        <f>'Invoeren EXTERN personeel'!N176</f>
        <v>0</v>
      </c>
      <c r="L157">
        <f>'Invoeren EXTERN personeel'!O176</f>
        <v>0</v>
      </c>
      <c r="M157" s="92">
        <f>'Invoeren EXTERN personeel'!P176</f>
        <v>0</v>
      </c>
      <c r="N157" s="92">
        <f>'Invoeren EXTERN personeel'!Q176</f>
        <v>0</v>
      </c>
      <c r="O157" s="92">
        <f>'Invoeren EXTERN personeel'!R176</f>
        <v>0</v>
      </c>
      <c r="P157" s="92">
        <f>'Invoeren EXTERN personeel'!S176</f>
        <v>0</v>
      </c>
      <c r="Q157" s="92">
        <f>'Invoeren EXTERN personeel'!T176</f>
        <v>0</v>
      </c>
      <c r="R157">
        <f>'Invoeren EXTERN personeel'!U176</f>
        <v>0</v>
      </c>
    </row>
    <row r="158" spans="1:18" x14ac:dyDescent="0.3">
      <c r="A158">
        <f>'Invoeren EXTERN personeel'!D177</f>
        <v>157</v>
      </c>
      <c r="B158">
        <f>'Invoeren EXTERN personeel'!E177</f>
        <v>0</v>
      </c>
      <c r="C158">
        <f>'Invoeren EXTERN personeel'!F177</f>
        <v>0</v>
      </c>
      <c r="D158">
        <f>'Invoeren EXTERN personeel'!G177</f>
        <v>0</v>
      </c>
      <c r="E158">
        <f>'Invoeren EXTERN personeel'!H177</f>
        <v>0</v>
      </c>
      <c r="F158">
        <f>'Invoeren EXTERN personeel'!I177</f>
        <v>0</v>
      </c>
      <c r="G158">
        <f>'Invoeren EXTERN personeel'!J177</f>
        <v>0</v>
      </c>
      <c r="H158" s="92">
        <f>'Invoeren EXTERN personeel'!K177</f>
        <v>0</v>
      </c>
      <c r="I158" s="92">
        <f>'Invoeren EXTERN personeel'!L177</f>
        <v>0</v>
      </c>
      <c r="J158" s="92">
        <f>'Invoeren EXTERN personeel'!M177</f>
        <v>0</v>
      </c>
      <c r="K158" s="92">
        <f>'Invoeren EXTERN personeel'!N177</f>
        <v>0</v>
      </c>
      <c r="L158">
        <f>'Invoeren EXTERN personeel'!O177</f>
        <v>0</v>
      </c>
      <c r="M158" s="92">
        <f>'Invoeren EXTERN personeel'!P177</f>
        <v>0</v>
      </c>
      <c r="N158" s="92">
        <f>'Invoeren EXTERN personeel'!Q177</f>
        <v>0</v>
      </c>
      <c r="O158" s="92">
        <f>'Invoeren EXTERN personeel'!R177</f>
        <v>0</v>
      </c>
      <c r="P158" s="92">
        <f>'Invoeren EXTERN personeel'!S177</f>
        <v>0</v>
      </c>
      <c r="Q158" s="92">
        <f>'Invoeren EXTERN personeel'!T177</f>
        <v>0</v>
      </c>
      <c r="R158">
        <f>'Invoeren EXTERN personeel'!U177</f>
        <v>0</v>
      </c>
    </row>
    <row r="159" spans="1:18" x14ac:dyDescent="0.3">
      <c r="A159">
        <f>'Invoeren EXTERN personeel'!D178</f>
        <v>158</v>
      </c>
      <c r="B159">
        <f>'Invoeren EXTERN personeel'!E178</f>
        <v>0</v>
      </c>
      <c r="C159">
        <f>'Invoeren EXTERN personeel'!F178</f>
        <v>0</v>
      </c>
      <c r="D159">
        <f>'Invoeren EXTERN personeel'!G178</f>
        <v>0</v>
      </c>
      <c r="E159">
        <f>'Invoeren EXTERN personeel'!H178</f>
        <v>0</v>
      </c>
      <c r="F159">
        <f>'Invoeren EXTERN personeel'!I178</f>
        <v>0</v>
      </c>
      <c r="G159">
        <f>'Invoeren EXTERN personeel'!J178</f>
        <v>0</v>
      </c>
      <c r="H159" s="92">
        <f>'Invoeren EXTERN personeel'!K178</f>
        <v>0</v>
      </c>
      <c r="I159" s="92">
        <f>'Invoeren EXTERN personeel'!L178</f>
        <v>0</v>
      </c>
      <c r="J159" s="92">
        <f>'Invoeren EXTERN personeel'!M178</f>
        <v>0</v>
      </c>
      <c r="K159" s="92">
        <f>'Invoeren EXTERN personeel'!N178</f>
        <v>0</v>
      </c>
      <c r="L159">
        <f>'Invoeren EXTERN personeel'!O178</f>
        <v>0</v>
      </c>
      <c r="M159" s="92">
        <f>'Invoeren EXTERN personeel'!P178</f>
        <v>0</v>
      </c>
      <c r="N159" s="92">
        <f>'Invoeren EXTERN personeel'!Q178</f>
        <v>0</v>
      </c>
      <c r="O159" s="92">
        <f>'Invoeren EXTERN personeel'!R178</f>
        <v>0</v>
      </c>
      <c r="P159" s="92">
        <f>'Invoeren EXTERN personeel'!S178</f>
        <v>0</v>
      </c>
      <c r="Q159" s="92">
        <f>'Invoeren EXTERN personeel'!T178</f>
        <v>0</v>
      </c>
      <c r="R159">
        <f>'Invoeren EXTERN personeel'!U178</f>
        <v>0</v>
      </c>
    </row>
    <row r="160" spans="1:18" x14ac:dyDescent="0.3">
      <c r="A160">
        <f>'Invoeren EXTERN personeel'!D179</f>
        <v>159</v>
      </c>
      <c r="B160">
        <f>'Invoeren EXTERN personeel'!E179</f>
        <v>0</v>
      </c>
      <c r="C160">
        <f>'Invoeren EXTERN personeel'!F179</f>
        <v>0</v>
      </c>
      <c r="D160">
        <f>'Invoeren EXTERN personeel'!G179</f>
        <v>0</v>
      </c>
      <c r="E160">
        <f>'Invoeren EXTERN personeel'!H179</f>
        <v>0</v>
      </c>
      <c r="F160">
        <f>'Invoeren EXTERN personeel'!I179</f>
        <v>0</v>
      </c>
      <c r="G160">
        <f>'Invoeren EXTERN personeel'!J179</f>
        <v>0</v>
      </c>
      <c r="H160" s="92">
        <f>'Invoeren EXTERN personeel'!K179</f>
        <v>0</v>
      </c>
      <c r="I160" s="92">
        <f>'Invoeren EXTERN personeel'!L179</f>
        <v>0</v>
      </c>
      <c r="J160" s="92">
        <f>'Invoeren EXTERN personeel'!M179</f>
        <v>0</v>
      </c>
      <c r="K160" s="92">
        <f>'Invoeren EXTERN personeel'!N179</f>
        <v>0</v>
      </c>
      <c r="L160">
        <f>'Invoeren EXTERN personeel'!O179</f>
        <v>0</v>
      </c>
      <c r="M160" s="92">
        <f>'Invoeren EXTERN personeel'!P179</f>
        <v>0</v>
      </c>
      <c r="N160" s="92">
        <f>'Invoeren EXTERN personeel'!Q179</f>
        <v>0</v>
      </c>
      <c r="O160" s="92">
        <f>'Invoeren EXTERN personeel'!R179</f>
        <v>0</v>
      </c>
      <c r="P160" s="92">
        <f>'Invoeren EXTERN personeel'!S179</f>
        <v>0</v>
      </c>
      <c r="Q160" s="92">
        <f>'Invoeren EXTERN personeel'!T179</f>
        <v>0</v>
      </c>
      <c r="R160">
        <f>'Invoeren EXTERN personeel'!U179</f>
        <v>0</v>
      </c>
    </row>
    <row r="161" spans="1:18" x14ac:dyDescent="0.3">
      <c r="A161">
        <f>'Invoeren EXTERN personeel'!D180</f>
        <v>160</v>
      </c>
      <c r="B161">
        <f>'Invoeren EXTERN personeel'!E180</f>
        <v>0</v>
      </c>
      <c r="C161">
        <f>'Invoeren EXTERN personeel'!F180</f>
        <v>0</v>
      </c>
      <c r="D161">
        <f>'Invoeren EXTERN personeel'!G180</f>
        <v>0</v>
      </c>
      <c r="E161">
        <f>'Invoeren EXTERN personeel'!H180</f>
        <v>0</v>
      </c>
      <c r="F161">
        <f>'Invoeren EXTERN personeel'!I180</f>
        <v>0</v>
      </c>
      <c r="G161">
        <f>'Invoeren EXTERN personeel'!J180</f>
        <v>0</v>
      </c>
      <c r="H161" s="92">
        <f>'Invoeren EXTERN personeel'!K180</f>
        <v>0</v>
      </c>
      <c r="I161" s="92">
        <f>'Invoeren EXTERN personeel'!L180</f>
        <v>0</v>
      </c>
      <c r="J161" s="92">
        <f>'Invoeren EXTERN personeel'!M180</f>
        <v>0</v>
      </c>
      <c r="K161" s="92">
        <f>'Invoeren EXTERN personeel'!N180</f>
        <v>0</v>
      </c>
      <c r="L161">
        <f>'Invoeren EXTERN personeel'!O180</f>
        <v>0</v>
      </c>
      <c r="M161" s="92">
        <f>'Invoeren EXTERN personeel'!P180</f>
        <v>0</v>
      </c>
      <c r="N161" s="92">
        <f>'Invoeren EXTERN personeel'!Q180</f>
        <v>0</v>
      </c>
      <c r="O161" s="92">
        <f>'Invoeren EXTERN personeel'!R180</f>
        <v>0</v>
      </c>
      <c r="P161" s="92">
        <f>'Invoeren EXTERN personeel'!S180</f>
        <v>0</v>
      </c>
      <c r="Q161" s="92">
        <f>'Invoeren EXTERN personeel'!T180</f>
        <v>0</v>
      </c>
      <c r="R161">
        <f>'Invoeren EXTERN personeel'!U180</f>
        <v>0</v>
      </c>
    </row>
    <row r="162" spans="1:18" x14ac:dyDescent="0.3">
      <c r="A162">
        <f>'Invoeren EXTERN personeel'!D181</f>
        <v>161</v>
      </c>
      <c r="B162">
        <f>'Invoeren EXTERN personeel'!E181</f>
        <v>0</v>
      </c>
      <c r="C162">
        <f>'Invoeren EXTERN personeel'!F181</f>
        <v>0</v>
      </c>
      <c r="D162">
        <f>'Invoeren EXTERN personeel'!G181</f>
        <v>0</v>
      </c>
      <c r="E162">
        <f>'Invoeren EXTERN personeel'!H181</f>
        <v>0</v>
      </c>
      <c r="F162">
        <f>'Invoeren EXTERN personeel'!I181</f>
        <v>0</v>
      </c>
      <c r="G162">
        <f>'Invoeren EXTERN personeel'!J181</f>
        <v>0</v>
      </c>
      <c r="H162" s="92">
        <f>'Invoeren EXTERN personeel'!K181</f>
        <v>0</v>
      </c>
      <c r="I162" s="92">
        <f>'Invoeren EXTERN personeel'!L181</f>
        <v>0</v>
      </c>
      <c r="J162" s="92">
        <f>'Invoeren EXTERN personeel'!M181</f>
        <v>0</v>
      </c>
      <c r="K162" s="92">
        <f>'Invoeren EXTERN personeel'!N181</f>
        <v>0</v>
      </c>
      <c r="L162">
        <f>'Invoeren EXTERN personeel'!O181</f>
        <v>0</v>
      </c>
      <c r="M162" s="92">
        <f>'Invoeren EXTERN personeel'!P181</f>
        <v>0</v>
      </c>
      <c r="N162" s="92">
        <f>'Invoeren EXTERN personeel'!Q181</f>
        <v>0</v>
      </c>
      <c r="O162" s="92">
        <f>'Invoeren EXTERN personeel'!R181</f>
        <v>0</v>
      </c>
      <c r="P162" s="92">
        <f>'Invoeren EXTERN personeel'!S181</f>
        <v>0</v>
      </c>
      <c r="Q162" s="92">
        <f>'Invoeren EXTERN personeel'!T181</f>
        <v>0</v>
      </c>
      <c r="R162">
        <f>'Invoeren EXTERN personeel'!U181</f>
        <v>0</v>
      </c>
    </row>
    <row r="163" spans="1:18" x14ac:dyDescent="0.3">
      <c r="A163">
        <f>'Invoeren EXTERN personeel'!D182</f>
        <v>162</v>
      </c>
      <c r="B163">
        <f>'Invoeren EXTERN personeel'!E182</f>
        <v>0</v>
      </c>
      <c r="C163">
        <f>'Invoeren EXTERN personeel'!F182</f>
        <v>0</v>
      </c>
      <c r="D163">
        <f>'Invoeren EXTERN personeel'!G182</f>
        <v>0</v>
      </c>
      <c r="E163">
        <f>'Invoeren EXTERN personeel'!H182</f>
        <v>0</v>
      </c>
      <c r="F163">
        <f>'Invoeren EXTERN personeel'!I182</f>
        <v>0</v>
      </c>
      <c r="G163">
        <f>'Invoeren EXTERN personeel'!J182</f>
        <v>0</v>
      </c>
      <c r="H163" s="92">
        <f>'Invoeren EXTERN personeel'!K182</f>
        <v>0</v>
      </c>
      <c r="I163" s="92">
        <f>'Invoeren EXTERN personeel'!L182</f>
        <v>0</v>
      </c>
      <c r="J163" s="92">
        <f>'Invoeren EXTERN personeel'!M182</f>
        <v>0</v>
      </c>
      <c r="K163" s="92">
        <f>'Invoeren EXTERN personeel'!N182</f>
        <v>0</v>
      </c>
      <c r="L163">
        <f>'Invoeren EXTERN personeel'!O182</f>
        <v>0</v>
      </c>
      <c r="M163" s="92">
        <f>'Invoeren EXTERN personeel'!P182</f>
        <v>0</v>
      </c>
      <c r="N163" s="92">
        <f>'Invoeren EXTERN personeel'!Q182</f>
        <v>0</v>
      </c>
      <c r="O163" s="92">
        <f>'Invoeren EXTERN personeel'!R182</f>
        <v>0</v>
      </c>
      <c r="P163" s="92">
        <f>'Invoeren EXTERN personeel'!S182</f>
        <v>0</v>
      </c>
      <c r="Q163" s="92">
        <f>'Invoeren EXTERN personeel'!T182</f>
        <v>0</v>
      </c>
      <c r="R163">
        <f>'Invoeren EXTERN personeel'!U182</f>
        <v>0</v>
      </c>
    </row>
    <row r="164" spans="1:18" x14ac:dyDescent="0.3">
      <c r="A164">
        <f>'Invoeren EXTERN personeel'!D183</f>
        <v>163</v>
      </c>
      <c r="B164">
        <f>'Invoeren EXTERN personeel'!E183</f>
        <v>0</v>
      </c>
      <c r="C164">
        <f>'Invoeren EXTERN personeel'!F183</f>
        <v>0</v>
      </c>
      <c r="D164">
        <f>'Invoeren EXTERN personeel'!G183</f>
        <v>0</v>
      </c>
      <c r="E164">
        <f>'Invoeren EXTERN personeel'!H183</f>
        <v>0</v>
      </c>
      <c r="F164">
        <f>'Invoeren EXTERN personeel'!I183</f>
        <v>0</v>
      </c>
      <c r="G164">
        <f>'Invoeren EXTERN personeel'!J183</f>
        <v>0</v>
      </c>
      <c r="H164" s="92">
        <f>'Invoeren EXTERN personeel'!K183</f>
        <v>0</v>
      </c>
      <c r="I164" s="92">
        <f>'Invoeren EXTERN personeel'!L183</f>
        <v>0</v>
      </c>
      <c r="J164" s="92">
        <f>'Invoeren EXTERN personeel'!M183</f>
        <v>0</v>
      </c>
      <c r="K164" s="92">
        <f>'Invoeren EXTERN personeel'!N183</f>
        <v>0</v>
      </c>
      <c r="L164">
        <f>'Invoeren EXTERN personeel'!O183</f>
        <v>0</v>
      </c>
      <c r="M164" s="92">
        <f>'Invoeren EXTERN personeel'!P183</f>
        <v>0</v>
      </c>
      <c r="N164" s="92">
        <f>'Invoeren EXTERN personeel'!Q183</f>
        <v>0</v>
      </c>
      <c r="O164" s="92">
        <f>'Invoeren EXTERN personeel'!R183</f>
        <v>0</v>
      </c>
      <c r="P164" s="92">
        <f>'Invoeren EXTERN personeel'!S183</f>
        <v>0</v>
      </c>
      <c r="Q164" s="92">
        <f>'Invoeren EXTERN personeel'!T183</f>
        <v>0</v>
      </c>
      <c r="R164">
        <f>'Invoeren EXTERN personeel'!U183</f>
        <v>0</v>
      </c>
    </row>
    <row r="165" spans="1:18" x14ac:dyDescent="0.3">
      <c r="A165">
        <f>'Invoeren EXTERN personeel'!D184</f>
        <v>164</v>
      </c>
      <c r="B165">
        <f>'Invoeren EXTERN personeel'!E184</f>
        <v>0</v>
      </c>
      <c r="C165">
        <f>'Invoeren EXTERN personeel'!F184</f>
        <v>0</v>
      </c>
      <c r="D165">
        <f>'Invoeren EXTERN personeel'!G184</f>
        <v>0</v>
      </c>
      <c r="E165">
        <f>'Invoeren EXTERN personeel'!H184</f>
        <v>0</v>
      </c>
      <c r="F165">
        <f>'Invoeren EXTERN personeel'!I184</f>
        <v>0</v>
      </c>
      <c r="G165">
        <f>'Invoeren EXTERN personeel'!J184</f>
        <v>0</v>
      </c>
      <c r="H165" s="92">
        <f>'Invoeren EXTERN personeel'!K184</f>
        <v>0</v>
      </c>
      <c r="I165" s="92">
        <f>'Invoeren EXTERN personeel'!L184</f>
        <v>0</v>
      </c>
      <c r="J165" s="92">
        <f>'Invoeren EXTERN personeel'!M184</f>
        <v>0</v>
      </c>
      <c r="K165" s="92">
        <f>'Invoeren EXTERN personeel'!N184</f>
        <v>0</v>
      </c>
      <c r="L165">
        <f>'Invoeren EXTERN personeel'!O184</f>
        <v>0</v>
      </c>
      <c r="M165" s="92">
        <f>'Invoeren EXTERN personeel'!P184</f>
        <v>0</v>
      </c>
      <c r="N165" s="92">
        <f>'Invoeren EXTERN personeel'!Q184</f>
        <v>0</v>
      </c>
      <c r="O165" s="92">
        <f>'Invoeren EXTERN personeel'!R184</f>
        <v>0</v>
      </c>
      <c r="P165" s="92">
        <f>'Invoeren EXTERN personeel'!S184</f>
        <v>0</v>
      </c>
      <c r="Q165" s="92">
        <f>'Invoeren EXTERN personeel'!T184</f>
        <v>0</v>
      </c>
      <c r="R165">
        <f>'Invoeren EXTERN personeel'!U184</f>
        <v>0</v>
      </c>
    </row>
    <row r="166" spans="1:18" x14ac:dyDescent="0.3">
      <c r="A166">
        <f>'Invoeren EXTERN personeel'!D185</f>
        <v>165</v>
      </c>
      <c r="B166">
        <f>'Invoeren EXTERN personeel'!E185</f>
        <v>0</v>
      </c>
      <c r="C166">
        <f>'Invoeren EXTERN personeel'!F185</f>
        <v>0</v>
      </c>
      <c r="D166">
        <f>'Invoeren EXTERN personeel'!G185</f>
        <v>0</v>
      </c>
      <c r="E166">
        <f>'Invoeren EXTERN personeel'!H185</f>
        <v>0</v>
      </c>
      <c r="F166">
        <f>'Invoeren EXTERN personeel'!I185</f>
        <v>0</v>
      </c>
      <c r="G166">
        <f>'Invoeren EXTERN personeel'!J185</f>
        <v>0</v>
      </c>
      <c r="H166" s="92">
        <f>'Invoeren EXTERN personeel'!K185</f>
        <v>0</v>
      </c>
      <c r="I166" s="92">
        <f>'Invoeren EXTERN personeel'!L185</f>
        <v>0</v>
      </c>
      <c r="J166" s="92">
        <f>'Invoeren EXTERN personeel'!M185</f>
        <v>0</v>
      </c>
      <c r="K166" s="92">
        <f>'Invoeren EXTERN personeel'!N185</f>
        <v>0</v>
      </c>
      <c r="L166">
        <f>'Invoeren EXTERN personeel'!O185</f>
        <v>0</v>
      </c>
      <c r="M166" s="92">
        <f>'Invoeren EXTERN personeel'!P185</f>
        <v>0</v>
      </c>
      <c r="N166" s="92">
        <f>'Invoeren EXTERN personeel'!Q185</f>
        <v>0</v>
      </c>
      <c r="O166" s="92">
        <f>'Invoeren EXTERN personeel'!R185</f>
        <v>0</v>
      </c>
      <c r="P166" s="92">
        <f>'Invoeren EXTERN personeel'!S185</f>
        <v>0</v>
      </c>
      <c r="Q166" s="92">
        <f>'Invoeren EXTERN personeel'!T185</f>
        <v>0</v>
      </c>
      <c r="R166">
        <f>'Invoeren EXTERN personeel'!U185</f>
        <v>0</v>
      </c>
    </row>
    <row r="167" spans="1:18" x14ac:dyDescent="0.3">
      <c r="A167">
        <f>'Invoeren EXTERN personeel'!D186</f>
        <v>166</v>
      </c>
      <c r="B167">
        <f>'Invoeren EXTERN personeel'!E186</f>
        <v>0</v>
      </c>
      <c r="C167">
        <f>'Invoeren EXTERN personeel'!F186</f>
        <v>0</v>
      </c>
      <c r="D167">
        <f>'Invoeren EXTERN personeel'!G186</f>
        <v>0</v>
      </c>
      <c r="E167">
        <f>'Invoeren EXTERN personeel'!H186</f>
        <v>0</v>
      </c>
      <c r="F167">
        <f>'Invoeren EXTERN personeel'!I186</f>
        <v>0</v>
      </c>
      <c r="G167">
        <f>'Invoeren EXTERN personeel'!J186</f>
        <v>0</v>
      </c>
      <c r="H167" s="92">
        <f>'Invoeren EXTERN personeel'!K186</f>
        <v>0</v>
      </c>
      <c r="I167" s="92">
        <f>'Invoeren EXTERN personeel'!L186</f>
        <v>0</v>
      </c>
      <c r="J167" s="92">
        <f>'Invoeren EXTERN personeel'!M186</f>
        <v>0</v>
      </c>
      <c r="K167" s="92">
        <f>'Invoeren EXTERN personeel'!N186</f>
        <v>0</v>
      </c>
      <c r="L167">
        <f>'Invoeren EXTERN personeel'!O186</f>
        <v>0</v>
      </c>
      <c r="M167" s="92">
        <f>'Invoeren EXTERN personeel'!P186</f>
        <v>0</v>
      </c>
      <c r="N167" s="92">
        <f>'Invoeren EXTERN personeel'!Q186</f>
        <v>0</v>
      </c>
      <c r="O167" s="92">
        <f>'Invoeren EXTERN personeel'!R186</f>
        <v>0</v>
      </c>
      <c r="P167" s="92">
        <f>'Invoeren EXTERN personeel'!S186</f>
        <v>0</v>
      </c>
      <c r="Q167" s="92">
        <f>'Invoeren EXTERN personeel'!T186</f>
        <v>0</v>
      </c>
      <c r="R167">
        <f>'Invoeren EXTERN personeel'!U186</f>
        <v>0</v>
      </c>
    </row>
    <row r="168" spans="1:18" x14ac:dyDescent="0.3">
      <c r="A168">
        <f>'Invoeren EXTERN personeel'!D187</f>
        <v>167</v>
      </c>
      <c r="B168">
        <f>'Invoeren EXTERN personeel'!E187</f>
        <v>0</v>
      </c>
      <c r="C168">
        <f>'Invoeren EXTERN personeel'!F187</f>
        <v>0</v>
      </c>
      <c r="D168">
        <f>'Invoeren EXTERN personeel'!G187</f>
        <v>0</v>
      </c>
      <c r="E168">
        <f>'Invoeren EXTERN personeel'!H187</f>
        <v>0</v>
      </c>
      <c r="F168">
        <f>'Invoeren EXTERN personeel'!I187</f>
        <v>0</v>
      </c>
      <c r="G168">
        <f>'Invoeren EXTERN personeel'!J187</f>
        <v>0</v>
      </c>
      <c r="H168" s="92">
        <f>'Invoeren EXTERN personeel'!K187</f>
        <v>0</v>
      </c>
      <c r="I168" s="92">
        <f>'Invoeren EXTERN personeel'!L187</f>
        <v>0</v>
      </c>
      <c r="J168" s="92">
        <f>'Invoeren EXTERN personeel'!M187</f>
        <v>0</v>
      </c>
      <c r="K168" s="92">
        <f>'Invoeren EXTERN personeel'!N187</f>
        <v>0</v>
      </c>
      <c r="L168">
        <f>'Invoeren EXTERN personeel'!O187</f>
        <v>0</v>
      </c>
      <c r="M168" s="92">
        <f>'Invoeren EXTERN personeel'!P187</f>
        <v>0</v>
      </c>
      <c r="N168" s="92">
        <f>'Invoeren EXTERN personeel'!Q187</f>
        <v>0</v>
      </c>
      <c r="O168" s="92">
        <f>'Invoeren EXTERN personeel'!R187</f>
        <v>0</v>
      </c>
      <c r="P168" s="92">
        <f>'Invoeren EXTERN personeel'!S187</f>
        <v>0</v>
      </c>
      <c r="Q168" s="92">
        <f>'Invoeren EXTERN personeel'!T187</f>
        <v>0</v>
      </c>
      <c r="R168">
        <f>'Invoeren EXTERN personeel'!U187</f>
        <v>0</v>
      </c>
    </row>
    <row r="169" spans="1:18" x14ac:dyDescent="0.3">
      <c r="A169">
        <f>'Invoeren EXTERN personeel'!D188</f>
        <v>168</v>
      </c>
      <c r="B169">
        <f>'Invoeren EXTERN personeel'!E188</f>
        <v>0</v>
      </c>
      <c r="C169">
        <f>'Invoeren EXTERN personeel'!F188</f>
        <v>0</v>
      </c>
      <c r="D169">
        <f>'Invoeren EXTERN personeel'!G188</f>
        <v>0</v>
      </c>
      <c r="E169">
        <f>'Invoeren EXTERN personeel'!H188</f>
        <v>0</v>
      </c>
      <c r="F169">
        <f>'Invoeren EXTERN personeel'!I188</f>
        <v>0</v>
      </c>
      <c r="G169">
        <f>'Invoeren EXTERN personeel'!J188</f>
        <v>0</v>
      </c>
      <c r="H169" s="92">
        <f>'Invoeren EXTERN personeel'!K188</f>
        <v>0</v>
      </c>
      <c r="I169" s="92">
        <f>'Invoeren EXTERN personeel'!L188</f>
        <v>0</v>
      </c>
      <c r="J169" s="92">
        <f>'Invoeren EXTERN personeel'!M188</f>
        <v>0</v>
      </c>
      <c r="K169" s="92">
        <f>'Invoeren EXTERN personeel'!N188</f>
        <v>0</v>
      </c>
      <c r="L169">
        <f>'Invoeren EXTERN personeel'!O188</f>
        <v>0</v>
      </c>
      <c r="M169" s="92">
        <f>'Invoeren EXTERN personeel'!P188</f>
        <v>0</v>
      </c>
      <c r="N169" s="92">
        <f>'Invoeren EXTERN personeel'!Q188</f>
        <v>0</v>
      </c>
      <c r="O169" s="92">
        <f>'Invoeren EXTERN personeel'!R188</f>
        <v>0</v>
      </c>
      <c r="P169" s="92">
        <f>'Invoeren EXTERN personeel'!S188</f>
        <v>0</v>
      </c>
      <c r="Q169" s="92">
        <f>'Invoeren EXTERN personeel'!T188</f>
        <v>0</v>
      </c>
      <c r="R169">
        <f>'Invoeren EXTERN personeel'!U188</f>
        <v>0</v>
      </c>
    </row>
    <row r="170" spans="1:18" x14ac:dyDescent="0.3">
      <c r="A170">
        <f>'Invoeren EXTERN personeel'!D189</f>
        <v>169</v>
      </c>
      <c r="B170">
        <f>'Invoeren EXTERN personeel'!E189</f>
        <v>0</v>
      </c>
      <c r="C170">
        <f>'Invoeren EXTERN personeel'!F189</f>
        <v>0</v>
      </c>
      <c r="D170">
        <f>'Invoeren EXTERN personeel'!G189</f>
        <v>0</v>
      </c>
      <c r="E170">
        <f>'Invoeren EXTERN personeel'!H189</f>
        <v>0</v>
      </c>
      <c r="F170">
        <f>'Invoeren EXTERN personeel'!I189</f>
        <v>0</v>
      </c>
      <c r="G170">
        <f>'Invoeren EXTERN personeel'!J189</f>
        <v>0</v>
      </c>
      <c r="H170" s="92">
        <f>'Invoeren EXTERN personeel'!K189</f>
        <v>0</v>
      </c>
      <c r="I170" s="92">
        <f>'Invoeren EXTERN personeel'!L189</f>
        <v>0</v>
      </c>
      <c r="J170" s="92">
        <f>'Invoeren EXTERN personeel'!M189</f>
        <v>0</v>
      </c>
      <c r="K170" s="92">
        <f>'Invoeren EXTERN personeel'!N189</f>
        <v>0</v>
      </c>
      <c r="L170">
        <f>'Invoeren EXTERN personeel'!O189</f>
        <v>0</v>
      </c>
      <c r="M170" s="92">
        <f>'Invoeren EXTERN personeel'!P189</f>
        <v>0</v>
      </c>
      <c r="N170" s="92">
        <f>'Invoeren EXTERN personeel'!Q189</f>
        <v>0</v>
      </c>
      <c r="O170" s="92">
        <f>'Invoeren EXTERN personeel'!R189</f>
        <v>0</v>
      </c>
      <c r="P170" s="92">
        <f>'Invoeren EXTERN personeel'!S189</f>
        <v>0</v>
      </c>
      <c r="Q170" s="92">
        <f>'Invoeren EXTERN personeel'!T189</f>
        <v>0</v>
      </c>
      <c r="R170">
        <f>'Invoeren EXTERN personeel'!U189</f>
        <v>0</v>
      </c>
    </row>
    <row r="171" spans="1:18" x14ac:dyDescent="0.3">
      <c r="A171">
        <f>'Invoeren EXTERN personeel'!D190</f>
        <v>170</v>
      </c>
      <c r="B171">
        <f>'Invoeren EXTERN personeel'!E190</f>
        <v>0</v>
      </c>
      <c r="C171">
        <f>'Invoeren EXTERN personeel'!F190</f>
        <v>0</v>
      </c>
      <c r="D171">
        <f>'Invoeren EXTERN personeel'!G190</f>
        <v>0</v>
      </c>
      <c r="E171">
        <f>'Invoeren EXTERN personeel'!H190</f>
        <v>0</v>
      </c>
      <c r="F171">
        <f>'Invoeren EXTERN personeel'!I190</f>
        <v>0</v>
      </c>
      <c r="G171">
        <f>'Invoeren EXTERN personeel'!J190</f>
        <v>0</v>
      </c>
      <c r="H171" s="92">
        <f>'Invoeren EXTERN personeel'!K190</f>
        <v>0</v>
      </c>
      <c r="I171" s="92">
        <f>'Invoeren EXTERN personeel'!L190</f>
        <v>0</v>
      </c>
      <c r="J171" s="92">
        <f>'Invoeren EXTERN personeel'!M190</f>
        <v>0</v>
      </c>
      <c r="K171" s="92">
        <f>'Invoeren EXTERN personeel'!N190</f>
        <v>0</v>
      </c>
      <c r="L171">
        <f>'Invoeren EXTERN personeel'!O190</f>
        <v>0</v>
      </c>
      <c r="M171" s="92">
        <f>'Invoeren EXTERN personeel'!P190</f>
        <v>0</v>
      </c>
      <c r="N171" s="92">
        <f>'Invoeren EXTERN personeel'!Q190</f>
        <v>0</v>
      </c>
      <c r="O171" s="92">
        <f>'Invoeren EXTERN personeel'!R190</f>
        <v>0</v>
      </c>
      <c r="P171" s="92">
        <f>'Invoeren EXTERN personeel'!S190</f>
        <v>0</v>
      </c>
      <c r="Q171" s="92">
        <f>'Invoeren EXTERN personeel'!T190</f>
        <v>0</v>
      </c>
      <c r="R171">
        <f>'Invoeren EXTERN personeel'!U190</f>
        <v>0</v>
      </c>
    </row>
    <row r="172" spans="1:18" x14ac:dyDescent="0.3">
      <c r="A172">
        <f>'Invoeren EXTERN personeel'!D191</f>
        <v>171</v>
      </c>
      <c r="B172">
        <f>'Invoeren EXTERN personeel'!E191</f>
        <v>0</v>
      </c>
      <c r="C172">
        <f>'Invoeren EXTERN personeel'!F191</f>
        <v>0</v>
      </c>
      <c r="D172">
        <f>'Invoeren EXTERN personeel'!G191</f>
        <v>0</v>
      </c>
      <c r="E172">
        <f>'Invoeren EXTERN personeel'!H191</f>
        <v>0</v>
      </c>
      <c r="F172">
        <f>'Invoeren EXTERN personeel'!I191</f>
        <v>0</v>
      </c>
      <c r="G172">
        <f>'Invoeren EXTERN personeel'!J191</f>
        <v>0</v>
      </c>
      <c r="H172" s="92">
        <f>'Invoeren EXTERN personeel'!K191</f>
        <v>0</v>
      </c>
      <c r="I172" s="92">
        <f>'Invoeren EXTERN personeel'!L191</f>
        <v>0</v>
      </c>
      <c r="J172" s="92">
        <f>'Invoeren EXTERN personeel'!M191</f>
        <v>0</v>
      </c>
      <c r="K172" s="92">
        <f>'Invoeren EXTERN personeel'!N191</f>
        <v>0</v>
      </c>
      <c r="L172">
        <f>'Invoeren EXTERN personeel'!O191</f>
        <v>0</v>
      </c>
      <c r="M172" s="92">
        <f>'Invoeren EXTERN personeel'!P191</f>
        <v>0</v>
      </c>
      <c r="N172" s="92">
        <f>'Invoeren EXTERN personeel'!Q191</f>
        <v>0</v>
      </c>
      <c r="O172" s="92">
        <f>'Invoeren EXTERN personeel'!R191</f>
        <v>0</v>
      </c>
      <c r="P172" s="92">
        <f>'Invoeren EXTERN personeel'!S191</f>
        <v>0</v>
      </c>
      <c r="Q172" s="92">
        <f>'Invoeren EXTERN personeel'!T191</f>
        <v>0</v>
      </c>
      <c r="R172">
        <f>'Invoeren EXTERN personeel'!U191</f>
        <v>0</v>
      </c>
    </row>
    <row r="173" spans="1:18" x14ac:dyDescent="0.3">
      <c r="A173">
        <f>'Invoeren EXTERN personeel'!D192</f>
        <v>172</v>
      </c>
      <c r="B173">
        <f>'Invoeren EXTERN personeel'!E192</f>
        <v>0</v>
      </c>
      <c r="C173">
        <f>'Invoeren EXTERN personeel'!F192</f>
        <v>0</v>
      </c>
      <c r="D173">
        <f>'Invoeren EXTERN personeel'!G192</f>
        <v>0</v>
      </c>
      <c r="E173">
        <f>'Invoeren EXTERN personeel'!H192</f>
        <v>0</v>
      </c>
      <c r="F173">
        <f>'Invoeren EXTERN personeel'!I192</f>
        <v>0</v>
      </c>
      <c r="G173">
        <f>'Invoeren EXTERN personeel'!J192</f>
        <v>0</v>
      </c>
      <c r="H173" s="92">
        <f>'Invoeren EXTERN personeel'!K192</f>
        <v>0</v>
      </c>
      <c r="I173" s="92">
        <f>'Invoeren EXTERN personeel'!L192</f>
        <v>0</v>
      </c>
      <c r="J173" s="92">
        <f>'Invoeren EXTERN personeel'!M192</f>
        <v>0</v>
      </c>
      <c r="K173" s="92">
        <f>'Invoeren EXTERN personeel'!N192</f>
        <v>0</v>
      </c>
      <c r="L173">
        <f>'Invoeren EXTERN personeel'!O192</f>
        <v>0</v>
      </c>
      <c r="M173" s="92">
        <f>'Invoeren EXTERN personeel'!P192</f>
        <v>0</v>
      </c>
      <c r="N173" s="92">
        <f>'Invoeren EXTERN personeel'!Q192</f>
        <v>0</v>
      </c>
      <c r="O173" s="92">
        <f>'Invoeren EXTERN personeel'!R192</f>
        <v>0</v>
      </c>
      <c r="P173" s="92">
        <f>'Invoeren EXTERN personeel'!S192</f>
        <v>0</v>
      </c>
      <c r="Q173" s="92">
        <f>'Invoeren EXTERN personeel'!T192</f>
        <v>0</v>
      </c>
      <c r="R173">
        <f>'Invoeren EXTERN personeel'!U192</f>
        <v>0</v>
      </c>
    </row>
    <row r="174" spans="1:18" x14ac:dyDescent="0.3">
      <c r="A174">
        <f>'Invoeren EXTERN personeel'!D193</f>
        <v>173</v>
      </c>
      <c r="B174">
        <f>'Invoeren EXTERN personeel'!E193</f>
        <v>0</v>
      </c>
      <c r="C174">
        <f>'Invoeren EXTERN personeel'!F193</f>
        <v>0</v>
      </c>
      <c r="D174">
        <f>'Invoeren EXTERN personeel'!G193</f>
        <v>0</v>
      </c>
      <c r="E174">
        <f>'Invoeren EXTERN personeel'!H193</f>
        <v>0</v>
      </c>
      <c r="F174">
        <f>'Invoeren EXTERN personeel'!I193</f>
        <v>0</v>
      </c>
      <c r="G174">
        <f>'Invoeren EXTERN personeel'!J193</f>
        <v>0</v>
      </c>
      <c r="H174" s="92">
        <f>'Invoeren EXTERN personeel'!K193</f>
        <v>0</v>
      </c>
      <c r="I174" s="92">
        <f>'Invoeren EXTERN personeel'!L193</f>
        <v>0</v>
      </c>
      <c r="J174" s="92">
        <f>'Invoeren EXTERN personeel'!M193</f>
        <v>0</v>
      </c>
      <c r="K174" s="92">
        <f>'Invoeren EXTERN personeel'!N193</f>
        <v>0</v>
      </c>
      <c r="L174">
        <f>'Invoeren EXTERN personeel'!O193</f>
        <v>0</v>
      </c>
      <c r="M174" s="92">
        <f>'Invoeren EXTERN personeel'!P193</f>
        <v>0</v>
      </c>
      <c r="N174" s="92">
        <f>'Invoeren EXTERN personeel'!Q193</f>
        <v>0</v>
      </c>
      <c r="O174" s="92">
        <f>'Invoeren EXTERN personeel'!R193</f>
        <v>0</v>
      </c>
      <c r="P174" s="92">
        <f>'Invoeren EXTERN personeel'!S193</f>
        <v>0</v>
      </c>
      <c r="Q174" s="92">
        <f>'Invoeren EXTERN personeel'!T193</f>
        <v>0</v>
      </c>
      <c r="R174">
        <f>'Invoeren EXTERN personeel'!U193</f>
        <v>0</v>
      </c>
    </row>
    <row r="175" spans="1:18" x14ac:dyDescent="0.3">
      <c r="A175">
        <f>'Invoeren EXTERN personeel'!D194</f>
        <v>174</v>
      </c>
      <c r="B175">
        <f>'Invoeren EXTERN personeel'!E194</f>
        <v>0</v>
      </c>
      <c r="C175">
        <f>'Invoeren EXTERN personeel'!F194</f>
        <v>0</v>
      </c>
      <c r="D175">
        <f>'Invoeren EXTERN personeel'!G194</f>
        <v>0</v>
      </c>
      <c r="E175">
        <f>'Invoeren EXTERN personeel'!H194</f>
        <v>0</v>
      </c>
      <c r="F175">
        <f>'Invoeren EXTERN personeel'!I194</f>
        <v>0</v>
      </c>
      <c r="G175">
        <f>'Invoeren EXTERN personeel'!J194</f>
        <v>0</v>
      </c>
      <c r="H175" s="92">
        <f>'Invoeren EXTERN personeel'!K194</f>
        <v>0</v>
      </c>
      <c r="I175" s="92">
        <f>'Invoeren EXTERN personeel'!L194</f>
        <v>0</v>
      </c>
      <c r="J175" s="92">
        <f>'Invoeren EXTERN personeel'!M194</f>
        <v>0</v>
      </c>
      <c r="K175" s="92">
        <f>'Invoeren EXTERN personeel'!N194</f>
        <v>0</v>
      </c>
      <c r="L175">
        <f>'Invoeren EXTERN personeel'!O194</f>
        <v>0</v>
      </c>
      <c r="M175" s="92">
        <f>'Invoeren EXTERN personeel'!P194</f>
        <v>0</v>
      </c>
      <c r="N175" s="92">
        <f>'Invoeren EXTERN personeel'!Q194</f>
        <v>0</v>
      </c>
      <c r="O175" s="92">
        <f>'Invoeren EXTERN personeel'!R194</f>
        <v>0</v>
      </c>
      <c r="P175" s="92">
        <f>'Invoeren EXTERN personeel'!S194</f>
        <v>0</v>
      </c>
      <c r="Q175" s="92">
        <f>'Invoeren EXTERN personeel'!T194</f>
        <v>0</v>
      </c>
      <c r="R175">
        <f>'Invoeren EXTERN personeel'!U194</f>
        <v>0</v>
      </c>
    </row>
    <row r="176" spans="1:18" x14ac:dyDescent="0.3">
      <c r="A176">
        <f>'Invoeren EXTERN personeel'!D195</f>
        <v>175</v>
      </c>
      <c r="B176">
        <f>'Invoeren EXTERN personeel'!E195</f>
        <v>0</v>
      </c>
      <c r="C176">
        <f>'Invoeren EXTERN personeel'!F195</f>
        <v>0</v>
      </c>
      <c r="D176">
        <f>'Invoeren EXTERN personeel'!G195</f>
        <v>0</v>
      </c>
      <c r="E176">
        <f>'Invoeren EXTERN personeel'!H195</f>
        <v>0</v>
      </c>
      <c r="F176">
        <f>'Invoeren EXTERN personeel'!I195</f>
        <v>0</v>
      </c>
      <c r="G176">
        <f>'Invoeren EXTERN personeel'!J195</f>
        <v>0</v>
      </c>
      <c r="H176" s="92">
        <f>'Invoeren EXTERN personeel'!K195</f>
        <v>0</v>
      </c>
      <c r="I176" s="92">
        <f>'Invoeren EXTERN personeel'!L195</f>
        <v>0</v>
      </c>
      <c r="J176" s="92">
        <f>'Invoeren EXTERN personeel'!M195</f>
        <v>0</v>
      </c>
      <c r="K176" s="92">
        <f>'Invoeren EXTERN personeel'!N195</f>
        <v>0</v>
      </c>
      <c r="L176">
        <f>'Invoeren EXTERN personeel'!O195</f>
        <v>0</v>
      </c>
      <c r="M176" s="92">
        <f>'Invoeren EXTERN personeel'!P195</f>
        <v>0</v>
      </c>
      <c r="N176" s="92">
        <f>'Invoeren EXTERN personeel'!Q195</f>
        <v>0</v>
      </c>
      <c r="O176" s="92">
        <f>'Invoeren EXTERN personeel'!R195</f>
        <v>0</v>
      </c>
      <c r="P176" s="92">
        <f>'Invoeren EXTERN personeel'!S195</f>
        <v>0</v>
      </c>
      <c r="Q176" s="92">
        <f>'Invoeren EXTERN personeel'!T195</f>
        <v>0</v>
      </c>
      <c r="R176">
        <f>'Invoeren EXTERN personeel'!U195</f>
        <v>0</v>
      </c>
    </row>
    <row r="177" spans="1:18" x14ac:dyDescent="0.3">
      <c r="A177">
        <f>'Invoeren EXTERN personeel'!D196</f>
        <v>176</v>
      </c>
      <c r="B177">
        <f>'Invoeren EXTERN personeel'!E196</f>
        <v>0</v>
      </c>
      <c r="C177">
        <f>'Invoeren EXTERN personeel'!F196</f>
        <v>0</v>
      </c>
      <c r="D177">
        <f>'Invoeren EXTERN personeel'!G196</f>
        <v>0</v>
      </c>
      <c r="E177">
        <f>'Invoeren EXTERN personeel'!H196</f>
        <v>0</v>
      </c>
      <c r="F177">
        <f>'Invoeren EXTERN personeel'!I196</f>
        <v>0</v>
      </c>
      <c r="G177">
        <f>'Invoeren EXTERN personeel'!J196</f>
        <v>0</v>
      </c>
      <c r="H177" s="92">
        <f>'Invoeren EXTERN personeel'!K196</f>
        <v>0</v>
      </c>
      <c r="I177" s="92">
        <f>'Invoeren EXTERN personeel'!L196</f>
        <v>0</v>
      </c>
      <c r="J177" s="92">
        <f>'Invoeren EXTERN personeel'!M196</f>
        <v>0</v>
      </c>
      <c r="K177" s="92">
        <f>'Invoeren EXTERN personeel'!N196</f>
        <v>0</v>
      </c>
      <c r="L177">
        <f>'Invoeren EXTERN personeel'!O196</f>
        <v>0</v>
      </c>
      <c r="M177" s="92">
        <f>'Invoeren EXTERN personeel'!P196</f>
        <v>0</v>
      </c>
      <c r="N177" s="92">
        <f>'Invoeren EXTERN personeel'!Q196</f>
        <v>0</v>
      </c>
      <c r="O177" s="92">
        <f>'Invoeren EXTERN personeel'!R196</f>
        <v>0</v>
      </c>
      <c r="P177" s="92">
        <f>'Invoeren EXTERN personeel'!S196</f>
        <v>0</v>
      </c>
      <c r="Q177" s="92">
        <f>'Invoeren EXTERN personeel'!T196</f>
        <v>0</v>
      </c>
      <c r="R177">
        <f>'Invoeren EXTERN personeel'!U196</f>
        <v>0</v>
      </c>
    </row>
    <row r="178" spans="1:18" x14ac:dyDescent="0.3">
      <c r="A178">
        <f>'Invoeren EXTERN personeel'!D197</f>
        <v>177</v>
      </c>
      <c r="B178">
        <f>'Invoeren EXTERN personeel'!E197</f>
        <v>0</v>
      </c>
      <c r="C178">
        <f>'Invoeren EXTERN personeel'!F197</f>
        <v>0</v>
      </c>
      <c r="D178">
        <f>'Invoeren EXTERN personeel'!G197</f>
        <v>0</v>
      </c>
      <c r="E178">
        <f>'Invoeren EXTERN personeel'!H197</f>
        <v>0</v>
      </c>
      <c r="F178">
        <f>'Invoeren EXTERN personeel'!I197</f>
        <v>0</v>
      </c>
      <c r="G178">
        <f>'Invoeren EXTERN personeel'!J197</f>
        <v>0</v>
      </c>
      <c r="H178" s="92">
        <f>'Invoeren EXTERN personeel'!K197</f>
        <v>0</v>
      </c>
      <c r="I178" s="92">
        <f>'Invoeren EXTERN personeel'!L197</f>
        <v>0</v>
      </c>
      <c r="J178" s="92">
        <f>'Invoeren EXTERN personeel'!M197</f>
        <v>0</v>
      </c>
      <c r="K178" s="92">
        <f>'Invoeren EXTERN personeel'!N197</f>
        <v>0</v>
      </c>
      <c r="L178">
        <f>'Invoeren EXTERN personeel'!O197</f>
        <v>0</v>
      </c>
      <c r="M178" s="92">
        <f>'Invoeren EXTERN personeel'!P197</f>
        <v>0</v>
      </c>
      <c r="N178" s="92">
        <f>'Invoeren EXTERN personeel'!Q197</f>
        <v>0</v>
      </c>
      <c r="O178" s="92">
        <f>'Invoeren EXTERN personeel'!R197</f>
        <v>0</v>
      </c>
      <c r="P178" s="92">
        <f>'Invoeren EXTERN personeel'!S197</f>
        <v>0</v>
      </c>
      <c r="Q178" s="92">
        <f>'Invoeren EXTERN personeel'!T197</f>
        <v>0</v>
      </c>
      <c r="R178">
        <f>'Invoeren EXTERN personeel'!U197</f>
        <v>0</v>
      </c>
    </row>
    <row r="179" spans="1:18" x14ac:dyDescent="0.3">
      <c r="A179">
        <f>'Invoeren EXTERN personeel'!D198</f>
        <v>178</v>
      </c>
      <c r="B179">
        <f>'Invoeren EXTERN personeel'!E198</f>
        <v>0</v>
      </c>
      <c r="C179">
        <f>'Invoeren EXTERN personeel'!F198</f>
        <v>0</v>
      </c>
      <c r="D179">
        <f>'Invoeren EXTERN personeel'!G198</f>
        <v>0</v>
      </c>
      <c r="E179">
        <f>'Invoeren EXTERN personeel'!H198</f>
        <v>0</v>
      </c>
      <c r="F179">
        <f>'Invoeren EXTERN personeel'!I198</f>
        <v>0</v>
      </c>
      <c r="G179">
        <f>'Invoeren EXTERN personeel'!J198</f>
        <v>0</v>
      </c>
      <c r="H179" s="92">
        <f>'Invoeren EXTERN personeel'!K198</f>
        <v>0</v>
      </c>
      <c r="I179" s="92">
        <f>'Invoeren EXTERN personeel'!L198</f>
        <v>0</v>
      </c>
      <c r="J179" s="92">
        <f>'Invoeren EXTERN personeel'!M198</f>
        <v>0</v>
      </c>
      <c r="K179" s="92">
        <f>'Invoeren EXTERN personeel'!N198</f>
        <v>0</v>
      </c>
      <c r="L179">
        <f>'Invoeren EXTERN personeel'!O198</f>
        <v>0</v>
      </c>
      <c r="M179" s="92">
        <f>'Invoeren EXTERN personeel'!P198</f>
        <v>0</v>
      </c>
      <c r="N179" s="92">
        <f>'Invoeren EXTERN personeel'!Q198</f>
        <v>0</v>
      </c>
      <c r="O179" s="92">
        <f>'Invoeren EXTERN personeel'!R198</f>
        <v>0</v>
      </c>
      <c r="P179" s="92">
        <f>'Invoeren EXTERN personeel'!S198</f>
        <v>0</v>
      </c>
      <c r="Q179" s="92">
        <f>'Invoeren EXTERN personeel'!T198</f>
        <v>0</v>
      </c>
      <c r="R179">
        <f>'Invoeren EXTERN personeel'!U198</f>
        <v>0</v>
      </c>
    </row>
    <row r="180" spans="1:18" x14ac:dyDescent="0.3">
      <c r="A180">
        <f>'Invoeren EXTERN personeel'!D199</f>
        <v>179</v>
      </c>
      <c r="B180">
        <f>'Invoeren EXTERN personeel'!E199</f>
        <v>0</v>
      </c>
      <c r="C180">
        <f>'Invoeren EXTERN personeel'!F199</f>
        <v>0</v>
      </c>
      <c r="D180">
        <f>'Invoeren EXTERN personeel'!G199</f>
        <v>0</v>
      </c>
      <c r="E180">
        <f>'Invoeren EXTERN personeel'!H199</f>
        <v>0</v>
      </c>
      <c r="F180">
        <f>'Invoeren EXTERN personeel'!I199</f>
        <v>0</v>
      </c>
      <c r="G180">
        <f>'Invoeren EXTERN personeel'!J199</f>
        <v>0</v>
      </c>
      <c r="H180" s="92">
        <f>'Invoeren EXTERN personeel'!K199</f>
        <v>0</v>
      </c>
      <c r="I180" s="92">
        <f>'Invoeren EXTERN personeel'!L199</f>
        <v>0</v>
      </c>
      <c r="J180" s="92">
        <f>'Invoeren EXTERN personeel'!M199</f>
        <v>0</v>
      </c>
      <c r="K180" s="92">
        <f>'Invoeren EXTERN personeel'!N199</f>
        <v>0</v>
      </c>
      <c r="L180">
        <f>'Invoeren EXTERN personeel'!O199</f>
        <v>0</v>
      </c>
      <c r="M180" s="92">
        <f>'Invoeren EXTERN personeel'!P199</f>
        <v>0</v>
      </c>
      <c r="N180" s="92">
        <f>'Invoeren EXTERN personeel'!Q199</f>
        <v>0</v>
      </c>
      <c r="O180" s="92">
        <f>'Invoeren EXTERN personeel'!R199</f>
        <v>0</v>
      </c>
      <c r="P180" s="92">
        <f>'Invoeren EXTERN personeel'!S199</f>
        <v>0</v>
      </c>
      <c r="Q180" s="92">
        <f>'Invoeren EXTERN personeel'!T199</f>
        <v>0</v>
      </c>
      <c r="R180">
        <f>'Invoeren EXTERN personeel'!U199</f>
        <v>0</v>
      </c>
    </row>
    <row r="181" spans="1:18" x14ac:dyDescent="0.3">
      <c r="A181">
        <f>'Invoeren EXTERN personeel'!D200</f>
        <v>180</v>
      </c>
      <c r="B181">
        <f>'Invoeren EXTERN personeel'!E200</f>
        <v>0</v>
      </c>
      <c r="C181">
        <f>'Invoeren EXTERN personeel'!F200</f>
        <v>0</v>
      </c>
      <c r="D181">
        <f>'Invoeren EXTERN personeel'!G200</f>
        <v>0</v>
      </c>
      <c r="E181">
        <f>'Invoeren EXTERN personeel'!H200</f>
        <v>0</v>
      </c>
      <c r="F181">
        <f>'Invoeren EXTERN personeel'!I200</f>
        <v>0</v>
      </c>
      <c r="G181">
        <f>'Invoeren EXTERN personeel'!J200</f>
        <v>0</v>
      </c>
      <c r="H181" s="92">
        <f>'Invoeren EXTERN personeel'!K200</f>
        <v>0</v>
      </c>
      <c r="I181" s="92">
        <f>'Invoeren EXTERN personeel'!L200</f>
        <v>0</v>
      </c>
      <c r="J181" s="92">
        <f>'Invoeren EXTERN personeel'!M200</f>
        <v>0</v>
      </c>
      <c r="K181" s="92">
        <f>'Invoeren EXTERN personeel'!N200</f>
        <v>0</v>
      </c>
      <c r="L181">
        <f>'Invoeren EXTERN personeel'!O200</f>
        <v>0</v>
      </c>
      <c r="M181" s="92">
        <f>'Invoeren EXTERN personeel'!P200</f>
        <v>0</v>
      </c>
      <c r="N181" s="92">
        <f>'Invoeren EXTERN personeel'!Q200</f>
        <v>0</v>
      </c>
      <c r="O181" s="92">
        <f>'Invoeren EXTERN personeel'!R200</f>
        <v>0</v>
      </c>
      <c r="P181" s="92">
        <f>'Invoeren EXTERN personeel'!S200</f>
        <v>0</v>
      </c>
      <c r="Q181" s="92">
        <f>'Invoeren EXTERN personeel'!T200</f>
        <v>0</v>
      </c>
      <c r="R181">
        <f>'Invoeren EXTERN personeel'!U200</f>
        <v>0</v>
      </c>
    </row>
    <row r="182" spans="1:18" x14ac:dyDescent="0.3">
      <c r="A182">
        <f>'Invoeren EXTERN personeel'!D201</f>
        <v>181</v>
      </c>
      <c r="B182">
        <f>'Invoeren EXTERN personeel'!E201</f>
        <v>0</v>
      </c>
      <c r="C182">
        <f>'Invoeren EXTERN personeel'!F201</f>
        <v>0</v>
      </c>
      <c r="D182">
        <f>'Invoeren EXTERN personeel'!G201</f>
        <v>0</v>
      </c>
      <c r="E182">
        <f>'Invoeren EXTERN personeel'!H201</f>
        <v>0</v>
      </c>
      <c r="F182">
        <f>'Invoeren EXTERN personeel'!I201</f>
        <v>0</v>
      </c>
      <c r="G182">
        <f>'Invoeren EXTERN personeel'!J201</f>
        <v>0</v>
      </c>
      <c r="H182" s="92">
        <f>'Invoeren EXTERN personeel'!K201</f>
        <v>0</v>
      </c>
      <c r="I182" s="92">
        <f>'Invoeren EXTERN personeel'!L201</f>
        <v>0</v>
      </c>
      <c r="J182" s="92">
        <f>'Invoeren EXTERN personeel'!M201</f>
        <v>0</v>
      </c>
      <c r="K182" s="92">
        <f>'Invoeren EXTERN personeel'!N201</f>
        <v>0</v>
      </c>
      <c r="L182">
        <f>'Invoeren EXTERN personeel'!O201</f>
        <v>0</v>
      </c>
      <c r="M182" s="92">
        <f>'Invoeren EXTERN personeel'!P201</f>
        <v>0</v>
      </c>
      <c r="N182" s="92">
        <f>'Invoeren EXTERN personeel'!Q201</f>
        <v>0</v>
      </c>
      <c r="O182" s="92">
        <f>'Invoeren EXTERN personeel'!R201</f>
        <v>0</v>
      </c>
      <c r="P182" s="92">
        <f>'Invoeren EXTERN personeel'!S201</f>
        <v>0</v>
      </c>
      <c r="Q182" s="92">
        <f>'Invoeren EXTERN personeel'!T201</f>
        <v>0</v>
      </c>
      <c r="R182">
        <f>'Invoeren EXTERN personeel'!U201</f>
        <v>0</v>
      </c>
    </row>
    <row r="183" spans="1:18" x14ac:dyDescent="0.3">
      <c r="A183">
        <f>'Invoeren EXTERN personeel'!D202</f>
        <v>182</v>
      </c>
      <c r="B183">
        <f>'Invoeren EXTERN personeel'!E202</f>
        <v>0</v>
      </c>
      <c r="C183">
        <f>'Invoeren EXTERN personeel'!F202</f>
        <v>0</v>
      </c>
      <c r="D183">
        <f>'Invoeren EXTERN personeel'!G202</f>
        <v>0</v>
      </c>
      <c r="E183">
        <f>'Invoeren EXTERN personeel'!H202</f>
        <v>0</v>
      </c>
      <c r="F183">
        <f>'Invoeren EXTERN personeel'!I202</f>
        <v>0</v>
      </c>
      <c r="G183">
        <f>'Invoeren EXTERN personeel'!J202</f>
        <v>0</v>
      </c>
      <c r="H183" s="92">
        <f>'Invoeren EXTERN personeel'!K202</f>
        <v>0</v>
      </c>
      <c r="I183" s="92">
        <f>'Invoeren EXTERN personeel'!L202</f>
        <v>0</v>
      </c>
      <c r="J183" s="92">
        <f>'Invoeren EXTERN personeel'!M202</f>
        <v>0</v>
      </c>
      <c r="K183" s="92">
        <f>'Invoeren EXTERN personeel'!N202</f>
        <v>0</v>
      </c>
      <c r="L183">
        <f>'Invoeren EXTERN personeel'!O202</f>
        <v>0</v>
      </c>
      <c r="M183" s="92">
        <f>'Invoeren EXTERN personeel'!P202</f>
        <v>0</v>
      </c>
      <c r="N183" s="92">
        <f>'Invoeren EXTERN personeel'!Q202</f>
        <v>0</v>
      </c>
      <c r="O183" s="92">
        <f>'Invoeren EXTERN personeel'!R202</f>
        <v>0</v>
      </c>
      <c r="P183" s="92">
        <f>'Invoeren EXTERN personeel'!S202</f>
        <v>0</v>
      </c>
      <c r="Q183" s="92">
        <f>'Invoeren EXTERN personeel'!T202</f>
        <v>0</v>
      </c>
      <c r="R183">
        <f>'Invoeren EXTERN personeel'!U202</f>
        <v>0</v>
      </c>
    </row>
    <row r="184" spans="1:18" x14ac:dyDescent="0.3">
      <c r="A184">
        <f>'Invoeren EXTERN personeel'!D203</f>
        <v>183</v>
      </c>
      <c r="B184">
        <f>'Invoeren EXTERN personeel'!E203</f>
        <v>0</v>
      </c>
      <c r="C184">
        <f>'Invoeren EXTERN personeel'!F203</f>
        <v>0</v>
      </c>
      <c r="D184">
        <f>'Invoeren EXTERN personeel'!G203</f>
        <v>0</v>
      </c>
      <c r="E184">
        <f>'Invoeren EXTERN personeel'!H203</f>
        <v>0</v>
      </c>
      <c r="F184">
        <f>'Invoeren EXTERN personeel'!I203</f>
        <v>0</v>
      </c>
      <c r="G184">
        <f>'Invoeren EXTERN personeel'!J203</f>
        <v>0</v>
      </c>
      <c r="H184" s="92">
        <f>'Invoeren EXTERN personeel'!K203</f>
        <v>0</v>
      </c>
      <c r="I184" s="92">
        <f>'Invoeren EXTERN personeel'!L203</f>
        <v>0</v>
      </c>
      <c r="J184" s="92">
        <f>'Invoeren EXTERN personeel'!M203</f>
        <v>0</v>
      </c>
      <c r="K184" s="92">
        <f>'Invoeren EXTERN personeel'!N203</f>
        <v>0</v>
      </c>
      <c r="L184">
        <f>'Invoeren EXTERN personeel'!O203</f>
        <v>0</v>
      </c>
      <c r="M184" s="92">
        <f>'Invoeren EXTERN personeel'!P203</f>
        <v>0</v>
      </c>
      <c r="N184" s="92">
        <f>'Invoeren EXTERN personeel'!Q203</f>
        <v>0</v>
      </c>
      <c r="O184" s="92">
        <f>'Invoeren EXTERN personeel'!R203</f>
        <v>0</v>
      </c>
      <c r="P184" s="92">
        <f>'Invoeren EXTERN personeel'!S203</f>
        <v>0</v>
      </c>
      <c r="Q184" s="92">
        <f>'Invoeren EXTERN personeel'!T203</f>
        <v>0</v>
      </c>
      <c r="R184">
        <f>'Invoeren EXTERN personeel'!U203</f>
        <v>0</v>
      </c>
    </row>
    <row r="185" spans="1:18" x14ac:dyDescent="0.3">
      <c r="A185">
        <f>'Invoeren EXTERN personeel'!D204</f>
        <v>184</v>
      </c>
      <c r="B185">
        <f>'Invoeren EXTERN personeel'!E204</f>
        <v>0</v>
      </c>
      <c r="C185">
        <f>'Invoeren EXTERN personeel'!F204</f>
        <v>0</v>
      </c>
      <c r="D185">
        <f>'Invoeren EXTERN personeel'!G204</f>
        <v>0</v>
      </c>
      <c r="E185">
        <f>'Invoeren EXTERN personeel'!H204</f>
        <v>0</v>
      </c>
      <c r="F185">
        <f>'Invoeren EXTERN personeel'!I204</f>
        <v>0</v>
      </c>
      <c r="G185">
        <f>'Invoeren EXTERN personeel'!J204</f>
        <v>0</v>
      </c>
      <c r="H185" s="92">
        <f>'Invoeren EXTERN personeel'!K204</f>
        <v>0</v>
      </c>
      <c r="I185" s="92">
        <f>'Invoeren EXTERN personeel'!L204</f>
        <v>0</v>
      </c>
      <c r="J185" s="92">
        <f>'Invoeren EXTERN personeel'!M204</f>
        <v>0</v>
      </c>
      <c r="K185" s="92">
        <f>'Invoeren EXTERN personeel'!N204</f>
        <v>0</v>
      </c>
      <c r="L185">
        <f>'Invoeren EXTERN personeel'!O204</f>
        <v>0</v>
      </c>
      <c r="M185" s="92">
        <f>'Invoeren EXTERN personeel'!P204</f>
        <v>0</v>
      </c>
      <c r="N185" s="92">
        <f>'Invoeren EXTERN personeel'!Q204</f>
        <v>0</v>
      </c>
      <c r="O185" s="92">
        <f>'Invoeren EXTERN personeel'!R204</f>
        <v>0</v>
      </c>
      <c r="P185" s="92">
        <f>'Invoeren EXTERN personeel'!S204</f>
        <v>0</v>
      </c>
      <c r="Q185" s="92">
        <f>'Invoeren EXTERN personeel'!T204</f>
        <v>0</v>
      </c>
      <c r="R185">
        <f>'Invoeren EXTERN personeel'!U204</f>
        <v>0</v>
      </c>
    </row>
    <row r="186" spans="1:18" x14ac:dyDescent="0.3">
      <c r="A186">
        <f>'Invoeren EXTERN personeel'!D205</f>
        <v>185</v>
      </c>
      <c r="B186">
        <f>'Invoeren EXTERN personeel'!E205</f>
        <v>0</v>
      </c>
      <c r="C186">
        <f>'Invoeren EXTERN personeel'!F205</f>
        <v>0</v>
      </c>
      <c r="D186">
        <f>'Invoeren EXTERN personeel'!G205</f>
        <v>0</v>
      </c>
      <c r="E186">
        <f>'Invoeren EXTERN personeel'!H205</f>
        <v>0</v>
      </c>
      <c r="F186">
        <f>'Invoeren EXTERN personeel'!I205</f>
        <v>0</v>
      </c>
      <c r="G186">
        <f>'Invoeren EXTERN personeel'!J205</f>
        <v>0</v>
      </c>
      <c r="H186" s="92">
        <f>'Invoeren EXTERN personeel'!K205</f>
        <v>0</v>
      </c>
      <c r="I186" s="92">
        <f>'Invoeren EXTERN personeel'!L205</f>
        <v>0</v>
      </c>
      <c r="J186" s="92">
        <f>'Invoeren EXTERN personeel'!M205</f>
        <v>0</v>
      </c>
      <c r="K186" s="92">
        <f>'Invoeren EXTERN personeel'!N205</f>
        <v>0</v>
      </c>
      <c r="L186">
        <f>'Invoeren EXTERN personeel'!O205</f>
        <v>0</v>
      </c>
      <c r="M186" s="92">
        <f>'Invoeren EXTERN personeel'!P205</f>
        <v>0</v>
      </c>
      <c r="N186" s="92">
        <f>'Invoeren EXTERN personeel'!Q205</f>
        <v>0</v>
      </c>
      <c r="O186" s="92">
        <f>'Invoeren EXTERN personeel'!R205</f>
        <v>0</v>
      </c>
      <c r="P186" s="92">
        <f>'Invoeren EXTERN personeel'!S205</f>
        <v>0</v>
      </c>
      <c r="Q186" s="92">
        <f>'Invoeren EXTERN personeel'!T205</f>
        <v>0</v>
      </c>
      <c r="R186">
        <f>'Invoeren EXTERN personeel'!U205</f>
        <v>0</v>
      </c>
    </row>
    <row r="187" spans="1:18" x14ac:dyDescent="0.3">
      <c r="A187">
        <f>'Invoeren EXTERN personeel'!D206</f>
        <v>186</v>
      </c>
      <c r="B187">
        <f>'Invoeren EXTERN personeel'!E206</f>
        <v>0</v>
      </c>
      <c r="C187">
        <f>'Invoeren EXTERN personeel'!F206</f>
        <v>0</v>
      </c>
      <c r="D187">
        <f>'Invoeren EXTERN personeel'!G206</f>
        <v>0</v>
      </c>
      <c r="E187">
        <f>'Invoeren EXTERN personeel'!H206</f>
        <v>0</v>
      </c>
      <c r="F187">
        <f>'Invoeren EXTERN personeel'!I206</f>
        <v>0</v>
      </c>
      <c r="G187">
        <f>'Invoeren EXTERN personeel'!J206</f>
        <v>0</v>
      </c>
      <c r="H187" s="92">
        <f>'Invoeren EXTERN personeel'!K206</f>
        <v>0</v>
      </c>
      <c r="I187" s="92">
        <f>'Invoeren EXTERN personeel'!L206</f>
        <v>0</v>
      </c>
      <c r="J187" s="92">
        <f>'Invoeren EXTERN personeel'!M206</f>
        <v>0</v>
      </c>
      <c r="K187" s="92">
        <f>'Invoeren EXTERN personeel'!N206</f>
        <v>0</v>
      </c>
      <c r="L187">
        <f>'Invoeren EXTERN personeel'!O206</f>
        <v>0</v>
      </c>
      <c r="M187" s="92">
        <f>'Invoeren EXTERN personeel'!P206</f>
        <v>0</v>
      </c>
      <c r="N187" s="92">
        <f>'Invoeren EXTERN personeel'!Q206</f>
        <v>0</v>
      </c>
      <c r="O187" s="92">
        <f>'Invoeren EXTERN personeel'!R206</f>
        <v>0</v>
      </c>
      <c r="P187" s="92">
        <f>'Invoeren EXTERN personeel'!S206</f>
        <v>0</v>
      </c>
      <c r="Q187" s="92">
        <f>'Invoeren EXTERN personeel'!T206</f>
        <v>0</v>
      </c>
      <c r="R187">
        <f>'Invoeren EXTERN personeel'!U206</f>
        <v>0</v>
      </c>
    </row>
    <row r="188" spans="1:18" x14ac:dyDescent="0.3">
      <c r="A188">
        <f>'Invoeren EXTERN personeel'!D207</f>
        <v>187</v>
      </c>
      <c r="B188">
        <f>'Invoeren EXTERN personeel'!E207</f>
        <v>0</v>
      </c>
      <c r="C188">
        <f>'Invoeren EXTERN personeel'!F207</f>
        <v>0</v>
      </c>
      <c r="D188">
        <f>'Invoeren EXTERN personeel'!G207</f>
        <v>0</v>
      </c>
      <c r="E188">
        <f>'Invoeren EXTERN personeel'!H207</f>
        <v>0</v>
      </c>
      <c r="F188">
        <f>'Invoeren EXTERN personeel'!I207</f>
        <v>0</v>
      </c>
      <c r="G188">
        <f>'Invoeren EXTERN personeel'!J207</f>
        <v>0</v>
      </c>
      <c r="H188" s="92">
        <f>'Invoeren EXTERN personeel'!K207</f>
        <v>0</v>
      </c>
      <c r="I188" s="92">
        <f>'Invoeren EXTERN personeel'!L207</f>
        <v>0</v>
      </c>
      <c r="J188" s="92">
        <f>'Invoeren EXTERN personeel'!M207</f>
        <v>0</v>
      </c>
      <c r="K188" s="92">
        <f>'Invoeren EXTERN personeel'!N207</f>
        <v>0</v>
      </c>
      <c r="L188">
        <f>'Invoeren EXTERN personeel'!O207</f>
        <v>0</v>
      </c>
      <c r="M188" s="92">
        <f>'Invoeren EXTERN personeel'!P207</f>
        <v>0</v>
      </c>
      <c r="N188" s="92">
        <f>'Invoeren EXTERN personeel'!Q207</f>
        <v>0</v>
      </c>
      <c r="O188" s="92">
        <f>'Invoeren EXTERN personeel'!R207</f>
        <v>0</v>
      </c>
      <c r="P188" s="92">
        <f>'Invoeren EXTERN personeel'!S207</f>
        <v>0</v>
      </c>
      <c r="Q188" s="92">
        <f>'Invoeren EXTERN personeel'!T207</f>
        <v>0</v>
      </c>
      <c r="R188">
        <f>'Invoeren EXTERN personeel'!U207</f>
        <v>0</v>
      </c>
    </row>
    <row r="189" spans="1:18" x14ac:dyDescent="0.3">
      <c r="A189">
        <f>'Invoeren EXTERN personeel'!D208</f>
        <v>188</v>
      </c>
      <c r="B189">
        <f>'Invoeren EXTERN personeel'!E208</f>
        <v>0</v>
      </c>
      <c r="C189">
        <f>'Invoeren EXTERN personeel'!F208</f>
        <v>0</v>
      </c>
      <c r="D189">
        <f>'Invoeren EXTERN personeel'!G208</f>
        <v>0</v>
      </c>
      <c r="E189">
        <f>'Invoeren EXTERN personeel'!H208</f>
        <v>0</v>
      </c>
      <c r="F189">
        <f>'Invoeren EXTERN personeel'!I208</f>
        <v>0</v>
      </c>
      <c r="G189">
        <f>'Invoeren EXTERN personeel'!J208</f>
        <v>0</v>
      </c>
      <c r="H189" s="92">
        <f>'Invoeren EXTERN personeel'!K208</f>
        <v>0</v>
      </c>
      <c r="I189" s="92">
        <f>'Invoeren EXTERN personeel'!L208</f>
        <v>0</v>
      </c>
      <c r="J189" s="92">
        <f>'Invoeren EXTERN personeel'!M208</f>
        <v>0</v>
      </c>
      <c r="K189" s="92">
        <f>'Invoeren EXTERN personeel'!N208</f>
        <v>0</v>
      </c>
      <c r="L189">
        <f>'Invoeren EXTERN personeel'!O208</f>
        <v>0</v>
      </c>
      <c r="M189" s="92">
        <f>'Invoeren EXTERN personeel'!P208</f>
        <v>0</v>
      </c>
      <c r="N189" s="92">
        <f>'Invoeren EXTERN personeel'!Q208</f>
        <v>0</v>
      </c>
      <c r="O189" s="92">
        <f>'Invoeren EXTERN personeel'!R208</f>
        <v>0</v>
      </c>
      <c r="P189" s="92">
        <f>'Invoeren EXTERN personeel'!S208</f>
        <v>0</v>
      </c>
      <c r="Q189" s="92">
        <f>'Invoeren EXTERN personeel'!T208</f>
        <v>0</v>
      </c>
      <c r="R189">
        <f>'Invoeren EXTERN personeel'!U208</f>
        <v>0</v>
      </c>
    </row>
    <row r="190" spans="1:18" x14ac:dyDescent="0.3">
      <c r="A190">
        <f>'Invoeren EXTERN personeel'!D209</f>
        <v>189</v>
      </c>
      <c r="B190">
        <f>'Invoeren EXTERN personeel'!E209</f>
        <v>0</v>
      </c>
      <c r="C190">
        <f>'Invoeren EXTERN personeel'!F209</f>
        <v>0</v>
      </c>
      <c r="D190">
        <f>'Invoeren EXTERN personeel'!G209</f>
        <v>0</v>
      </c>
      <c r="E190">
        <f>'Invoeren EXTERN personeel'!H209</f>
        <v>0</v>
      </c>
      <c r="F190">
        <f>'Invoeren EXTERN personeel'!I209</f>
        <v>0</v>
      </c>
      <c r="G190">
        <f>'Invoeren EXTERN personeel'!J209</f>
        <v>0</v>
      </c>
      <c r="H190" s="92">
        <f>'Invoeren EXTERN personeel'!K209</f>
        <v>0</v>
      </c>
      <c r="I190" s="92">
        <f>'Invoeren EXTERN personeel'!L209</f>
        <v>0</v>
      </c>
      <c r="J190" s="92">
        <f>'Invoeren EXTERN personeel'!M209</f>
        <v>0</v>
      </c>
      <c r="K190" s="92">
        <f>'Invoeren EXTERN personeel'!N209</f>
        <v>0</v>
      </c>
      <c r="L190">
        <f>'Invoeren EXTERN personeel'!O209</f>
        <v>0</v>
      </c>
      <c r="M190" s="92">
        <f>'Invoeren EXTERN personeel'!P209</f>
        <v>0</v>
      </c>
      <c r="N190" s="92">
        <f>'Invoeren EXTERN personeel'!Q209</f>
        <v>0</v>
      </c>
      <c r="O190" s="92">
        <f>'Invoeren EXTERN personeel'!R209</f>
        <v>0</v>
      </c>
      <c r="P190" s="92">
        <f>'Invoeren EXTERN personeel'!S209</f>
        <v>0</v>
      </c>
      <c r="Q190" s="92">
        <f>'Invoeren EXTERN personeel'!T209</f>
        <v>0</v>
      </c>
      <c r="R190">
        <f>'Invoeren EXTERN personeel'!U209</f>
        <v>0</v>
      </c>
    </row>
    <row r="191" spans="1:18" x14ac:dyDescent="0.3">
      <c r="A191">
        <f>'Invoeren EXTERN personeel'!D210</f>
        <v>190</v>
      </c>
      <c r="B191">
        <f>'Invoeren EXTERN personeel'!E210</f>
        <v>0</v>
      </c>
      <c r="C191">
        <f>'Invoeren EXTERN personeel'!F210</f>
        <v>0</v>
      </c>
      <c r="D191">
        <f>'Invoeren EXTERN personeel'!G210</f>
        <v>0</v>
      </c>
      <c r="E191">
        <f>'Invoeren EXTERN personeel'!H210</f>
        <v>0</v>
      </c>
      <c r="F191">
        <f>'Invoeren EXTERN personeel'!I210</f>
        <v>0</v>
      </c>
      <c r="G191">
        <f>'Invoeren EXTERN personeel'!J210</f>
        <v>0</v>
      </c>
      <c r="H191" s="92">
        <f>'Invoeren EXTERN personeel'!K210</f>
        <v>0</v>
      </c>
      <c r="I191" s="92">
        <f>'Invoeren EXTERN personeel'!L210</f>
        <v>0</v>
      </c>
      <c r="J191" s="92">
        <f>'Invoeren EXTERN personeel'!M210</f>
        <v>0</v>
      </c>
      <c r="K191" s="92">
        <f>'Invoeren EXTERN personeel'!N210</f>
        <v>0</v>
      </c>
      <c r="L191">
        <f>'Invoeren EXTERN personeel'!O210</f>
        <v>0</v>
      </c>
      <c r="M191" s="92">
        <f>'Invoeren EXTERN personeel'!P210</f>
        <v>0</v>
      </c>
      <c r="N191" s="92">
        <f>'Invoeren EXTERN personeel'!Q210</f>
        <v>0</v>
      </c>
      <c r="O191" s="92">
        <f>'Invoeren EXTERN personeel'!R210</f>
        <v>0</v>
      </c>
      <c r="P191" s="92">
        <f>'Invoeren EXTERN personeel'!S210</f>
        <v>0</v>
      </c>
      <c r="Q191" s="92">
        <f>'Invoeren EXTERN personeel'!T210</f>
        <v>0</v>
      </c>
      <c r="R191">
        <f>'Invoeren EXTERN personeel'!U210</f>
        <v>0</v>
      </c>
    </row>
    <row r="192" spans="1:18" x14ac:dyDescent="0.3">
      <c r="A192">
        <f>'Invoeren EXTERN personeel'!D211</f>
        <v>191</v>
      </c>
      <c r="B192">
        <f>'Invoeren EXTERN personeel'!E211</f>
        <v>0</v>
      </c>
      <c r="C192">
        <f>'Invoeren EXTERN personeel'!F211</f>
        <v>0</v>
      </c>
      <c r="D192">
        <f>'Invoeren EXTERN personeel'!G211</f>
        <v>0</v>
      </c>
      <c r="E192">
        <f>'Invoeren EXTERN personeel'!H211</f>
        <v>0</v>
      </c>
      <c r="F192">
        <f>'Invoeren EXTERN personeel'!I211</f>
        <v>0</v>
      </c>
      <c r="G192">
        <f>'Invoeren EXTERN personeel'!J211</f>
        <v>0</v>
      </c>
      <c r="H192" s="92">
        <f>'Invoeren EXTERN personeel'!K211</f>
        <v>0</v>
      </c>
      <c r="I192" s="92">
        <f>'Invoeren EXTERN personeel'!L211</f>
        <v>0</v>
      </c>
      <c r="J192" s="92">
        <f>'Invoeren EXTERN personeel'!M211</f>
        <v>0</v>
      </c>
      <c r="K192" s="92">
        <f>'Invoeren EXTERN personeel'!N211</f>
        <v>0</v>
      </c>
      <c r="L192">
        <f>'Invoeren EXTERN personeel'!O211</f>
        <v>0</v>
      </c>
      <c r="M192" s="92">
        <f>'Invoeren EXTERN personeel'!P211</f>
        <v>0</v>
      </c>
      <c r="N192" s="92">
        <f>'Invoeren EXTERN personeel'!Q211</f>
        <v>0</v>
      </c>
      <c r="O192" s="92">
        <f>'Invoeren EXTERN personeel'!R211</f>
        <v>0</v>
      </c>
      <c r="P192" s="92">
        <f>'Invoeren EXTERN personeel'!S211</f>
        <v>0</v>
      </c>
      <c r="Q192" s="92">
        <f>'Invoeren EXTERN personeel'!T211</f>
        <v>0</v>
      </c>
      <c r="R192">
        <f>'Invoeren EXTERN personeel'!U211</f>
        <v>0</v>
      </c>
    </row>
    <row r="193" spans="1:18" x14ac:dyDescent="0.3">
      <c r="A193">
        <f>'Invoeren EXTERN personeel'!D212</f>
        <v>192</v>
      </c>
      <c r="B193">
        <f>'Invoeren EXTERN personeel'!E212</f>
        <v>0</v>
      </c>
      <c r="C193">
        <f>'Invoeren EXTERN personeel'!F212</f>
        <v>0</v>
      </c>
      <c r="D193">
        <f>'Invoeren EXTERN personeel'!G212</f>
        <v>0</v>
      </c>
      <c r="E193">
        <f>'Invoeren EXTERN personeel'!H212</f>
        <v>0</v>
      </c>
      <c r="F193">
        <f>'Invoeren EXTERN personeel'!I212</f>
        <v>0</v>
      </c>
      <c r="G193">
        <f>'Invoeren EXTERN personeel'!J212</f>
        <v>0</v>
      </c>
      <c r="H193" s="92">
        <f>'Invoeren EXTERN personeel'!K212</f>
        <v>0</v>
      </c>
      <c r="I193" s="92">
        <f>'Invoeren EXTERN personeel'!L212</f>
        <v>0</v>
      </c>
      <c r="J193" s="92">
        <f>'Invoeren EXTERN personeel'!M212</f>
        <v>0</v>
      </c>
      <c r="K193" s="92">
        <f>'Invoeren EXTERN personeel'!N212</f>
        <v>0</v>
      </c>
      <c r="L193">
        <f>'Invoeren EXTERN personeel'!O212</f>
        <v>0</v>
      </c>
      <c r="M193" s="92">
        <f>'Invoeren EXTERN personeel'!P212</f>
        <v>0</v>
      </c>
      <c r="N193" s="92">
        <f>'Invoeren EXTERN personeel'!Q212</f>
        <v>0</v>
      </c>
      <c r="O193" s="92">
        <f>'Invoeren EXTERN personeel'!R212</f>
        <v>0</v>
      </c>
      <c r="P193" s="92">
        <f>'Invoeren EXTERN personeel'!S212</f>
        <v>0</v>
      </c>
      <c r="Q193" s="92">
        <f>'Invoeren EXTERN personeel'!T212</f>
        <v>0</v>
      </c>
      <c r="R193">
        <f>'Invoeren EXTERN personeel'!U212</f>
        <v>0</v>
      </c>
    </row>
    <row r="194" spans="1:18" x14ac:dyDescent="0.3">
      <c r="A194">
        <f>'Invoeren EXTERN personeel'!D213</f>
        <v>193</v>
      </c>
      <c r="B194">
        <f>'Invoeren EXTERN personeel'!E213</f>
        <v>0</v>
      </c>
      <c r="C194">
        <f>'Invoeren EXTERN personeel'!F213</f>
        <v>0</v>
      </c>
      <c r="D194">
        <f>'Invoeren EXTERN personeel'!G213</f>
        <v>0</v>
      </c>
      <c r="E194">
        <f>'Invoeren EXTERN personeel'!H213</f>
        <v>0</v>
      </c>
      <c r="F194">
        <f>'Invoeren EXTERN personeel'!I213</f>
        <v>0</v>
      </c>
      <c r="G194">
        <f>'Invoeren EXTERN personeel'!J213</f>
        <v>0</v>
      </c>
      <c r="H194" s="92">
        <f>'Invoeren EXTERN personeel'!K213</f>
        <v>0</v>
      </c>
      <c r="I194" s="92">
        <f>'Invoeren EXTERN personeel'!L213</f>
        <v>0</v>
      </c>
      <c r="J194" s="92">
        <f>'Invoeren EXTERN personeel'!M213</f>
        <v>0</v>
      </c>
      <c r="K194" s="92">
        <f>'Invoeren EXTERN personeel'!N213</f>
        <v>0</v>
      </c>
      <c r="L194">
        <f>'Invoeren EXTERN personeel'!O213</f>
        <v>0</v>
      </c>
      <c r="M194" s="92">
        <f>'Invoeren EXTERN personeel'!P213</f>
        <v>0</v>
      </c>
      <c r="N194" s="92">
        <f>'Invoeren EXTERN personeel'!Q213</f>
        <v>0</v>
      </c>
      <c r="O194" s="92">
        <f>'Invoeren EXTERN personeel'!R213</f>
        <v>0</v>
      </c>
      <c r="P194" s="92">
        <f>'Invoeren EXTERN personeel'!S213</f>
        <v>0</v>
      </c>
      <c r="Q194" s="92">
        <f>'Invoeren EXTERN personeel'!T213</f>
        <v>0</v>
      </c>
      <c r="R194">
        <f>'Invoeren EXTERN personeel'!U213</f>
        <v>0</v>
      </c>
    </row>
    <row r="195" spans="1:18" x14ac:dyDescent="0.3">
      <c r="A195">
        <f>'Invoeren EXTERN personeel'!D214</f>
        <v>194</v>
      </c>
      <c r="B195">
        <f>'Invoeren EXTERN personeel'!E214</f>
        <v>0</v>
      </c>
      <c r="C195">
        <f>'Invoeren EXTERN personeel'!F214</f>
        <v>0</v>
      </c>
      <c r="D195">
        <f>'Invoeren EXTERN personeel'!G214</f>
        <v>0</v>
      </c>
      <c r="E195">
        <f>'Invoeren EXTERN personeel'!H214</f>
        <v>0</v>
      </c>
      <c r="F195">
        <f>'Invoeren EXTERN personeel'!I214</f>
        <v>0</v>
      </c>
      <c r="G195">
        <f>'Invoeren EXTERN personeel'!J214</f>
        <v>0</v>
      </c>
      <c r="H195" s="92">
        <f>'Invoeren EXTERN personeel'!K214</f>
        <v>0</v>
      </c>
      <c r="I195" s="92">
        <f>'Invoeren EXTERN personeel'!L214</f>
        <v>0</v>
      </c>
      <c r="J195" s="92">
        <f>'Invoeren EXTERN personeel'!M214</f>
        <v>0</v>
      </c>
      <c r="K195" s="92">
        <f>'Invoeren EXTERN personeel'!N214</f>
        <v>0</v>
      </c>
      <c r="L195">
        <f>'Invoeren EXTERN personeel'!O214</f>
        <v>0</v>
      </c>
      <c r="M195" s="92">
        <f>'Invoeren EXTERN personeel'!P214</f>
        <v>0</v>
      </c>
      <c r="N195" s="92">
        <f>'Invoeren EXTERN personeel'!Q214</f>
        <v>0</v>
      </c>
      <c r="O195" s="92">
        <f>'Invoeren EXTERN personeel'!R214</f>
        <v>0</v>
      </c>
      <c r="P195" s="92">
        <f>'Invoeren EXTERN personeel'!S214</f>
        <v>0</v>
      </c>
      <c r="Q195" s="92">
        <f>'Invoeren EXTERN personeel'!T214</f>
        <v>0</v>
      </c>
      <c r="R195">
        <f>'Invoeren EXTERN personeel'!U214</f>
        <v>0</v>
      </c>
    </row>
    <row r="196" spans="1:18" x14ac:dyDescent="0.3">
      <c r="A196">
        <f>'Invoeren EXTERN personeel'!D215</f>
        <v>195</v>
      </c>
      <c r="B196">
        <f>'Invoeren EXTERN personeel'!E215</f>
        <v>0</v>
      </c>
      <c r="C196">
        <f>'Invoeren EXTERN personeel'!F215</f>
        <v>0</v>
      </c>
      <c r="D196">
        <f>'Invoeren EXTERN personeel'!G215</f>
        <v>0</v>
      </c>
      <c r="E196">
        <f>'Invoeren EXTERN personeel'!H215</f>
        <v>0</v>
      </c>
      <c r="F196">
        <f>'Invoeren EXTERN personeel'!I215</f>
        <v>0</v>
      </c>
      <c r="G196">
        <f>'Invoeren EXTERN personeel'!J215</f>
        <v>0</v>
      </c>
      <c r="H196" s="92">
        <f>'Invoeren EXTERN personeel'!K215</f>
        <v>0</v>
      </c>
      <c r="I196" s="92">
        <f>'Invoeren EXTERN personeel'!L215</f>
        <v>0</v>
      </c>
      <c r="J196" s="92">
        <f>'Invoeren EXTERN personeel'!M215</f>
        <v>0</v>
      </c>
      <c r="K196" s="92">
        <f>'Invoeren EXTERN personeel'!N215</f>
        <v>0</v>
      </c>
      <c r="L196">
        <f>'Invoeren EXTERN personeel'!O215</f>
        <v>0</v>
      </c>
      <c r="M196" s="92">
        <f>'Invoeren EXTERN personeel'!P215</f>
        <v>0</v>
      </c>
      <c r="N196" s="92">
        <f>'Invoeren EXTERN personeel'!Q215</f>
        <v>0</v>
      </c>
      <c r="O196" s="92">
        <f>'Invoeren EXTERN personeel'!R215</f>
        <v>0</v>
      </c>
      <c r="P196" s="92">
        <f>'Invoeren EXTERN personeel'!S215</f>
        <v>0</v>
      </c>
      <c r="Q196" s="92">
        <f>'Invoeren EXTERN personeel'!T215</f>
        <v>0</v>
      </c>
      <c r="R196">
        <f>'Invoeren EXTERN personeel'!U215</f>
        <v>0</v>
      </c>
    </row>
    <row r="197" spans="1:18" x14ac:dyDescent="0.3">
      <c r="A197">
        <f>'Invoeren EXTERN personeel'!D216</f>
        <v>196</v>
      </c>
      <c r="B197">
        <f>'Invoeren EXTERN personeel'!E216</f>
        <v>0</v>
      </c>
      <c r="C197">
        <f>'Invoeren EXTERN personeel'!F216</f>
        <v>0</v>
      </c>
      <c r="D197">
        <f>'Invoeren EXTERN personeel'!G216</f>
        <v>0</v>
      </c>
      <c r="E197">
        <f>'Invoeren EXTERN personeel'!H216</f>
        <v>0</v>
      </c>
      <c r="F197">
        <f>'Invoeren EXTERN personeel'!I216</f>
        <v>0</v>
      </c>
      <c r="G197">
        <f>'Invoeren EXTERN personeel'!J216</f>
        <v>0</v>
      </c>
      <c r="H197" s="92">
        <f>'Invoeren EXTERN personeel'!K216</f>
        <v>0</v>
      </c>
      <c r="I197" s="92">
        <f>'Invoeren EXTERN personeel'!L216</f>
        <v>0</v>
      </c>
      <c r="J197" s="92">
        <f>'Invoeren EXTERN personeel'!M216</f>
        <v>0</v>
      </c>
      <c r="K197" s="92">
        <f>'Invoeren EXTERN personeel'!N216</f>
        <v>0</v>
      </c>
      <c r="L197">
        <f>'Invoeren EXTERN personeel'!O216</f>
        <v>0</v>
      </c>
      <c r="M197" s="92">
        <f>'Invoeren EXTERN personeel'!P216</f>
        <v>0</v>
      </c>
      <c r="N197" s="92">
        <f>'Invoeren EXTERN personeel'!Q216</f>
        <v>0</v>
      </c>
      <c r="O197" s="92">
        <f>'Invoeren EXTERN personeel'!R216</f>
        <v>0</v>
      </c>
      <c r="P197" s="92">
        <f>'Invoeren EXTERN personeel'!S216</f>
        <v>0</v>
      </c>
      <c r="Q197" s="92">
        <f>'Invoeren EXTERN personeel'!T216</f>
        <v>0</v>
      </c>
      <c r="R197">
        <f>'Invoeren EXTERN personeel'!U216</f>
        <v>0</v>
      </c>
    </row>
    <row r="198" spans="1:18" x14ac:dyDescent="0.3">
      <c r="A198">
        <f>'Invoeren EXTERN personeel'!D217</f>
        <v>197</v>
      </c>
      <c r="B198">
        <f>'Invoeren EXTERN personeel'!E217</f>
        <v>0</v>
      </c>
      <c r="C198">
        <f>'Invoeren EXTERN personeel'!F217</f>
        <v>0</v>
      </c>
      <c r="D198">
        <f>'Invoeren EXTERN personeel'!G217</f>
        <v>0</v>
      </c>
      <c r="E198">
        <f>'Invoeren EXTERN personeel'!H217</f>
        <v>0</v>
      </c>
      <c r="F198">
        <f>'Invoeren EXTERN personeel'!I217</f>
        <v>0</v>
      </c>
      <c r="G198">
        <f>'Invoeren EXTERN personeel'!J217</f>
        <v>0</v>
      </c>
      <c r="H198" s="92">
        <f>'Invoeren EXTERN personeel'!K217</f>
        <v>0</v>
      </c>
      <c r="I198" s="92">
        <f>'Invoeren EXTERN personeel'!L217</f>
        <v>0</v>
      </c>
      <c r="J198" s="92">
        <f>'Invoeren EXTERN personeel'!M217</f>
        <v>0</v>
      </c>
      <c r="K198" s="92">
        <f>'Invoeren EXTERN personeel'!N217</f>
        <v>0</v>
      </c>
      <c r="L198">
        <f>'Invoeren EXTERN personeel'!O217</f>
        <v>0</v>
      </c>
      <c r="M198" s="92">
        <f>'Invoeren EXTERN personeel'!P217</f>
        <v>0</v>
      </c>
      <c r="N198" s="92">
        <f>'Invoeren EXTERN personeel'!Q217</f>
        <v>0</v>
      </c>
      <c r="O198" s="92">
        <f>'Invoeren EXTERN personeel'!R217</f>
        <v>0</v>
      </c>
      <c r="P198" s="92">
        <f>'Invoeren EXTERN personeel'!S217</f>
        <v>0</v>
      </c>
      <c r="Q198" s="92">
        <f>'Invoeren EXTERN personeel'!T217</f>
        <v>0</v>
      </c>
      <c r="R198">
        <f>'Invoeren EXTERN personeel'!U217</f>
        <v>0</v>
      </c>
    </row>
    <row r="199" spans="1:18" x14ac:dyDescent="0.3">
      <c r="A199">
        <f>'Invoeren EXTERN personeel'!D218</f>
        <v>198</v>
      </c>
      <c r="B199">
        <f>'Invoeren EXTERN personeel'!E218</f>
        <v>0</v>
      </c>
      <c r="C199">
        <f>'Invoeren EXTERN personeel'!F218</f>
        <v>0</v>
      </c>
      <c r="D199">
        <f>'Invoeren EXTERN personeel'!G218</f>
        <v>0</v>
      </c>
      <c r="E199">
        <f>'Invoeren EXTERN personeel'!H218</f>
        <v>0</v>
      </c>
      <c r="F199">
        <f>'Invoeren EXTERN personeel'!I218</f>
        <v>0</v>
      </c>
      <c r="G199">
        <f>'Invoeren EXTERN personeel'!J218</f>
        <v>0</v>
      </c>
      <c r="H199" s="92">
        <f>'Invoeren EXTERN personeel'!K218</f>
        <v>0</v>
      </c>
      <c r="I199" s="92">
        <f>'Invoeren EXTERN personeel'!L218</f>
        <v>0</v>
      </c>
      <c r="J199" s="92">
        <f>'Invoeren EXTERN personeel'!M218</f>
        <v>0</v>
      </c>
      <c r="K199" s="92">
        <f>'Invoeren EXTERN personeel'!N218</f>
        <v>0</v>
      </c>
      <c r="L199">
        <f>'Invoeren EXTERN personeel'!O218</f>
        <v>0</v>
      </c>
      <c r="M199" s="92">
        <f>'Invoeren EXTERN personeel'!P218</f>
        <v>0</v>
      </c>
      <c r="N199" s="92">
        <f>'Invoeren EXTERN personeel'!Q218</f>
        <v>0</v>
      </c>
      <c r="O199" s="92">
        <f>'Invoeren EXTERN personeel'!R218</f>
        <v>0</v>
      </c>
      <c r="P199" s="92">
        <f>'Invoeren EXTERN personeel'!S218</f>
        <v>0</v>
      </c>
      <c r="Q199" s="92">
        <f>'Invoeren EXTERN personeel'!T218</f>
        <v>0</v>
      </c>
      <c r="R199">
        <f>'Invoeren EXTERN personeel'!U218</f>
        <v>0</v>
      </c>
    </row>
    <row r="200" spans="1:18" x14ac:dyDescent="0.3">
      <c r="A200">
        <f>'Invoeren EXTERN personeel'!D219</f>
        <v>199</v>
      </c>
      <c r="B200">
        <f>'Invoeren EXTERN personeel'!E219</f>
        <v>0</v>
      </c>
      <c r="C200">
        <f>'Invoeren EXTERN personeel'!F219</f>
        <v>0</v>
      </c>
      <c r="D200">
        <f>'Invoeren EXTERN personeel'!G219</f>
        <v>0</v>
      </c>
      <c r="E200">
        <f>'Invoeren EXTERN personeel'!H219</f>
        <v>0</v>
      </c>
      <c r="F200">
        <f>'Invoeren EXTERN personeel'!I219</f>
        <v>0</v>
      </c>
      <c r="G200">
        <f>'Invoeren EXTERN personeel'!J219</f>
        <v>0</v>
      </c>
      <c r="H200" s="92">
        <f>'Invoeren EXTERN personeel'!K219</f>
        <v>0</v>
      </c>
      <c r="I200" s="92">
        <f>'Invoeren EXTERN personeel'!L219</f>
        <v>0</v>
      </c>
      <c r="J200" s="92">
        <f>'Invoeren EXTERN personeel'!M219</f>
        <v>0</v>
      </c>
      <c r="K200" s="92">
        <f>'Invoeren EXTERN personeel'!N219</f>
        <v>0</v>
      </c>
      <c r="L200">
        <f>'Invoeren EXTERN personeel'!O219</f>
        <v>0</v>
      </c>
      <c r="M200" s="92">
        <f>'Invoeren EXTERN personeel'!P219</f>
        <v>0</v>
      </c>
      <c r="N200" s="92">
        <f>'Invoeren EXTERN personeel'!Q219</f>
        <v>0</v>
      </c>
      <c r="O200" s="92">
        <f>'Invoeren EXTERN personeel'!R219</f>
        <v>0</v>
      </c>
      <c r="P200" s="92">
        <f>'Invoeren EXTERN personeel'!S219</f>
        <v>0</v>
      </c>
      <c r="Q200" s="92">
        <f>'Invoeren EXTERN personeel'!T219</f>
        <v>0</v>
      </c>
      <c r="R200">
        <f>'Invoeren EXTERN personeel'!U219</f>
        <v>0</v>
      </c>
    </row>
    <row r="201" spans="1:18" x14ac:dyDescent="0.3">
      <c r="A201">
        <f>'Invoeren EXTERN personeel'!D220</f>
        <v>200</v>
      </c>
      <c r="B201">
        <f>'Invoeren EXTERN personeel'!E220</f>
        <v>0</v>
      </c>
      <c r="C201">
        <f>'Invoeren EXTERN personeel'!F220</f>
        <v>0</v>
      </c>
      <c r="D201">
        <f>'Invoeren EXTERN personeel'!G220</f>
        <v>0</v>
      </c>
      <c r="E201">
        <f>'Invoeren EXTERN personeel'!H220</f>
        <v>0</v>
      </c>
      <c r="F201">
        <f>'Invoeren EXTERN personeel'!I220</f>
        <v>0</v>
      </c>
      <c r="G201">
        <f>'Invoeren EXTERN personeel'!J220</f>
        <v>0</v>
      </c>
      <c r="H201" s="92">
        <f>'Invoeren EXTERN personeel'!K220</f>
        <v>0</v>
      </c>
      <c r="I201" s="92">
        <f>'Invoeren EXTERN personeel'!L220</f>
        <v>0</v>
      </c>
      <c r="J201" s="92">
        <f>'Invoeren EXTERN personeel'!M220</f>
        <v>0</v>
      </c>
      <c r="K201" s="92">
        <f>'Invoeren EXTERN personeel'!N220</f>
        <v>0</v>
      </c>
      <c r="L201">
        <f>'Invoeren EXTERN personeel'!O220</f>
        <v>0</v>
      </c>
      <c r="M201" s="92">
        <f>'Invoeren EXTERN personeel'!P220</f>
        <v>0</v>
      </c>
      <c r="N201" s="92">
        <f>'Invoeren EXTERN personeel'!Q220</f>
        <v>0</v>
      </c>
      <c r="O201" s="92">
        <f>'Invoeren EXTERN personeel'!R220</f>
        <v>0</v>
      </c>
      <c r="P201" s="92">
        <f>'Invoeren EXTERN personeel'!S220</f>
        <v>0</v>
      </c>
      <c r="Q201" s="92">
        <f>'Invoeren EXTERN personeel'!T220</f>
        <v>0</v>
      </c>
      <c r="R201">
        <f>'Invoeren EXTERN personeel'!U220</f>
        <v>0</v>
      </c>
    </row>
    <row r="202" spans="1:18" x14ac:dyDescent="0.3">
      <c r="A202">
        <f>'Invoeren EXTERN personeel'!D221</f>
        <v>201</v>
      </c>
      <c r="B202">
        <f>'Invoeren EXTERN personeel'!E221</f>
        <v>0</v>
      </c>
      <c r="C202">
        <f>'Invoeren EXTERN personeel'!F221</f>
        <v>0</v>
      </c>
      <c r="D202">
        <f>'Invoeren EXTERN personeel'!G221</f>
        <v>0</v>
      </c>
      <c r="E202">
        <f>'Invoeren EXTERN personeel'!H221</f>
        <v>0</v>
      </c>
      <c r="F202">
        <f>'Invoeren EXTERN personeel'!I221</f>
        <v>0</v>
      </c>
      <c r="G202">
        <f>'Invoeren EXTERN personeel'!J221</f>
        <v>0</v>
      </c>
      <c r="H202" s="92">
        <f>'Invoeren EXTERN personeel'!K221</f>
        <v>0</v>
      </c>
      <c r="I202" s="92">
        <f>'Invoeren EXTERN personeel'!L221</f>
        <v>0</v>
      </c>
      <c r="J202" s="92">
        <f>'Invoeren EXTERN personeel'!M221</f>
        <v>0</v>
      </c>
      <c r="K202" s="92">
        <f>'Invoeren EXTERN personeel'!N221</f>
        <v>0</v>
      </c>
      <c r="L202">
        <f>'Invoeren EXTERN personeel'!O221</f>
        <v>0</v>
      </c>
      <c r="M202" s="92">
        <f>'Invoeren EXTERN personeel'!P221</f>
        <v>0</v>
      </c>
      <c r="N202" s="92">
        <f>'Invoeren EXTERN personeel'!Q221</f>
        <v>0</v>
      </c>
      <c r="O202" s="92">
        <f>'Invoeren EXTERN personeel'!R221</f>
        <v>0</v>
      </c>
      <c r="P202" s="92">
        <f>'Invoeren EXTERN personeel'!S221</f>
        <v>0</v>
      </c>
      <c r="Q202" s="92">
        <f>'Invoeren EXTERN personeel'!T221</f>
        <v>0</v>
      </c>
      <c r="R202">
        <f>'Invoeren EXTERN personeel'!U221</f>
        <v>0</v>
      </c>
    </row>
    <row r="203" spans="1:18" x14ac:dyDescent="0.3">
      <c r="A203">
        <f>'Invoeren EXTERN personeel'!D222</f>
        <v>202</v>
      </c>
      <c r="B203">
        <f>'Invoeren EXTERN personeel'!E222</f>
        <v>0</v>
      </c>
      <c r="C203">
        <f>'Invoeren EXTERN personeel'!F222</f>
        <v>0</v>
      </c>
      <c r="D203">
        <f>'Invoeren EXTERN personeel'!G222</f>
        <v>0</v>
      </c>
      <c r="E203">
        <f>'Invoeren EXTERN personeel'!H222</f>
        <v>0</v>
      </c>
      <c r="F203">
        <f>'Invoeren EXTERN personeel'!I222</f>
        <v>0</v>
      </c>
      <c r="G203">
        <f>'Invoeren EXTERN personeel'!J222</f>
        <v>0</v>
      </c>
      <c r="H203" s="92">
        <f>'Invoeren EXTERN personeel'!K222</f>
        <v>0</v>
      </c>
      <c r="I203" s="92">
        <f>'Invoeren EXTERN personeel'!L222</f>
        <v>0</v>
      </c>
      <c r="J203" s="92">
        <f>'Invoeren EXTERN personeel'!M222</f>
        <v>0</v>
      </c>
      <c r="K203" s="92">
        <f>'Invoeren EXTERN personeel'!N222</f>
        <v>0</v>
      </c>
      <c r="L203">
        <f>'Invoeren EXTERN personeel'!O222</f>
        <v>0</v>
      </c>
      <c r="M203" s="92">
        <f>'Invoeren EXTERN personeel'!P222</f>
        <v>0</v>
      </c>
      <c r="N203" s="92">
        <f>'Invoeren EXTERN personeel'!Q222</f>
        <v>0</v>
      </c>
      <c r="O203" s="92">
        <f>'Invoeren EXTERN personeel'!R222</f>
        <v>0</v>
      </c>
      <c r="P203" s="92">
        <f>'Invoeren EXTERN personeel'!S222</f>
        <v>0</v>
      </c>
      <c r="Q203" s="92">
        <f>'Invoeren EXTERN personeel'!T222</f>
        <v>0</v>
      </c>
      <c r="R203">
        <f>'Invoeren EXTERN personeel'!U222</f>
        <v>0</v>
      </c>
    </row>
    <row r="204" spans="1:18" x14ac:dyDescent="0.3">
      <c r="A204">
        <f>'Invoeren EXTERN personeel'!D223</f>
        <v>203</v>
      </c>
      <c r="B204">
        <f>'Invoeren EXTERN personeel'!E223</f>
        <v>0</v>
      </c>
      <c r="C204">
        <f>'Invoeren EXTERN personeel'!F223</f>
        <v>0</v>
      </c>
      <c r="D204">
        <f>'Invoeren EXTERN personeel'!G223</f>
        <v>0</v>
      </c>
      <c r="E204">
        <f>'Invoeren EXTERN personeel'!H223</f>
        <v>0</v>
      </c>
      <c r="F204">
        <f>'Invoeren EXTERN personeel'!I223</f>
        <v>0</v>
      </c>
      <c r="G204">
        <f>'Invoeren EXTERN personeel'!J223</f>
        <v>0</v>
      </c>
      <c r="H204" s="92">
        <f>'Invoeren EXTERN personeel'!K223</f>
        <v>0</v>
      </c>
      <c r="I204" s="92">
        <f>'Invoeren EXTERN personeel'!L223</f>
        <v>0</v>
      </c>
      <c r="J204" s="92">
        <f>'Invoeren EXTERN personeel'!M223</f>
        <v>0</v>
      </c>
      <c r="K204" s="92">
        <f>'Invoeren EXTERN personeel'!N223</f>
        <v>0</v>
      </c>
      <c r="L204">
        <f>'Invoeren EXTERN personeel'!O223</f>
        <v>0</v>
      </c>
      <c r="M204" s="92">
        <f>'Invoeren EXTERN personeel'!P223</f>
        <v>0</v>
      </c>
      <c r="N204" s="92">
        <f>'Invoeren EXTERN personeel'!Q223</f>
        <v>0</v>
      </c>
      <c r="O204" s="92">
        <f>'Invoeren EXTERN personeel'!R223</f>
        <v>0</v>
      </c>
      <c r="P204" s="92">
        <f>'Invoeren EXTERN personeel'!S223</f>
        <v>0</v>
      </c>
      <c r="Q204" s="92">
        <f>'Invoeren EXTERN personeel'!T223</f>
        <v>0</v>
      </c>
      <c r="R204">
        <f>'Invoeren EXTERN personeel'!U223</f>
        <v>0</v>
      </c>
    </row>
    <row r="205" spans="1:18" x14ac:dyDescent="0.3">
      <c r="A205">
        <f>'Invoeren EXTERN personeel'!D224</f>
        <v>204</v>
      </c>
      <c r="B205">
        <f>'Invoeren EXTERN personeel'!E224</f>
        <v>0</v>
      </c>
      <c r="C205">
        <f>'Invoeren EXTERN personeel'!F224</f>
        <v>0</v>
      </c>
      <c r="D205">
        <f>'Invoeren EXTERN personeel'!G224</f>
        <v>0</v>
      </c>
      <c r="E205">
        <f>'Invoeren EXTERN personeel'!H224</f>
        <v>0</v>
      </c>
      <c r="F205">
        <f>'Invoeren EXTERN personeel'!I224</f>
        <v>0</v>
      </c>
      <c r="G205">
        <f>'Invoeren EXTERN personeel'!J224</f>
        <v>0</v>
      </c>
      <c r="H205" s="92">
        <f>'Invoeren EXTERN personeel'!K224</f>
        <v>0</v>
      </c>
      <c r="I205" s="92">
        <f>'Invoeren EXTERN personeel'!L224</f>
        <v>0</v>
      </c>
      <c r="J205" s="92">
        <f>'Invoeren EXTERN personeel'!M224</f>
        <v>0</v>
      </c>
      <c r="K205" s="92">
        <f>'Invoeren EXTERN personeel'!N224</f>
        <v>0</v>
      </c>
      <c r="L205">
        <f>'Invoeren EXTERN personeel'!O224</f>
        <v>0</v>
      </c>
      <c r="M205" s="92">
        <f>'Invoeren EXTERN personeel'!P224</f>
        <v>0</v>
      </c>
      <c r="N205" s="92">
        <f>'Invoeren EXTERN personeel'!Q224</f>
        <v>0</v>
      </c>
      <c r="O205" s="92">
        <f>'Invoeren EXTERN personeel'!R224</f>
        <v>0</v>
      </c>
      <c r="P205" s="92">
        <f>'Invoeren EXTERN personeel'!S224</f>
        <v>0</v>
      </c>
      <c r="Q205" s="92">
        <f>'Invoeren EXTERN personeel'!T224</f>
        <v>0</v>
      </c>
      <c r="R205">
        <f>'Invoeren EXTERN personeel'!U224</f>
        <v>0</v>
      </c>
    </row>
    <row r="206" spans="1:18" x14ac:dyDescent="0.3">
      <c r="A206">
        <f>'Invoeren EXTERN personeel'!D225</f>
        <v>205</v>
      </c>
      <c r="B206">
        <f>'Invoeren EXTERN personeel'!E225</f>
        <v>0</v>
      </c>
      <c r="C206">
        <f>'Invoeren EXTERN personeel'!F225</f>
        <v>0</v>
      </c>
      <c r="D206">
        <f>'Invoeren EXTERN personeel'!G225</f>
        <v>0</v>
      </c>
      <c r="E206">
        <f>'Invoeren EXTERN personeel'!H225</f>
        <v>0</v>
      </c>
      <c r="F206">
        <f>'Invoeren EXTERN personeel'!I225</f>
        <v>0</v>
      </c>
      <c r="G206">
        <f>'Invoeren EXTERN personeel'!J225</f>
        <v>0</v>
      </c>
      <c r="H206" s="92">
        <f>'Invoeren EXTERN personeel'!K225</f>
        <v>0</v>
      </c>
      <c r="I206" s="92">
        <f>'Invoeren EXTERN personeel'!L225</f>
        <v>0</v>
      </c>
      <c r="J206" s="92">
        <f>'Invoeren EXTERN personeel'!M225</f>
        <v>0</v>
      </c>
      <c r="K206" s="92">
        <f>'Invoeren EXTERN personeel'!N225</f>
        <v>0</v>
      </c>
      <c r="L206">
        <f>'Invoeren EXTERN personeel'!O225</f>
        <v>0</v>
      </c>
      <c r="M206" s="92">
        <f>'Invoeren EXTERN personeel'!P225</f>
        <v>0</v>
      </c>
      <c r="N206" s="92">
        <f>'Invoeren EXTERN personeel'!Q225</f>
        <v>0</v>
      </c>
      <c r="O206" s="92">
        <f>'Invoeren EXTERN personeel'!R225</f>
        <v>0</v>
      </c>
      <c r="P206" s="92">
        <f>'Invoeren EXTERN personeel'!S225</f>
        <v>0</v>
      </c>
      <c r="Q206" s="92">
        <f>'Invoeren EXTERN personeel'!T225</f>
        <v>0</v>
      </c>
      <c r="R206">
        <f>'Invoeren EXTERN personeel'!U225</f>
        <v>0</v>
      </c>
    </row>
    <row r="207" spans="1:18" x14ac:dyDescent="0.3">
      <c r="A207">
        <f>'Invoeren EXTERN personeel'!D226</f>
        <v>206</v>
      </c>
      <c r="B207">
        <f>'Invoeren EXTERN personeel'!E226</f>
        <v>0</v>
      </c>
      <c r="C207">
        <f>'Invoeren EXTERN personeel'!F226</f>
        <v>0</v>
      </c>
      <c r="D207">
        <f>'Invoeren EXTERN personeel'!G226</f>
        <v>0</v>
      </c>
      <c r="E207">
        <f>'Invoeren EXTERN personeel'!H226</f>
        <v>0</v>
      </c>
      <c r="F207">
        <f>'Invoeren EXTERN personeel'!I226</f>
        <v>0</v>
      </c>
      <c r="G207">
        <f>'Invoeren EXTERN personeel'!J226</f>
        <v>0</v>
      </c>
      <c r="H207" s="92">
        <f>'Invoeren EXTERN personeel'!K226</f>
        <v>0</v>
      </c>
      <c r="I207" s="92">
        <f>'Invoeren EXTERN personeel'!L226</f>
        <v>0</v>
      </c>
      <c r="J207" s="92">
        <f>'Invoeren EXTERN personeel'!M226</f>
        <v>0</v>
      </c>
      <c r="K207" s="92">
        <f>'Invoeren EXTERN personeel'!N226</f>
        <v>0</v>
      </c>
      <c r="L207">
        <f>'Invoeren EXTERN personeel'!O226</f>
        <v>0</v>
      </c>
      <c r="M207" s="92">
        <f>'Invoeren EXTERN personeel'!P226</f>
        <v>0</v>
      </c>
      <c r="N207" s="92">
        <f>'Invoeren EXTERN personeel'!Q226</f>
        <v>0</v>
      </c>
      <c r="O207" s="92">
        <f>'Invoeren EXTERN personeel'!R226</f>
        <v>0</v>
      </c>
      <c r="P207" s="92">
        <f>'Invoeren EXTERN personeel'!S226</f>
        <v>0</v>
      </c>
      <c r="Q207" s="92">
        <f>'Invoeren EXTERN personeel'!T226</f>
        <v>0</v>
      </c>
      <c r="R207">
        <f>'Invoeren EXTERN personeel'!U226</f>
        <v>0</v>
      </c>
    </row>
    <row r="208" spans="1:18" x14ac:dyDescent="0.3">
      <c r="A208">
        <f>'Invoeren EXTERN personeel'!D227</f>
        <v>207</v>
      </c>
      <c r="B208">
        <f>'Invoeren EXTERN personeel'!E227</f>
        <v>0</v>
      </c>
      <c r="C208">
        <f>'Invoeren EXTERN personeel'!F227</f>
        <v>0</v>
      </c>
      <c r="D208">
        <f>'Invoeren EXTERN personeel'!G227</f>
        <v>0</v>
      </c>
      <c r="E208">
        <f>'Invoeren EXTERN personeel'!H227</f>
        <v>0</v>
      </c>
      <c r="F208">
        <f>'Invoeren EXTERN personeel'!I227</f>
        <v>0</v>
      </c>
      <c r="G208">
        <f>'Invoeren EXTERN personeel'!J227</f>
        <v>0</v>
      </c>
      <c r="H208" s="92">
        <f>'Invoeren EXTERN personeel'!K227</f>
        <v>0</v>
      </c>
      <c r="I208" s="92">
        <f>'Invoeren EXTERN personeel'!L227</f>
        <v>0</v>
      </c>
      <c r="J208" s="92">
        <f>'Invoeren EXTERN personeel'!M227</f>
        <v>0</v>
      </c>
      <c r="K208" s="92">
        <f>'Invoeren EXTERN personeel'!N227</f>
        <v>0</v>
      </c>
      <c r="L208">
        <f>'Invoeren EXTERN personeel'!O227</f>
        <v>0</v>
      </c>
      <c r="M208" s="92">
        <f>'Invoeren EXTERN personeel'!P227</f>
        <v>0</v>
      </c>
      <c r="N208" s="92">
        <f>'Invoeren EXTERN personeel'!Q227</f>
        <v>0</v>
      </c>
      <c r="O208" s="92">
        <f>'Invoeren EXTERN personeel'!R227</f>
        <v>0</v>
      </c>
      <c r="P208" s="92">
        <f>'Invoeren EXTERN personeel'!S227</f>
        <v>0</v>
      </c>
      <c r="Q208" s="92">
        <f>'Invoeren EXTERN personeel'!T227</f>
        <v>0</v>
      </c>
      <c r="R208">
        <f>'Invoeren EXTERN personeel'!U227</f>
        <v>0</v>
      </c>
    </row>
    <row r="209" spans="1:18" x14ac:dyDescent="0.3">
      <c r="A209">
        <f>'Invoeren EXTERN personeel'!D228</f>
        <v>208</v>
      </c>
      <c r="B209">
        <f>'Invoeren EXTERN personeel'!E228</f>
        <v>0</v>
      </c>
      <c r="C209">
        <f>'Invoeren EXTERN personeel'!F228</f>
        <v>0</v>
      </c>
      <c r="D209">
        <f>'Invoeren EXTERN personeel'!G228</f>
        <v>0</v>
      </c>
      <c r="E209">
        <f>'Invoeren EXTERN personeel'!H228</f>
        <v>0</v>
      </c>
      <c r="F209">
        <f>'Invoeren EXTERN personeel'!I228</f>
        <v>0</v>
      </c>
      <c r="G209">
        <f>'Invoeren EXTERN personeel'!J228</f>
        <v>0</v>
      </c>
      <c r="H209" s="92">
        <f>'Invoeren EXTERN personeel'!K228</f>
        <v>0</v>
      </c>
      <c r="I209" s="92">
        <f>'Invoeren EXTERN personeel'!L228</f>
        <v>0</v>
      </c>
      <c r="J209" s="92">
        <f>'Invoeren EXTERN personeel'!M228</f>
        <v>0</v>
      </c>
      <c r="K209" s="92">
        <f>'Invoeren EXTERN personeel'!N228</f>
        <v>0</v>
      </c>
      <c r="L209">
        <f>'Invoeren EXTERN personeel'!O228</f>
        <v>0</v>
      </c>
      <c r="M209" s="92">
        <f>'Invoeren EXTERN personeel'!P228</f>
        <v>0</v>
      </c>
      <c r="N209" s="92">
        <f>'Invoeren EXTERN personeel'!Q228</f>
        <v>0</v>
      </c>
      <c r="O209" s="92">
        <f>'Invoeren EXTERN personeel'!R228</f>
        <v>0</v>
      </c>
      <c r="P209" s="92">
        <f>'Invoeren EXTERN personeel'!S228</f>
        <v>0</v>
      </c>
      <c r="Q209" s="92">
        <f>'Invoeren EXTERN personeel'!T228</f>
        <v>0</v>
      </c>
      <c r="R209">
        <f>'Invoeren EXTERN personeel'!U228</f>
        <v>0</v>
      </c>
    </row>
    <row r="210" spans="1:18" x14ac:dyDescent="0.3">
      <c r="A210">
        <f>'Invoeren EXTERN personeel'!D229</f>
        <v>209</v>
      </c>
      <c r="B210">
        <f>'Invoeren EXTERN personeel'!E229</f>
        <v>0</v>
      </c>
      <c r="C210">
        <f>'Invoeren EXTERN personeel'!F229</f>
        <v>0</v>
      </c>
      <c r="D210">
        <f>'Invoeren EXTERN personeel'!G229</f>
        <v>0</v>
      </c>
      <c r="E210">
        <f>'Invoeren EXTERN personeel'!H229</f>
        <v>0</v>
      </c>
      <c r="F210">
        <f>'Invoeren EXTERN personeel'!I229</f>
        <v>0</v>
      </c>
      <c r="G210">
        <f>'Invoeren EXTERN personeel'!J229</f>
        <v>0</v>
      </c>
      <c r="H210" s="92">
        <f>'Invoeren EXTERN personeel'!K229</f>
        <v>0</v>
      </c>
      <c r="I210" s="92">
        <f>'Invoeren EXTERN personeel'!L229</f>
        <v>0</v>
      </c>
      <c r="J210" s="92">
        <f>'Invoeren EXTERN personeel'!M229</f>
        <v>0</v>
      </c>
      <c r="K210" s="92">
        <f>'Invoeren EXTERN personeel'!N229</f>
        <v>0</v>
      </c>
      <c r="L210">
        <f>'Invoeren EXTERN personeel'!O229</f>
        <v>0</v>
      </c>
      <c r="M210" s="92">
        <f>'Invoeren EXTERN personeel'!P229</f>
        <v>0</v>
      </c>
      <c r="N210" s="92">
        <f>'Invoeren EXTERN personeel'!Q229</f>
        <v>0</v>
      </c>
      <c r="O210" s="92">
        <f>'Invoeren EXTERN personeel'!R229</f>
        <v>0</v>
      </c>
      <c r="P210" s="92">
        <f>'Invoeren EXTERN personeel'!S229</f>
        <v>0</v>
      </c>
      <c r="Q210" s="92">
        <f>'Invoeren EXTERN personeel'!T229</f>
        <v>0</v>
      </c>
      <c r="R210">
        <f>'Invoeren EXTERN personeel'!U229</f>
        <v>0</v>
      </c>
    </row>
    <row r="211" spans="1:18" x14ac:dyDescent="0.3">
      <c r="A211">
        <f>'Invoeren EXTERN personeel'!D230</f>
        <v>210</v>
      </c>
      <c r="B211">
        <f>'Invoeren EXTERN personeel'!E230</f>
        <v>0</v>
      </c>
      <c r="C211">
        <f>'Invoeren EXTERN personeel'!F230</f>
        <v>0</v>
      </c>
      <c r="D211">
        <f>'Invoeren EXTERN personeel'!G230</f>
        <v>0</v>
      </c>
      <c r="E211">
        <f>'Invoeren EXTERN personeel'!H230</f>
        <v>0</v>
      </c>
      <c r="F211">
        <f>'Invoeren EXTERN personeel'!I230</f>
        <v>0</v>
      </c>
      <c r="G211">
        <f>'Invoeren EXTERN personeel'!J230</f>
        <v>0</v>
      </c>
      <c r="H211" s="92">
        <f>'Invoeren EXTERN personeel'!K230</f>
        <v>0</v>
      </c>
      <c r="I211" s="92">
        <f>'Invoeren EXTERN personeel'!L230</f>
        <v>0</v>
      </c>
      <c r="J211" s="92">
        <f>'Invoeren EXTERN personeel'!M230</f>
        <v>0</v>
      </c>
      <c r="K211" s="92">
        <f>'Invoeren EXTERN personeel'!N230</f>
        <v>0</v>
      </c>
      <c r="L211">
        <f>'Invoeren EXTERN personeel'!O230</f>
        <v>0</v>
      </c>
      <c r="M211" s="92">
        <f>'Invoeren EXTERN personeel'!P230</f>
        <v>0</v>
      </c>
      <c r="N211" s="92">
        <f>'Invoeren EXTERN personeel'!Q230</f>
        <v>0</v>
      </c>
      <c r="O211" s="92">
        <f>'Invoeren EXTERN personeel'!R230</f>
        <v>0</v>
      </c>
      <c r="P211" s="92">
        <f>'Invoeren EXTERN personeel'!S230</f>
        <v>0</v>
      </c>
      <c r="Q211" s="92">
        <f>'Invoeren EXTERN personeel'!T230</f>
        <v>0</v>
      </c>
      <c r="R211">
        <f>'Invoeren EXTERN personeel'!U230</f>
        <v>0</v>
      </c>
    </row>
    <row r="212" spans="1:18" x14ac:dyDescent="0.3">
      <c r="A212">
        <f>'Invoeren EXTERN personeel'!D231</f>
        <v>211</v>
      </c>
      <c r="B212">
        <f>'Invoeren EXTERN personeel'!E231</f>
        <v>0</v>
      </c>
      <c r="C212">
        <f>'Invoeren EXTERN personeel'!F231</f>
        <v>0</v>
      </c>
      <c r="D212">
        <f>'Invoeren EXTERN personeel'!G231</f>
        <v>0</v>
      </c>
      <c r="E212">
        <f>'Invoeren EXTERN personeel'!H231</f>
        <v>0</v>
      </c>
      <c r="F212">
        <f>'Invoeren EXTERN personeel'!I231</f>
        <v>0</v>
      </c>
      <c r="G212">
        <f>'Invoeren EXTERN personeel'!J231</f>
        <v>0</v>
      </c>
      <c r="H212" s="92">
        <f>'Invoeren EXTERN personeel'!K231</f>
        <v>0</v>
      </c>
      <c r="I212" s="92">
        <f>'Invoeren EXTERN personeel'!L231</f>
        <v>0</v>
      </c>
      <c r="J212" s="92">
        <f>'Invoeren EXTERN personeel'!M231</f>
        <v>0</v>
      </c>
      <c r="K212" s="92">
        <f>'Invoeren EXTERN personeel'!N231</f>
        <v>0</v>
      </c>
      <c r="L212">
        <f>'Invoeren EXTERN personeel'!O231</f>
        <v>0</v>
      </c>
      <c r="M212" s="92">
        <f>'Invoeren EXTERN personeel'!P231</f>
        <v>0</v>
      </c>
      <c r="N212" s="92">
        <f>'Invoeren EXTERN personeel'!Q231</f>
        <v>0</v>
      </c>
      <c r="O212" s="92">
        <f>'Invoeren EXTERN personeel'!R231</f>
        <v>0</v>
      </c>
      <c r="P212" s="92">
        <f>'Invoeren EXTERN personeel'!S231</f>
        <v>0</v>
      </c>
      <c r="Q212" s="92">
        <f>'Invoeren EXTERN personeel'!T231</f>
        <v>0</v>
      </c>
      <c r="R212">
        <f>'Invoeren EXTERN personeel'!U231</f>
        <v>0</v>
      </c>
    </row>
    <row r="213" spans="1:18" x14ac:dyDescent="0.3">
      <c r="A213">
        <f>'Invoeren EXTERN personeel'!D232</f>
        <v>212</v>
      </c>
      <c r="B213">
        <f>'Invoeren EXTERN personeel'!E232</f>
        <v>0</v>
      </c>
      <c r="C213">
        <f>'Invoeren EXTERN personeel'!F232</f>
        <v>0</v>
      </c>
      <c r="D213">
        <f>'Invoeren EXTERN personeel'!G232</f>
        <v>0</v>
      </c>
      <c r="E213">
        <f>'Invoeren EXTERN personeel'!H232</f>
        <v>0</v>
      </c>
      <c r="F213">
        <f>'Invoeren EXTERN personeel'!I232</f>
        <v>0</v>
      </c>
      <c r="G213">
        <f>'Invoeren EXTERN personeel'!J232</f>
        <v>0</v>
      </c>
      <c r="H213" s="92">
        <f>'Invoeren EXTERN personeel'!K232</f>
        <v>0</v>
      </c>
      <c r="I213" s="92">
        <f>'Invoeren EXTERN personeel'!L232</f>
        <v>0</v>
      </c>
      <c r="J213" s="92">
        <f>'Invoeren EXTERN personeel'!M232</f>
        <v>0</v>
      </c>
      <c r="K213" s="92">
        <f>'Invoeren EXTERN personeel'!N232</f>
        <v>0</v>
      </c>
      <c r="L213">
        <f>'Invoeren EXTERN personeel'!O232</f>
        <v>0</v>
      </c>
      <c r="M213" s="92">
        <f>'Invoeren EXTERN personeel'!P232</f>
        <v>0</v>
      </c>
      <c r="N213" s="92">
        <f>'Invoeren EXTERN personeel'!Q232</f>
        <v>0</v>
      </c>
      <c r="O213" s="92">
        <f>'Invoeren EXTERN personeel'!R232</f>
        <v>0</v>
      </c>
      <c r="P213" s="92">
        <f>'Invoeren EXTERN personeel'!S232</f>
        <v>0</v>
      </c>
      <c r="Q213" s="92">
        <f>'Invoeren EXTERN personeel'!T232</f>
        <v>0</v>
      </c>
      <c r="R213">
        <f>'Invoeren EXTERN personeel'!U232</f>
        <v>0</v>
      </c>
    </row>
    <row r="214" spans="1:18" x14ac:dyDescent="0.3">
      <c r="A214">
        <f>'Invoeren EXTERN personeel'!D233</f>
        <v>213</v>
      </c>
      <c r="B214">
        <f>'Invoeren EXTERN personeel'!E233</f>
        <v>0</v>
      </c>
      <c r="C214">
        <f>'Invoeren EXTERN personeel'!F233</f>
        <v>0</v>
      </c>
      <c r="D214">
        <f>'Invoeren EXTERN personeel'!G233</f>
        <v>0</v>
      </c>
      <c r="E214">
        <f>'Invoeren EXTERN personeel'!H233</f>
        <v>0</v>
      </c>
      <c r="F214">
        <f>'Invoeren EXTERN personeel'!I233</f>
        <v>0</v>
      </c>
      <c r="G214">
        <f>'Invoeren EXTERN personeel'!J233</f>
        <v>0</v>
      </c>
      <c r="H214" s="92">
        <f>'Invoeren EXTERN personeel'!K233</f>
        <v>0</v>
      </c>
      <c r="I214" s="92">
        <f>'Invoeren EXTERN personeel'!L233</f>
        <v>0</v>
      </c>
      <c r="J214" s="92">
        <f>'Invoeren EXTERN personeel'!M233</f>
        <v>0</v>
      </c>
      <c r="K214" s="92">
        <f>'Invoeren EXTERN personeel'!N233</f>
        <v>0</v>
      </c>
      <c r="L214">
        <f>'Invoeren EXTERN personeel'!O233</f>
        <v>0</v>
      </c>
      <c r="M214" s="92">
        <f>'Invoeren EXTERN personeel'!P233</f>
        <v>0</v>
      </c>
      <c r="N214" s="92">
        <f>'Invoeren EXTERN personeel'!Q233</f>
        <v>0</v>
      </c>
      <c r="O214" s="92">
        <f>'Invoeren EXTERN personeel'!R233</f>
        <v>0</v>
      </c>
      <c r="P214" s="92">
        <f>'Invoeren EXTERN personeel'!S233</f>
        <v>0</v>
      </c>
      <c r="Q214" s="92">
        <f>'Invoeren EXTERN personeel'!T233</f>
        <v>0</v>
      </c>
      <c r="R214">
        <f>'Invoeren EXTERN personeel'!U233</f>
        <v>0</v>
      </c>
    </row>
    <row r="215" spans="1:18" x14ac:dyDescent="0.3">
      <c r="A215">
        <f>'Invoeren EXTERN personeel'!D234</f>
        <v>214</v>
      </c>
      <c r="B215">
        <f>'Invoeren EXTERN personeel'!E234</f>
        <v>0</v>
      </c>
      <c r="C215">
        <f>'Invoeren EXTERN personeel'!F234</f>
        <v>0</v>
      </c>
      <c r="D215">
        <f>'Invoeren EXTERN personeel'!G234</f>
        <v>0</v>
      </c>
      <c r="E215">
        <f>'Invoeren EXTERN personeel'!H234</f>
        <v>0</v>
      </c>
      <c r="F215">
        <f>'Invoeren EXTERN personeel'!I234</f>
        <v>0</v>
      </c>
      <c r="G215">
        <f>'Invoeren EXTERN personeel'!J234</f>
        <v>0</v>
      </c>
      <c r="H215" s="92">
        <f>'Invoeren EXTERN personeel'!K234</f>
        <v>0</v>
      </c>
      <c r="I215" s="92">
        <f>'Invoeren EXTERN personeel'!L234</f>
        <v>0</v>
      </c>
      <c r="J215" s="92">
        <f>'Invoeren EXTERN personeel'!M234</f>
        <v>0</v>
      </c>
      <c r="K215" s="92">
        <f>'Invoeren EXTERN personeel'!N234</f>
        <v>0</v>
      </c>
      <c r="L215">
        <f>'Invoeren EXTERN personeel'!O234</f>
        <v>0</v>
      </c>
      <c r="M215" s="92">
        <f>'Invoeren EXTERN personeel'!P234</f>
        <v>0</v>
      </c>
      <c r="N215" s="92">
        <f>'Invoeren EXTERN personeel'!Q234</f>
        <v>0</v>
      </c>
      <c r="O215" s="92">
        <f>'Invoeren EXTERN personeel'!R234</f>
        <v>0</v>
      </c>
      <c r="P215" s="92">
        <f>'Invoeren EXTERN personeel'!S234</f>
        <v>0</v>
      </c>
      <c r="Q215" s="92">
        <f>'Invoeren EXTERN personeel'!T234</f>
        <v>0</v>
      </c>
      <c r="R215">
        <f>'Invoeren EXTERN personeel'!U234</f>
        <v>0</v>
      </c>
    </row>
    <row r="216" spans="1:18" x14ac:dyDescent="0.3">
      <c r="A216">
        <f>'Invoeren EXTERN personeel'!D235</f>
        <v>215</v>
      </c>
      <c r="B216">
        <f>'Invoeren EXTERN personeel'!E235</f>
        <v>0</v>
      </c>
      <c r="C216">
        <f>'Invoeren EXTERN personeel'!F235</f>
        <v>0</v>
      </c>
      <c r="D216">
        <f>'Invoeren EXTERN personeel'!G235</f>
        <v>0</v>
      </c>
      <c r="E216">
        <f>'Invoeren EXTERN personeel'!H235</f>
        <v>0</v>
      </c>
      <c r="F216">
        <f>'Invoeren EXTERN personeel'!I235</f>
        <v>0</v>
      </c>
      <c r="G216">
        <f>'Invoeren EXTERN personeel'!J235</f>
        <v>0</v>
      </c>
      <c r="H216" s="92">
        <f>'Invoeren EXTERN personeel'!K235</f>
        <v>0</v>
      </c>
      <c r="I216" s="92">
        <f>'Invoeren EXTERN personeel'!L235</f>
        <v>0</v>
      </c>
      <c r="J216" s="92">
        <f>'Invoeren EXTERN personeel'!M235</f>
        <v>0</v>
      </c>
      <c r="K216" s="92">
        <f>'Invoeren EXTERN personeel'!N235</f>
        <v>0</v>
      </c>
      <c r="L216">
        <f>'Invoeren EXTERN personeel'!O235</f>
        <v>0</v>
      </c>
      <c r="M216" s="92">
        <f>'Invoeren EXTERN personeel'!P235</f>
        <v>0</v>
      </c>
      <c r="N216" s="92">
        <f>'Invoeren EXTERN personeel'!Q235</f>
        <v>0</v>
      </c>
      <c r="O216" s="92">
        <f>'Invoeren EXTERN personeel'!R235</f>
        <v>0</v>
      </c>
      <c r="P216" s="92">
        <f>'Invoeren EXTERN personeel'!S235</f>
        <v>0</v>
      </c>
      <c r="Q216" s="92">
        <f>'Invoeren EXTERN personeel'!T235</f>
        <v>0</v>
      </c>
      <c r="R216">
        <f>'Invoeren EXTERN personeel'!U235</f>
        <v>0</v>
      </c>
    </row>
    <row r="217" spans="1:18" x14ac:dyDescent="0.3">
      <c r="A217">
        <f>'Invoeren EXTERN personeel'!D236</f>
        <v>216</v>
      </c>
      <c r="B217">
        <f>'Invoeren EXTERN personeel'!E236</f>
        <v>0</v>
      </c>
      <c r="C217">
        <f>'Invoeren EXTERN personeel'!F236</f>
        <v>0</v>
      </c>
      <c r="D217">
        <f>'Invoeren EXTERN personeel'!G236</f>
        <v>0</v>
      </c>
      <c r="E217">
        <f>'Invoeren EXTERN personeel'!H236</f>
        <v>0</v>
      </c>
      <c r="F217">
        <f>'Invoeren EXTERN personeel'!I236</f>
        <v>0</v>
      </c>
      <c r="G217">
        <f>'Invoeren EXTERN personeel'!J236</f>
        <v>0</v>
      </c>
      <c r="H217" s="92">
        <f>'Invoeren EXTERN personeel'!K236</f>
        <v>0</v>
      </c>
      <c r="I217" s="92">
        <f>'Invoeren EXTERN personeel'!L236</f>
        <v>0</v>
      </c>
      <c r="J217" s="92">
        <f>'Invoeren EXTERN personeel'!M236</f>
        <v>0</v>
      </c>
      <c r="K217" s="92">
        <f>'Invoeren EXTERN personeel'!N236</f>
        <v>0</v>
      </c>
      <c r="L217">
        <f>'Invoeren EXTERN personeel'!O236</f>
        <v>0</v>
      </c>
      <c r="M217" s="92">
        <f>'Invoeren EXTERN personeel'!P236</f>
        <v>0</v>
      </c>
      <c r="N217" s="92">
        <f>'Invoeren EXTERN personeel'!Q236</f>
        <v>0</v>
      </c>
      <c r="O217" s="92">
        <f>'Invoeren EXTERN personeel'!R236</f>
        <v>0</v>
      </c>
      <c r="P217" s="92">
        <f>'Invoeren EXTERN personeel'!S236</f>
        <v>0</v>
      </c>
      <c r="Q217" s="92">
        <f>'Invoeren EXTERN personeel'!T236</f>
        <v>0</v>
      </c>
      <c r="R217">
        <f>'Invoeren EXTERN personeel'!U236</f>
        <v>0</v>
      </c>
    </row>
    <row r="218" spans="1:18" x14ac:dyDescent="0.3">
      <c r="A218">
        <f>'Invoeren EXTERN personeel'!D237</f>
        <v>217</v>
      </c>
      <c r="B218">
        <f>'Invoeren EXTERN personeel'!E237</f>
        <v>0</v>
      </c>
      <c r="C218">
        <f>'Invoeren EXTERN personeel'!F237</f>
        <v>0</v>
      </c>
      <c r="D218">
        <f>'Invoeren EXTERN personeel'!G237</f>
        <v>0</v>
      </c>
      <c r="E218">
        <f>'Invoeren EXTERN personeel'!H237</f>
        <v>0</v>
      </c>
      <c r="F218">
        <f>'Invoeren EXTERN personeel'!I237</f>
        <v>0</v>
      </c>
      <c r="G218">
        <f>'Invoeren EXTERN personeel'!J237</f>
        <v>0</v>
      </c>
      <c r="H218" s="92">
        <f>'Invoeren EXTERN personeel'!K237</f>
        <v>0</v>
      </c>
      <c r="I218" s="92">
        <f>'Invoeren EXTERN personeel'!L237</f>
        <v>0</v>
      </c>
      <c r="J218" s="92">
        <f>'Invoeren EXTERN personeel'!M237</f>
        <v>0</v>
      </c>
      <c r="K218" s="92">
        <f>'Invoeren EXTERN personeel'!N237</f>
        <v>0</v>
      </c>
      <c r="L218">
        <f>'Invoeren EXTERN personeel'!O237</f>
        <v>0</v>
      </c>
      <c r="M218" s="92">
        <f>'Invoeren EXTERN personeel'!P237</f>
        <v>0</v>
      </c>
      <c r="N218" s="92">
        <f>'Invoeren EXTERN personeel'!Q237</f>
        <v>0</v>
      </c>
      <c r="O218" s="92">
        <f>'Invoeren EXTERN personeel'!R237</f>
        <v>0</v>
      </c>
      <c r="P218" s="92">
        <f>'Invoeren EXTERN personeel'!S237</f>
        <v>0</v>
      </c>
      <c r="Q218" s="92">
        <f>'Invoeren EXTERN personeel'!T237</f>
        <v>0</v>
      </c>
      <c r="R218">
        <f>'Invoeren EXTERN personeel'!U237</f>
        <v>0</v>
      </c>
    </row>
    <row r="219" spans="1:18" x14ac:dyDescent="0.3">
      <c r="A219">
        <f>'Invoeren EXTERN personeel'!D238</f>
        <v>218</v>
      </c>
      <c r="B219">
        <f>'Invoeren EXTERN personeel'!E238</f>
        <v>0</v>
      </c>
      <c r="C219">
        <f>'Invoeren EXTERN personeel'!F238</f>
        <v>0</v>
      </c>
      <c r="D219">
        <f>'Invoeren EXTERN personeel'!G238</f>
        <v>0</v>
      </c>
      <c r="E219">
        <f>'Invoeren EXTERN personeel'!H238</f>
        <v>0</v>
      </c>
      <c r="F219">
        <f>'Invoeren EXTERN personeel'!I238</f>
        <v>0</v>
      </c>
      <c r="G219">
        <f>'Invoeren EXTERN personeel'!J238</f>
        <v>0</v>
      </c>
      <c r="H219" s="92">
        <f>'Invoeren EXTERN personeel'!K238</f>
        <v>0</v>
      </c>
      <c r="I219" s="92">
        <f>'Invoeren EXTERN personeel'!L238</f>
        <v>0</v>
      </c>
      <c r="J219" s="92">
        <f>'Invoeren EXTERN personeel'!M238</f>
        <v>0</v>
      </c>
      <c r="K219" s="92">
        <f>'Invoeren EXTERN personeel'!N238</f>
        <v>0</v>
      </c>
      <c r="L219">
        <f>'Invoeren EXTERN personeel'!O238</f>
        <v>0</v>
      </c>
      <c r="M219" s="92">
        <f>'Invoeren EXTERN personeel'!P238</f>
        <v>0</v>
      </c>
      <c r="N219" s="92">
        <f>'Invoeren EXTERN personeel'!Q238</f>
        <v>0</v>
      </c>
      <c r="O219" s="92">
        <f>'Invoeren EXTERN personeel'!R238</f>
        <v>0</v>
      </c>
      <c r="P219" s="92">
        <f>'Invoeren EXTERN personeel'!S238</f>
        <v>0</v>
      </c>
      <c r="Q219" s="92">
        <f>'Invoeren EXTERN personeel'!T238</f>
        <v>0</v>
      </c>
      <c r="R219">
        <f>'Invoeren EXTERN personeel'!U238</f>
        <v>0</v>
      </c>
    </row>
    <row r="220" spans="1:18" x14ac:dyDescent="0.3">
      <c r="A220">
        <f>'Invoeren EXTERN personeel'!D239</f>
        <v>219</v>
      </c>
      <c r="B220">
        <f>'Invoeren EXTERN personeel'!E239</f>
        <v>0</v>
      </c>
      <c r="C220">
        <f>'Invoeren EXTERN personeel'!F239</f>
        <v>0</v>
      </c>
      <c r="D220">
        <f>'Invoeren EXTERN personeel'!G239</f>
        <v>0</v>
      </c>
      <c r="E220">
        <f>'Invoeren EXTERN personeel'!H239</f>
        <v>0</v>
      </c>
      <c r="F220">
        <f>'Invoeren EXTERN personeel'!I239</f>
        <v>0</v>
      </c>
      <c r="G220">
        <f>'Invoeren EXTERN personeel'!J239</f>
        <v>0</v>
      </c>
      <c r="H220" s="92">
        <f>'Invoeren EXTERN personeel'!K239</f>
        <v>0</v>
      </c>
      <c r="I220" s="92">
        <f>'Invoeren EXTERN personeel'!L239</f>
        <v>0</v>
      </c>
      <c r="J220" s="92">
        <f>'Invoeren EXTERN personeel'!M239</f>
        <v>0</v>
      </c>
      <c r="K220" s="92">
        <f>'Invoeren EXTERN personeel'!N239</f>
        <v>0</v>
      </c>
      <c r="L220">
        <f>'Invoeren EXTERN personeel'!O239</f>
        <v>0</v>
      </c>
      <c r="M220" s="92">
        <f>'Invoeren EXTERN personeel'!P239</f>
        <v>0</v>
      </c>
      <c r="N220" s="92">
        <f>'Invoeren EXTERN personeel'!Q239</f>
        <v>0</v>
      </c>
      <c r="O220" s="92">
        <f>'Invoeren EXTERN personeel'!R239</f>
        <v>0</v>
      </c>
      <c r="P220" s="92">
        <f>'Invoeren EXTERN personeel'!S239</f>
        <v>0</v>
      </c>
      <c r="Q220" s="92">
        <f>'Invoeren EXTERN personeel'!T239</f>
        <v>0</v>
      </c>
      <c r="R220">
        <f>'Invoeren EXTERN personeel'!U239</f>
        <v>0</v>
      </c>
    </row>
    <row r="221" spans="1:18" x14ac:dyDescent="0.3">
      <c r="A221">
        <f>'Invoeren EXTERN personeel'!D240</f>
        <v>220</v>
      </c>
      <c r="B221">
        <f>'Invoeren EXTERN personeel'!E240</f>
        <v>0</v>
      </c>
      <c r="C221">
        <f>'Invoeren EXTERN personeel'!F240</f>
        <v>0</v>
      </c>
      <c r="D221">
        <f>'Invoeren EXTERN personeel'!G240</f>
        <v>0</v>
      </c>
      <c r="E221">
        <f>'Invoeren EXTERN personeel'!H240</f>
        <v>0</v>
      </c>
      <c r="F221">
        <f>'Invoeren EXTERN personeel'!I240</f>
        <v>0</v>
      </c>
      <c r="G221">
        <f>'Invoeren EXTERN personeel'!J240</f>
        <v>0</v>
      </c>
      <c r="H221" s="92">
        <f>'Invoeren EXTERN personeel'!K240</f>
        <v>0</v>
      </c>
      <c r="I221" s="92">
        <f>'Invoeren EXTERN personeel'!L240</f>
        <v>0</v>
      </c>
      <c r="J221" s="92">
        <f>'Invoeren EXTERN personeel'!M240</f>
        <v>0</v>
      </c>
      <c r="K221" s="92">
        <f>'Invoeren EXTERN personeel'!N240</f>
        <v>0</v>
      </c>
      <c r="L221">
        <f>'Invoeren EXTERN personeel'!O240</f>
        <v>0</v>
      </c>
      <c r="M221" s="92">
        <f>'Invoeren EXTERN personeel'!P240</f>
        <v>0</v>
      </c>
      <c r="N221" s="92">
        <f>'Invoeren EXTERN personeel'!Q240</f>
        <v>0</v>
      </c>
      <c r="O221" s="92">
        <f>'Invoeren EXTERN personeel'!R240</f>
        <v>0</v>
      </c>
      <c r="P221" s="92">
        <f>'Invoeren EXTERN personeel'!S240</f>
        <v>0</v>
      </c>
      <c r="Q221" s="92">
        <f>'Invoeren EXTERN personeel'!T240</f>
        <v>0</v>
      </c>
      <c r="R221">
        <f>'Invoeren EXTERN personeel'!U240</f>
        <v>0</v>
      </c>
    </row>
    <row r="222" spans="1:18" x14ac:dyDescent="0.3">
      <c r="A222">
        <f>'Invoeren EXTERN personeel'!D241</f>
        <v>221</v>
      </c>
      <c r="B222">
        <f>'Invoeren EXTERN personeel'!E241</f>
        <v>0</v>
      </c>
      <c r="C222">
        <f>'Invoeren EXTERN personeel'!F241</f>
        <v>0</v>
      </c>
      <c r="D222">
        <f>'Invoeren EXTERN personeel'!G241</f>
        <v>0</v>
      </c>
      <c r="E222">
        <f>'Invoeren EXTERN personeel'!H241</f>
        <v>0</v>
      </c>
      <c r="F222">
        <f>'Invoeren EXTERN personeel'!I241</f>
        <v>0</v>
      </c>
      <c r="G222">
        <f>'Invoeren EXTERN personeel'!J241</f>
        <v>0</v>
      </c>
      <c r="H222" s="92">
        <f>'Invoeren EXTERN personeel'!K241</f>
        <v>0</v>
      </c>
      <c r="I222" s="92">
        <f>'Invoeren EXTERN personeel'!L241</f>
        <v>0</v>
      </c>
      <c r="J222" s="92">
        <f>'Invoeren EXTERN personeel'!M241</f>
        <v>0</v>
      </c>
      <c r="K222" s="92">
        <f>'Invoeren EXTERN personeel'!N241</f>
        <v>0</v>
      </c>
      <c r="L222">
        <f>'Invoeren EXTERN personeel'!O241</f>
        <v>0</v>
      </c>
      <c r="M222" s="92">
        <f>'Invoeren EXTERN personeel'!P241</f>
        <v>0</v>
      </c>
      <c r="N222" s="92">
        <f>'Invoeren EXTERN personeel'!Q241</f>
        <v>0</v>
      </c>
      <c r="O222" s="92">
        <f>'Invoeren EXTERN personeel'!R241</f>
        <v>0</v>
      </c>
      <c r="P222" s="92">
        <f>'Invoeren EXTERN personeel'!S241</f>
        <v>0</v>
      </c>
      <c r="Q222" s="92">
        <f>'Invoeren EXTERN personeel'!T241</f>
        <v>0</v>
      </c>
      <c r="R222">
        <f>'Invoeren EXTERN personeel'!U241</f>
        <v>0</v>
      </c>
    </row>
    <row r="223" spans="1:18" x14ac:dyDescent="0.3">
      <c r="A223">
        <f>'Invoeren EXTERN personeel'!D242</f>
        <v>222</v>
      </c>
      <c r="B223">
        <f>'Invoeren EXTERN personeel'!E242</f>
        <v>0</v>
      </c>
      <c r="C223">
        <f>'Invoeren EXTERN personeel'!F242</f>
        <v>0</v>
      </c>
      <c r="D223">
        <f>'Invoeren EXTERN personeel'!G242</f>
        <v>0</v>
      </c>
      <c r="E223">
        <f>'Invoeren EXTERN personeel'!H242</f>
        <v>0</v>
      </c>
      <c r="F223">
        <f>'Invoeren EXTERN personeel'!I242</f>
        <v>0</v>
      </c>
      <c r="G223">
        <f>'Invoeren EXTERN personeel'!J242</f>
        <v>0</v>
      </c>
      <c r="H223" s="92">
        <f>'Invoeren EXTERN personeel'!K242</f>
        <v>0</v>
      </c>
      <c r="I223" s="92">
        <f>'Invoeren EXTERN personeel'!L242</f>
        <v>0</v>
      </c>
      <c r="J223" s="92">
        <f>'Invoeren EXTERN personeel'!M242</f>
        <v>0</v>
      </c>
      <c r="K223" s="92">
        <f>'Invoeren EXTERN personeel'!N242</f>
        <v>0</v>
      </c>
      <c r="L223">
        <f>'Invoeren EXTERN personeel'!O242</f>
        <v>0</v>
      </c>
      <c r="M223" s="92">
        <f>'Invoeren EXTERN personeel'!P242</f>
        <v>0</v>
      </c>
      <c r="N223" s="92">
        <f>'Invoeren EXTERN personeel'!Q242</f>
        <v>0</v>
      </c>
      <c r="O223" s="92">
        <f>'Invoeren EXTERN personeel'!R242</f>
        <v>0</v>
      </c>
      <c r="P223" s="92">
        <f>'Invoeren EXTERN personeel'!S242</f>
        <v>0</v>
      </c>
      <c r="Q223" s="92">
        <f>'Invoeren EXTERN personeel'!T242</f>
        <v>0</v>
      </c>
      <c r="R223">
        <f>'Invoeren EXTERN personeel'!U242</f>
        <v>0</v>
      </c>
    </row>
    <row r="224" spans="1:18" x14ac:dyDescent="0.3">
      <c r="A224">
        <f>'Invoeren EXTERN personeel'!D243</f>
        <v>223</v>
      </c>
      <c r="B224">
        <f>'Invoeren EXTERN personeel'!E243</f>
        <v>0</v>
      </c>
      <c r="C224">
        <f>'Invoeren EXTERN personeel'!F243</f>
        <v>0</v>
      </c>
      <c r="D224">
        <f>'Invoeren EXTERN personeel'!G243</f>
        <v>0</v>
      </c>
      <c r="E224">
        <f>'Invoeren EXTERN personeel'!H243</f>
        <v>0</v>
      </c>
      <c r="F224">
        <f>'Invoeren EXTERN personeel'!I243</f>
        <v>0</v>
      </c>
      <c r="G224">
        <f>'Invoeren EXTERN personeel'!J243</f>
        <v>0</v>
      </c>
      <c r="H224" s="92">
        <f>'Invoeren EXTERN personeel'!K243</f>
        <v>0</v>
      </c>
      <c r="I224" s="92">
        <f>'Invoeren EXTERN personeel'!L243</f>
        <v>0</v>
      </c>
      <c r="J224" s="92">
        <f>'Invoeren EXTERN personeel'!M243</f>
        <v>0</v>
      </c>
      <c r="K224" s="92">
        <f>'Invoeren EXTERN personeel'!N243</f>
        <v>0</v>
      </c>
      <c r="L224">
        <f>'Invoeren EXTERN personeel'!O243</f>
        <v>0</v>
      </c>
      <c r="M224" s="92">
        <f>'Invoeren EXTERN personeel'!P243</f>
        <v>0</v>
      </c>
      <c r="N224" s="92">
        <f>'Invoeren EXTERN personeel'!Q243</f>
        <v>0</v>
      </c>
      <c r="O224" s="92">
        <f>'Invoeren EXTERN personeel'!R243</f>
        <v>0</v>
      </c>
      <c r="P224" s="92">
        <f>'Invoeren EXTERN personeel'!S243</f>
        <v>0</v>
      </c>
      <c r="Q224" s="92">
        <f>'Invoeren EXTERN personeel'!T243</f>
        <v>0</v>
      </c>
      <c r="R224">
        <f>'Invoeren EXTERN personeel'!U243</f>
        <v>0</v>
      </c>
    </row>
    <row r="225" spans="1:18" x14ac:dyDescent="0.3">
      <c r="A225">
        <f>'Invoeren EXTERN personeel'!D244</f>
        <v>224</v>
      </c>
      <c r="B225">
        <f>'Invoeren EXTERN personeel'!E244</f>
        <v>0</v>
      </c>
      <c r="C225">
        <f>'Invoeren EXTERN personeel'!F244</f>
        <v>0</v>
      </c>
      <c r="D225">
        <f>'Invoeren EXTERN personeel'!G244</f>
        <v>0</v>
      </c>
      <c r="E225">
        <f>'Invoeren EXTERN personeel'!H244</f>
        <v>0</v>
      </c>
      <c r="F225">
        <f>'Invoeren EXTERN personeel'!I244</f>
        <v>0</v>
      </c>
      <c r="G225">
        <f>'Invoeren EXTERN personeel'!J244</f>
        <v>0</v>
      </c>
      <c r="H225" s="92">
        <f>'Invoeren EXTERN personeel'!K244</f>
        <v>0</v>
      </c>
      <c r="I225" s="92">
        <f>'Invoeren EXTERN personeel'!L244</f>
        <v>0</v>
      </c>
      <c r="J225" s="92">
        <f>'Invoeren EXTERN personeel'!M244</f>
        <v>0</v>
      </c>
      <c r="K225" s="92">
        <f>'Invoeren EXTERN personeel'!N244</f>
        <v>0</v>
      </c>
      <c r="L225">
        <f>'Invoeren EXTERN personeel'!O244</f>
        <v>0</v>
      </c>
      <c r="M225" s="92">
        <f>'Invoeren EXTERN personeel'!P244</f>
        <v>0</v>
      </c>
      <c r="N225" s="92">
        <f>'Invoeren EXTERN personeel'!Q244</f>
        <v>0</v>
      </c>
      <c r="O225" s="92">
        <f>'Invoeren EXTERN personeel'!R244</f>
        <v>0</v>
      </c>
      <c r="P225" s="92">
        <f>'Invoeren EXTERN personeel'!S244</f>
        <v>0</v>
      </c>
      <c r="Q225" s="92">
        <f>'Invoeren EXTERN personeel'!T244</f>
        <v>0</v>
      </c>
      <c r="R225">
        <f>'Invoeren EXTERN personeel'!U244</f>
        <v>0</v>
      </c>
    </row>
    <row r="226" spans="1:18" x14ac:dyDescent="0.3">
      <c r="A226">
        <f>'Invoeren EXTERN personeel'!D245</f>
        <v>225</v>
      </c>
      <c r="B226">
        <f>'Invoeren EXTERN personeel'!E245</f>
        <v>0</v>
      </c>
      <c r="C226">
        <f>'Invoeren EXTERN personeel'!F245</f>
        <v>0</v>
      </c>
      <c r="D226">
        <f>'Invoeren EXTERN personeel'!G245</f>
        <v>0</v>
      </c>
      <c r="E226">
        <f>'Invoeren EXTERN personeel'!H245</f>
        <v>0</v>
      </c>
      <c r="F226">
        <f>'Invoeren EXTERN personeel'!I245</f>
        <v>0</v>
      </c>
      <c r="G226">
        <f>'Invoeren EXTERN personeel'!J245</f>
        <v>0</v>
      </c>
      <c r="H226" s="92">
        <f>'Invoeren EXTERN personeel'!K245</f>
        <v>0</v>
      </c>
      <c r="I226" s="92">
        <f>'Invoeren EXTERN personeel'!L245</f>
        <v>0</v>
      </c>
      <c r="J226" s="92">
        <f>'Invoeren EXTERN personeel'!M245</f>
        <v>0</v>
      </c>
      <c r="K226" s="92">
        <f>'Invoeren EXTERN personeel'!N245</f>
        <v>0</v>
      </c>
      <c r="L226">
        <f>'Invoeren EXTERN personeel'!O245</f>
        <v>0</v>
      </c>
      <c r="M226" s="92">
        <f>'Invoeren EXTERN personeel'!P245</f>
        <v>0</v>
      </c>
      <c r="N226" s="92">
        <f>'Invoeren EXTERN personeel'!Q245</f>
        <v>0</v>
      </c>
      <c r="O226" s="92">
        <f>'Invoeren EXTERN personeel'!R245</f>
        <v>0</v>
      </c>
      <c r="P226" s="92">
        <f>'Invoeren EXTERN personeel'!S245</f>
        <v>0</v>
      </c>
      <c r="Q226" s="92">
        <f>'Invoeren EXTERN personeel'!T245</f>
        <v>0</v>
      </c>
      <c r="R226">
        <f>'Invoeren EXTERN personeel'!U245</f>
        <v>0</v>
      </c>
    </row>
    <row r="227" spans="1:18" x14ac:dyDescent="0.3">
      <c r="A227">
        <f>'Invoeren EXTERN personeel'!D246</f>
        <v>226</v>
      </c>
      <c r="B227">
        <f>'Invoeren EXTERN personeel'!E246</f>
        <v>0</v>
      </c>
      <c r="C227">
        <f>'Invoeren EXTERN personeel'!F246</f>
        <v>0</v>
      </c>
      <c r="D227">
        <f>'Invoeren EXTERN personeel'!G246</f>
        <v>0</v>
      </c>
      <c r="E227">
        <f>'Invoeren EXTERN personeel'!H246</f>
        <v>0</v>
      </c>
      <c r="F227">
        <f>'Invoeren EXTERN personeel'!I246</f>
        <v>0</v>
      </c>
      <c r="G227">
        <f>'Invoeren EXTERN personeel'!J246</f>
        <v>0</v>
      </c>
      <c r="H227" s="92">
        <f>'Invoeren EXTERN personeel'!K246</f>
        <v>0</v>
      </c>
      <c r="I227" s="92">
        <f>'Invoeren EXTERN personeel'!L246</f>
        <v>0</v>
      </c>
      <c r="J227" s="92">
        <f>'Invoeren EXTERN personeel'!M246</f>
        <v>0</v>
      </c>
      <c r="K227" s="92">
        <f>'Invoeren EXTERN personeel'!N246</f>
        <v>0</v>
      </c>
      <c r="L227">
        <f>'Invoeren EXTERN personeel'!O246</f>
        <v>0</v>
      </c>
      <c r="M227" s="92">
        <f>'Invoeren EXTERN personeel'!P246</f>
        <v>0</v>
      </c>
      <c r="N227" s="92">
        <f>'Invoeren EXTERN personeel'!Q246</f>
        <v>0</v>
      </c>
      <c r="O227" s="92">
        <f>'Invoeren EXTERN personeel'!R246</f>
        <v>0</v>
      </c>
      <c r="P227" s="92">
        <f>'Invoeren EXTERN personeel'!S246</f>
        <v>0</v>
      </c>
      <c r="Q227" s="92">
        <f>'Invoeren EXTERN personeel'!T246</f>
        <v>0</v>
      </c>
      <c r="R227">
        <f>'Invoeren EXTERN personeel'!U246</f>
        <v>0</v>
      </c>
    </row>
    <row r="228" spans="1:18" x14ac:dyDescent="0.3">
      <c r="A228">
        <f>'Invoeren EXTERN personeel'!D247</f>
        <v>227</v>
      </c>
      <c r="B228">
        <f>'Invoeren EXTERN personeel'!E247</f>
        <v>0</v>
      </c>
      <c r="C228">
        <f>'Invoeren EXTERN personeel'!F247</f>
        <v>0</v>
      </c>
      <c r="D228">
        <f>'Invoeren EXTERN personeel'!G247</f>
        <v>0</v>
      </c>
      <c r="E228">
        <f>'Invoeren EXTERN personeel'!H247</f>
        <v>0</v>
      </c>
      <c r="F228">
        <f>'Invoeren EXTERN personeel'!I247</f>
        <v>0</v>
      </c>
      <c r="G228">
        <f>'Invoeren EXTERN personeel'!J247</f>
        <v>0</v>
      </c>
      <c r="H228" s="92">
        <f>'Invoeren EXTERN personeel'!K247</f>
        <v>0</v>
      </c>
      <c r="I228" s="92">
        <f>'Invoeren EXTERN personeel'!L247</f>
        <v>0</v>
      </c>
      <c r="J228" s="92">
        <f>'Invoeren EXTERN personeel'!M247</f>
        <v>0</v>
      </c>
      <c r="K228" s="92">
        <f>'Invoeren EXTERN personeel'!N247</f>
        <v>0</v>
      </c>
      <c r="L228">
        <f>'Invoeren EXTERN personeel'!O247</f>
        <v>0</v>
      </c>
      <c r="M228" s="92">
        <f>'Invoeren EXTERN personeel'!P247</f>
        <v>0</v>
      </c>
      <c r="N228" s="92">
        <f>'Invoeren EXTERN personeel'!Q247</f>
        <v>0</v>
      </c>
      <c r="O228" s="92">
        <f>'Invoeren EXTERN personeel'!R247</f>
        <v>0</v>
      </c>
      <c r="P228" s="92">
        <f>'Invoeren EXTERN personeel'!S247</f>
        <v>0</v>
      </c>
      <c r="Q228" s="92">
        <f>'Invoeren EXTERN personeel'!T247</f>
        <v>0</v>
      </c>
      <c r="R228">
        <f>'Invoeren EXTERN personeel'!U247</f>
        <v>0</v>
      </c>
    </row>
    <row r="229" spans="1:18" x14ac:dyDescent="0.3">
      <c r="A229">
        <f>'Invoeren EXTERN personeel'!D248</f>
        <v>228</v>
      </c>
      <c r="B229">
        <f>'Invoeren EXTERN personeel'!E248</f>
        <v>0</v>
      </c>
      <c r="C229">
        <f>'Invoeren EXTERN personeel'!F248</f>
        <v>0</v>
      </c>
      <c r="D229">
        <f>'Invoeren EXTERN personeel'!G248</f>
        <v>0</v>
      </c>
      <c r="E229">
        <f>'Invoeren EXTERN personeel'!H248</f>
        <v>0</v>
      </c>
      <c r="F229">
        <f>'Invoeren EXTERN personeel'!I248</f>
        <v>0</v>
      </c>
      <c r="G229">
        <f>'Invoeren EXTERN personeel'!J248</f>
        <v>0</v>
      </c>
      <c r="H229" s="92">
        <f>'Invoeren EXTERN personeel'!K248</f>
        <v>0</v>
      </c>
      <c r="I229" s="92">
        <f>'Invoeren EXTERN personeel'!L248</f>
        <v>0</v>
      </c>
      <c r="J229" s="92">
        <f>'Invoeren EXTERN personeel'!M248</f>
        <v>0</v>
      </c>
      <c r="K229" s="92">
        <f>'Invoeren EXTERN personeel'!N248</f>
        <v>0</v>
      </c>
      <c r="L229">
        <f>'Invoeren EXTERN personeel'!O248</f>
        <v>0</v>
      </c>
      <c r="M229" s="92">
        <f>'Invoeren EXTERN personeel'!P248</f>
        <v>0</v>
      </c>
      <c r="N229" s="92">
        <f>'Invoeren EXTERN personeel'!Q248</f>
        <v>0</v>
      </c>
      <c r="O229" s="92">
        <f>'Invoeren EXTERN personeel'!R248</f>
        <v>0</v>
      </c>
      <c r="P229" s="92">
        <f>'Invoeren EXTERN personeel'!S248</f>
        <v>0</v>
      </c>
      <c r="Q229" s="92">
        <f>'Invoeren EXTERN personeel'!T248</f>
        <v>0</v>
      </c>
      <c r="R229">
        <f>'Invoeren EXTERN personeel'!U248</f>
        <v>0</v>
      </c>
    </row>
    <row r="230" spans="1:18" x14ac:dyDescent="0.3">
      <c r="A230">
        <f>'Invoeren EXTERN personeel'!D249</f>
        <v>229</v>
      </c>
      <c r="B230">
        <f>'Invoeren EXTERN personeel'!E249</f>
        <v>0</v>
      </c>
      <c r="C230">
        <f>'Invoeren EXTERN personeel'!F249</f>
        <v>0</v>
      </c>
      <c r="D230">
        <f>'Invoeren EXTERN personeel'!G249</f>
        <v>0</v>
      </c>
      <c r="E230">
        <f>'Invoeren EXTERN personeel'!H249</f>
        <v>0</v>
      </c>
      <c r="F230">
        <f>'Invoeren EXTERN personeel'!I249</f>
        <v>0</v>
      </c>
      <c r="G230">
        <f>'Invoeren EXTERN personeel'!J249</f>
        <v>0</v>
      </c>
      <c r="H230" s="92">
        <f>'Invoeren EXTERN personeel'!K249</f>
        <v>0</v>
      </c>
      <c r="I230" s="92">
        <f>'Invoeren EXTERN personeel'!L249</f>
        <v>0</v>
      </c>
      <c r="J230" s="92">
        <f>'Invoeren EXTERN personeel'!M249</f>
        <v>0</v>
      </c>
      <c r="K230" s="92">
        <f>'Invoeren EXTERN personeel'!N249</f>
        <v>0</v>
      </c>
      <c r="L230">
        <f>'Invoeren EXTERN personeel'!O249</f>
        <v>0</v>
      </c>
      <c r="M230" s="92">
        <f>'Invoeren EXTERN personeel'!P249</f>
        <v>0</v>
      </c>
      <c r="N230" s="92">
        <f>'Invoeren EXTERN personeel'!Q249</f>
        <v>0</v>
      </c>
      <c r="O230" s="92">
        <f>'Invoeren EXTERN personeel'!R249</f>
        <v>0</v>
      </c>
      <c r="P230" s="92">
        <f>'Invoeren EXTERN personeel'!S249</f>
        <v>0</v>
      </c>
      <c r="Q230" s="92">
        <f>'Invoeren EXTERN personeel'!T249</f>
        <v>0</v>
      </c>
      <c r="R230">
        <f>'Invoeren EXTERN personeel'!U249</f>
        <v>0</v>
      </c>
    </row>
    <row r="231" spans="1:18" x14ac:dyDescent="0.3">
      <c r="A231">
        <f>'Invoeren EXTERN personeel'!D250</f>
        <v>230</v>
      </c>
      <c r="B231">
        <f>'Invoeren EXTERN personeel'!E250</f>
        <v>0</v>
      </c>
      <c r="C231">
        <f>'Invoeren EXTERN personeel'!F250</f>
        <v>0</v>
      </c>
      <c r="D231">
        <f>'Invoeren EXTERN personeel'!G250</f>
        <v>0</v>
      </c>
      <c r="E231">
        <f>'Invoeren EXTERN personeel'!H250</f>
        <v>0</v>
      </c>
      <c r="F231">
        <f>'Invoeren EXTERN personeel'!I250</f>
        <v>0</v>
      </c>
      <c r="G231">
        <f>'Invoeren EXTERN personeel'!J250</f>
        <v>0</v>
      </c>
      <c r="H231" s="92">
        <f>'Invoeren EXTERN personeel'!K250</f>
        <v>0</v>
      </c>
      <c r="I231" s="92">
        <f>'Invoeren EXTERN personeel'!L250</f>
        <v>0</v>
      </c>
      <c r="J231" s="92">
        <f>'Invoeren EXTERN personeel'!M250</f>
        <v>0</v>
      </c>
      <c r="K231" s="92">
        <f>'Invoeren EXTERN personeel'!N250</f>
        <v>0</v>
      </c>
      <c r="L231">
        <f>'Invoeren EXTERN personeel'!O250</f>
        <v>0</v>
      </c>
      <c r="M231" s="92">
        <f>'Invoeren EXTERN personeel'!P250</f>
        <v>0</v>
      </c>
      <c r="N231" s="92">
        <f>'Invoeren EXTERN personeel'!Q250</f>
        <v>0</v>
      </c>
      <c r="O231" s="92">
        <f>'Invoeren EXTERN personeel'!R250</f>
        <v>0</v>
      </c>
      <c r="P231" s="92">
        <f>'Invoeren EXTERN personeel'!S250</f>
        <v>0</v>
      </c>
      <c r="Q231" s="92">
        <f>'Invoeren EXTERN personeel'!T250</f>
        <v>0</v>
      </c>
      <c r="R231">
        <f>'Invoeren EXTERN personeel'!U250</f>
        <v>0</v>
      </c>
    </row>
    <row r="232" spans="1:18" x14ac:dyDescent="0.3">
      <c r="A232">
        <f>'Invoeren EXTERN personeel'!D251</f>
        <v>231</v>
      </c>
      <c r="B232">
        <f>'Invoeren EXTERN personeel'!E251</f>
        <v>0</v>
      </c>
      <c r="C232">
        <f>'Invoeren EXTERN personeel'!F251</f>
        <v>0</v>
      </c>
      <c r="D232">
        <f>'Invoeren EXTERN personeel'!G251</f>
        <v>0</v>
      </c>
      <c r="E232">
        <f>'Invoeren EXTERN personeel'!H251</f>
        <v>0</v>
      </c>
      <c r="F232">
        <f>'Invoeren EXTERN personeel'!I251</f>
        <v>0</v>
      </c>
      <c r="G232">
        <f>'Invoeren EXTERN personeel'!J251</f>
        <v>0</v>
      </c>
      <c r="H232" s="92">
        <f>'Invoeren EXTERN personeel'!K251</f>
        <v>0</v>
      </c>
      <c r="I232" s="92">
        <f>'Invoeren EXTERN personeel'!L251</f>
        <v>0</v>
      </c>
      <c r="J232" s="92">
        <f>'Invoeren EXTERN personeel'!M251</f>
        <v>0</v>
      </c>
      <c r="K232" s="92">
        <f>'Invoeren EXTERN personeel'!N251</f>
        <v>0</v>
      </c>
      <c r="L232">
        <f>'Invoeren EXTERN personeel'!O251</f>
        <v>0</v>
      </c>
      <c r="M232" s="92">
        <f>'Invoeren EXTERN personeel'!P251</f>
        <v>0</v>
      </c>
      <c r="N232" s="92">
        <f>'Invoeren EXTERN personeel'!Q251</f>
        <v>0</v>
      </c>
      <c r="O232" s="92">
        <f>'Invoeren EXTERN personeel'!R251</f>
        <v>0</v>
      </c>
      <c r="P232" s="92">
        <f>'Invoeren EXTERN personeel'!S251</f>
        <v>0</v>
      </c>
      <c r="Q232" s="92">
        <f>'Invoeren EXTERN personeel'!T251</f>
        <v>0</v>
      </c>
      <c r="R232">
        <f>'Invoeren EXTERN personeel'!U251</f>
        <v>0</v>
      </c>
    </row>
    <row r="233" spans="1:18" x14ac:dyDescent="0.3">
      <c r="A233">
        <f>'Invoeren EXTERN personeel'!D252</f>
        <v>232</v>
      </c>
      <c r="B233">
        <f>'Invoeren EXTERN personeel'!E252</f>
        <v>0</v>
      </c>
      <c r="C233">
        <f>'Invoeren EXTERN personeel'!F252</f>
        <v>0</v>
      </c>
      <c r="D233">
        <f>'Invoeren EXTERN personeel'!G252</f>
        <v>0</v>
      </c>
      <c r="E233">
        <f>'Invoeren EXTERN personeel'!H252</f>
        <v>0</v>
      </c>
      <c r="F233">
        <f>'Invoeren EXTERN personeel'!I252</f>
        <v>0</v>
      </c>
      <c r="G233">
        <f>'Invoeren EXTERN personeel'!J252</f>
        <v>0</v>
      </c>
      <c r="H233" s="92">
        <f>'Invoeren EXTERN personeel'!K252</f>
        <v>0</v>
      </c>
      <c r="I233" s="92">
        <f>'Invoeren EXTERN personeel'!L252</f>
        <v>0</v>
      </c>
      <c r="J233" s="92">
        <f>'Invoeren EXTERN personeel'!M252</f>
        <v>0</v>
      </c>
      <c r="K233" s="92">
        <f>'Invoeren EXTERN personeel'!N252</f>
        <v>0</v>
      </c>
      <c r="L233">
        <f>'Invoeren EXTERN personeel'!O252</f>
        <v>0</v>
      </c>
      <c r="M233" s="92">
        <f>'Invoeren EXTERN personeel'!P252</f>
        <v>0</v>
      </c>
      <c r="N233" s="92">
        <f>'Invoeren EXTERN personeel'!Q252</f>
        <v>0</v>
      </c>
      <c r="O233" s="92">
        <f>'Invoeren EXTERN personeel'!R252</f>
        <v>0</v>
      </c>
      <c r="P233" s="92">
        <f>'Invoeren EXTERN personeel'!S252</f>
        <v>0</v>
      </c>
      <c r="Q233" s="92">
        <f>'Invoeren EXTERN personeel'!T252</f>
        <v>0</v>
      </c>
      <c r="R233">
        <f>'Invoeren EXTERN personeel'!U252</f>
        <v>0</v>
      </c>
    </row>
    <row r="234" spans="1:18" x14ac:dyDescent="0.3">
      <c r="A234">
        <f>'Invoeren EXTERN personeel'!D253</f>
        <v>233</v>
      </c>
      <c r="B234">
        <f>'Invoeren EXTERN personeel'!E253</f>
        <v>0</v>
      </c>
      <c r="C234">
        <f>'Invoeren EXTERN personeel'!F253</f>
        <v>0</v>
      </c>
      <c r="D234">
        <f>'Invoeren EXTERN personeel'!G253</f>
        <v>0</v>
      </c>
      <c r="E234">
        <f>'Invoeren EXTERN personeel'!H253</f>
        <v>0</v>
      </c>
      <c r="F234">
        <f>'Invoeren EXTERN personeel'!I253</f>
        <v>0</v>
      </c>
      <c r="G234">
        <f>'Invoeren EXTERN personeel'!J253</f>
        <v>0</v>
      </c>
      <c r="H234" s="92">
        <f>'Invoeren EXTERN personeel'!K253</f>
        <v>0</v>
      </c>
      <c r="I234" s="92">
        <f>'Invoeren EXTERN personeel'!L253</f>
        <v>0</v>
      </c>
      <c r="J234" s="92">
        <f>'Invoeren EXTERN personeel'!M253</f>
        <v>0</v>
      </c>
      <c r="K234" s="92">
        <f>'Invoeren EXTERN personeel'!N253</f>
        <v>0</v>
      </c>
      <c r="L234">
        <f>'Invoeren EXTERN personeel'!O253</f>
        <v>0</v>
      </c>
      <c r="M234" s="92">
        <f>'Invoeren EXTERN personeel'!P253</f>
        <v>0</v>
      </c>
      <c r="N234" s="92">
        <f>'Invoeren EXTERN personeel'!Q253</f>
        <v>0</v>
      </c>
      <c r="O234" s="92">
        <f>'Invoeren EXTERN personeel'!R253</f>
        <v>0</v>
      </c>
      <c r="P234" s="92">
        <f>'Invoeren EXTERN personeel'!S253</f>
        <v>0</v>
      </c>
      <c r="Q234" s="92">
        <f>'Invoeren EXTERN personeel'!T253</f>
        <v>0</v>
      </c>
      <c r="R234">
        <f>'Invoeren EXTERN personeel'!U253</f>
        <v>0</v>
      </c>
    </row>
    <row r="235" spans="1:18" x14ac:dyDescent="0.3">
      <c r="A235">
        <f>'Invoeren EXTERN personeel'!D254</f>
        <v>234</v>
      </c>
      <c r="B235">
        <f>'Invoeren EXTERN personeel'!E254</f>
        <v>0</v>
      </c>
      <c r="C235">
        <f>'Invoeren EXTERN personeel'!F254</f>
        <v>0</v>
      </c>
      <c r="D235">
        <f>'Invoeren EXTERN personeel'!G254</f>
        <v>0</v>
      </c>
      <c r="E235">
        <f>'Invoeren EXTERN personeel'!H254</f>
        <v>0</v>
      </c>
      <c r="F235">
        <f>'Invoeren EXTERN personeel'!I254</f>
        <v>0</v>
      </c>
      <c r="G235">
        <f>'Invoeren EXTERN personeel'!J254</f>
        <v>0</v>
      </c>
      <c r="H235" s="92">
        <f>'Invoeren EXTERN personeel'!K254</f>
        <v>0</v>
      </c>
      <c r="I235" s="92">
        <f>'Invoeren EXTERN personeel'!L254</f>
        <v>0</v>
      </c>
      <c r="J235" s="92">
        <f>'Invoeren EXTERN personeel'!M254</f>
        <v>0</v>
      </c>
      <c r="K235" s="92">
        <f>'Invoeren EXTERN personeel'!N254</f>
        <v>0</v>
      </c>
      <c r="L235">
        <f>'Invoeren EXTERN personeel'!O254</f>
        <v>0</v>
      </c>
      <c r="M235" s="92">
        <f>'Invoeren EXTERN personeel'!P254</f>
        <v>0</v>
      </c>
      <c r="N235" s="92">
        <f>'Invoeren EXTERN personeel'!Q254</f>
        <v>0</v>
      </c>
      <c r="O235" s="92">
        <f>'Invoeren EXTERN personeel'!R254</f>
        <v>0</v>
      </c>
      <c r="P235" s="92">
        <f>'Invoeren EXTERN personeel'!S254</f>
        <v>0</v>
      </c>
      <c r="Q235" s="92">
        <f>'Invoeren EXTERN personeel'!T254</f>
        <v>0</v>
      </c>
      <c r="R235">
        <f>'Invoeren EXTERN personeel'!U254</f>
        <v>0</v>
      </c>
    </row>
    <row r="236" spans="1:18" x14ac:dyDescent="0.3">
      <c r="A236">
        <f>'Invoeren EXTERN personeel'!D255</f>
        <v>235</v>
      </c>
      <c r="B236">
        <f>'Invoeren EXTERN personeel'!E255</f>
        <v>0</v>
      </c>
      <c r="C236">
        <f>'Invoeren EXTERN personeel'!F255</f>
        <v>0</v>
      </c>
      <c r="D236">
        <f>'Invoeren EXTERN personeel'!G255</f>
        <v>0</v>
      </c>
      <c r="E236">
        <f>'Invoeren EXTERN personeel'!H255</f>
        <v>0</v>
      </c>
      <c r="F236">
        <f>'Invoeren EXTERN personeel'!I255</f>
        <v>0</v>
      </c>
      <c r="G236">
        <f>'Invoeren EXTERN personeel'!J255</f>
        <v>0</v>
      </c>
      <c r="H236" s="92">
        <f>'Invoeren EXTERN personeel'!K255</f>
        <v>0</v>
      </c>
      <c r="I236" s="92">
        <f>'Invoeren EXTERN personeel'!L255</f>
        <v>0</v>
      </c>
      <c r="J236" s="92">
        <f>'Invoeren EXTERN personeel'!M255</f>
        <v>0</v>
      </c>
      <c r="K236" s="92">
        <f>'Invoeren EXTERN personeel'!N255</f>
        <v>0</v>
      </c>
      <c r="L236">
        <f>'Invoeren EXTERN personeel'!O255</f>
        <v>0</v>
      </c>
      <c r="M236" s="92">
        <f>'Invoeren EXTERN personeel'!P255</f>
        <v>0</v>
      </c>
      <c r="N236" s="92">
        <f>'Invoeren EXTERN personeel'!Q255</f>
        <v>0</v>
      </c>
      <c r="O236" s="92">
        <f>'Invoeren EXTERN personeel'!R255</f>
        <v>0</v>
      </c>
      <c r="P236" s="92">
        <f>'Invoeren EXTERN personeel'!S255</f>
        <v>0</v>
      </c>
      <c r="Q236" s="92">
        <f>'Invoeren EXTERN personeel'!T255</f>
        <v>0</v>
      </c>
      <c r="R236">
        <f>'Invoeren EXTERN personeel'!U255</f>
        <v>0</v>
      </c>
    </row>
    <row r="237" spans="1:18" x14ac:dyDescent="0.3">
      <c r="A237">
        <f>'Invoeren EXTERN personeel'!D256</f>
        <v>236</v>
      </c>
      <c r="B237">
        <f>'Invoeren EXTERN personeel'!E256</f>
        <v>0</v>
      </c>
      <c r="C237">
        <f>'Invoeren EXTERN personeel'!F256</f>
        <v>0</v>
      </c>
      <c r="D237">
        <f>'Invoeren EXTERN personeel'!G256</f>
        <v>0</v>
      </c>
      <c r="E237">
        <f>'Invoeren EXTERN personeel'!H256</f>
        <v>0</v>
      </c>
      <c r="F237">
        <f>'Invoeren EXTERN personeel'!I256</f>
        <v>0</v>
      </c>
      <c r="G237">
        <f>'Invoeren EXTERN personeel'!J256</f>
        <v>0</v>
      </c>
      <c r="H237" s="92">
        <f>'Invoeren EXTERN personeel'!K256</f>
        <v>0</v>
      </c>
      <c r="I237" s="92">
        <f>'Invoeren EXTERN personeel'!L256</f>
        <v>0</v>
      </c>
      <c r="J237" s="92">
        <f>'Invoeren EXTERN personeel'!M256</f>
        <v>0</v>
      </c>
      <c r="K237" s="92">
        <f>'Invoeren EXTERN personeel'!N256</f>
        <v>0</v>
      </c>
      <c r="L237">
        <f>'Invoeren EXTERN personeel'!O256</f>
        <v>0</v>
      </c>
      <c r="M237" s="92">
        <f>'Invoeren EXTERN personeel'!P256</f>
        <v>0</v>
      </c>
      <c r="N237" s="92">
        <f>'Invoeren EXTERN personeel'!Q256</f>
        <v>0</v>
      </c>
      <c r="O237" s="92">
        <f>'Invoeren EXTERN personeel'!R256</f>
        <v>0</v>
      </c>
      <c r="P237" s="92">
        <f>'Invoeren EXTERN personeel'!S256</f>
        <v>0</v>
      </c>
      <c r="Q237" s="92">
        <f>'Invoeren EXTERN personeel'!T256</f>
        <v>0</v>
      </c>
      <c r="R237">
        <f>'Invoeren EXTERN personeel'!U256</f>
        <v>0</v>
      </c>
    </row>
    <row r="238" spans="1:18" x14ac:dyDescent="0.3">
      <c r="A238">
        <f>'Invoeren EXTERN personeel'!D257</f>
        <v>237</v>
      </c>
      <c r="B238">
        <f>'Invoeren EXTERN personeel'!E257</f>
        <v>0</v>
      </c>
      <c r="C238">
        <f>'Invoeren EXTERN personeel'!F257</f>
        <v>0</v>
      </c>
      <c r="D238">
        <f>'Invoeren EXTERN personeel'!G257</f>
        <v>0</v>
      </c>
      <c r="E238">
        <f>'Invoeren EXTERN personeel'!H257</f>
        <v>0</v>
      </c>
      <c r="F238">
        <f>'Invoeren EXTERN personeel'!I257</f>
        <v>0</v>
      </c>
      <c r="G238">
        <f>'Invoeren EXTERN personeel'!J257</f>
        <v>0</v>
      </c>
      <c r="H238" s="92">
        <f>'Invoeren EXTERN personeel'!K257</f>
        <v>0</v>
      </c>
      <c r="I238" s="92">
        <f>'Invoeren EXTERN personeel'!L257</f>
        <v>0</v>
      </c>
      <c r="J238" s="92">
        <f>'Invoeren EXTERN personeel'!M257</f>
        <v>0</v>
      </c>
      <c r="K238" s="92">
        <f>'Invoeren EXTERN personeel'!N257</f>
        <v>0</v>
      </c>
      <c r="L238">
        <f>'Invoeren EXTERN personeel'!O257</f>
        <v>0</v>
      </c>
      <c r="M238" s="92">
        <f>'Invoeren EXTERN personeel'!P257</f>
        <v>0</v>
      </c>
      <c r="N238" s="92">
        <f>'Invoeren EXTERN personeel'!Q257</f>
        <v>0</v>
      </c>
      <c r="O238" s="92">
        <f>'Invoeren EXTERN personeel'!R257</f>
        <v>0</v>
      </c>
      <c r="P238" s="92">
        <f>'Invoeren EXTERN personeel'!S257</f>
        <v>0</v>
      </c>
      <c r="Q238" s="92">
        <f>'Invoeren EXTERN personeel'!T257</f>
        <v>0</v>
      </c>
      <c r="R238">
        <f>'Invoeren EXTERN personeel'!U257</f>
        <v>0</v>
      </c>
    </row>
    <row r="239" spans="1:18" x14ac:dyDescent="0.3">
      <c r="A239">
        <f>'Invoeren EXTERN personeel'!D258</f>
        <v>238</v>
      </c>
      <c r="B239">
        <f>'Invoeren EXTERN personeel'!E258</f>
        <v>0</v>
      </c>
      <c r="C239">
        <f>'Invoeren EXTERN personeel'!F258</f>
        <v>0</v>
      </c>
      <c r="D239">
        <f>'Invoeren EXTERN personeel'!G258</f>
        <v>0</v>
      </c>
      <c r="E239">
        <f>'Invoeren EXTERN personeel'!H258</f>
        <v>0</v>
      </c>
      <c r="F239">
        <f>'Invoeren EXTERN personeel'!I258</f>
        <v>0</v>
      </c>
      <c r="G239">
        <f>'Invoeren EXTERN personeel'!J258</f>
        <v>0</v>
      </c>
      <c r="H239" s="92">
        <f>'Invoeren EXTERN personeel'!K258</f>
        <v>0</v>
      </c>
      <c r="I239" s="92">
        <f>'Invoeren EXTERN personeel'!L258</f>
        <v>0</v>
      </c>
      <c r="J239" s="92">
        <f>'Invoeren EXTERN personeel'!M258</f>
        <v>0</v>
      </c>
      <c r="K239" s="92">
        <f>'Invoeren EXTERN personeel'!N258</f>
        <v>0</v>
      </c>
      <c r="L239">
        <f>'Invoeren EXTERN personeel'!O258</f>
        <v>0</v>
      </c>
      <c r="M239" s="92">
        <f>'Invoeren EXTERN personeel'!P258</f>
        <v>0</v>
      </c>
      <c r="N239" s="92">
        <f>'Invoeren EXTERN personeel'!Q258</f>
        <v>0</v>
      </c>
      <c r="O239" s="92">
        <f>'Invoeren EXTERN personeel'!R258</f>
        <v>0</v>
      </c>
      <c r="P239" s="92">
        <f>'Invoeren EXTERN personeel'!S258</f>
        <v>0</v>
      </c>
      <c r="Q239" s="92">
        <f>'Invoeren EXTERN personeel'!T258</f>
        <v>0</v>
      </c>
      <c r="R239">
        <f>'Invoeren EXTERN personeel'!U258</f>
        <v>0</v>
      </c>
    </row>
    <row r="240" spans="1:18" x14ac:dyDescent="0.3">
      <c r="A240">
        <f>'Invoeren EXTERN personeel'!D259</f>
        <v>239</v>
      </c>
      <c r="B240">
        <f>'Invoeren EXTERN personeel'!E259</f>
        <v>0</v>
      </c>
      <c r="C240">
        <f>'Invoeren EXTERN personeel'!F259</f>
        <v>0</v>
      </c>
      <c r="D240">
        <f>'Invoeren EXTERN personeel'!G259</f>
        <v>0</v>
      </c>
      <c r="E240">
        <f>'Invoeren EXTERN personeel'!H259</f>
        <v>0</v>
      </c>
      <c r="F240">
        <f>'Invoeren EXTERN personeel'!I259</f>
        <v>0</v>
      </c>
      <c r="G240">
        <f>'Invoeren EXTERN personeel'!J259</f>
        <v>0</v>
      </c>
      <c r="H240" s="92">
        <f>'Invoeren EXTERN personeel'!K259</f>
        <v>0</v>
      </c>
      <c r="I240" s="92">
        <f>'Invoeren EXTERN personeel'!L259</f>
        <v>0</v>
      </c>
      <c r="J240" s="92">
        <f>'Invoeren EXTERN personeel'!M259</f>
        <v>0</v>
      </c>
      <c r="K240" s="92">
        <f>'Invoeren EXTERN personeel'!N259</f>
        <v>0</v>
      </c>
      <c r="L240">
        <f>'Invoeren EXTERN personeel'!O259</f>
        <v>0</v>
      </c>
      <c r="M240" s="92">
        <f>'Invoeren EXTERN personeel'!P259</f>
        <v>0</v>
      </c>
      <c r="N240" s="92">
        <f>'Invoeren EXTERN personeel'!Q259</f>
        <v>0</v>
      </c>
      <c r="O240" s="92">
        <f>'Invoeren EXTERN personeel'!R259</f>
        <v>0</v>
      </c>
      <c r="P240" s="92">
        <f>'Invoeren EXTERN personeel'!S259</f>
        <v>0</v>
      </c>
      <c r="Q240" s="92">
        <f>'Invoeren EXTERN personeel'!T259</f>
        <v>0</v>
      </c>
      <c r="R240">
        <f>'Invoeren EXTERN personeel'!U259</f>
        <v>0</v>
      </c>
    </row>
    <row r="241" spans="1:18" x14ac:dyDescent="0.3">
      <c r="A241">
        <f>'Invoeren EXTERN personeel'!D260</f>
        <v>240</v>
      </c>
      <c r="B241">
        <f>'Invoeren EXTERN personeel'!E260</f>
        <v>0</v>
      </c>
      <c r="C241">
        <f>'Invoeren EXTERN personeel'!F260</f>
        <v>0</v>
      </c>
      <c r="D241">
        <f>'Invoeren EXTERN personeel'!G260</f>
        <v>0</v>
      </c>
      <c r="E241">
        <f>'Invoeren EXTERN personeel'!H260</f>
        <v>0</v>
      </c>
      <c r="F241">
        <f>'Invoeren EXTERN personeel'!I260</f>
        <v>0</v>
      </c>
      <c r="G241">
        <f>'Invoeren EXTERN personeel'!J260</f>
        <v>0</v>
      </c>
      <c r="H241" s="92">
        <f>'Invoeren EXTERN personeel'!K260</f>
        <v>0</v>
      </c>
      <c r="I241" s="92">
        <f>'Invoeren EXTERN personeel'!L260</f>
        <v>0</v>
      </c>
      <c r="J241" s="92">
        <f>'Invoeren EXTERN personeel'!M260</f>
        <v>0</v>
      </c>
      <c r="K241" s="92">
        <f>'Invoeren EXTERN personeel'!N260</f>
        <v>0</v>
      </c>
      <c r="L241">
        <f>'Invoeren EXTERN personeel'!O260</f>
        <v>0</v>
      </c>
      <c r="M241" s="92">
        <f>'Invoeren EXTERN personeel'!P260</f>
        <v>0</v>
      </c>
      <c r="N241" s="92">
        <f>'Invoeren EXTERN personeel'!Q260</f>
        <v>0</v>
      </c>
      <c r="O241" s="92">
        <f>'Invoeren EXTERN personeel'!R260</f>
        <v>0</v>
      </c>
      <c r="P241" s="92">
        <f>'Invoeren EXTERN personeel'!S260</f>
        <v>0</v>
      </c>
      <c r="Q241" s="92">
        <f>'Invoeren EXTERN personeel'!T260</f>
        <v>0</v>
      </c>
      <c r="R241">
        <f>'Invoeren EXTERN personeel'!U260</f>
        <v>0</v>
      </c>
    </row>
    <row r="242" spans="1:18" x14ac:dyDescent="0.3">
      <c r="A242">
        <f>'Invoeren EXTERN personeel'!D261</f>
        <v>241</v>
      </c>
      <c r="B242">
        <f>'Invoeren EXTERN personeel'!E261</f>
        <v>0</v>
      </c>
      <c r="C242">
        <f>'Invoeren EXTERN personeel'!F261</f>
        <v>0</v>
      </c>
      <c r="D242">
        <f>'Invoeren EXTERN personeel'!G261</f>
        <v>0</v>
      </c>
      <c r="E242">
        <f>'Invoeren EXTERN personeel'!H261</f>
        <v>0</v>
      </c>
      <c r="F242">
        <f>'Invoeren EXTERN personeel'!I261</f>
        <v>0</v>
      </c>
      <c r="G242">
        <f>'Invoeren EXTERN personeel'!J261</f>
        <v>0</v>
      </c>
      <c r="H242" s="92">
        <f>'Invoeren EXTERN personeel'!K261</f>
        <v>0</v>
      </c>
      <c r="I242" s="92">
        <f>'Invoeren EXTERN personeel'!L261</f>
        <v>0</v>
      </c>
      <c r="J242" s="92">
        <f>'Invoeren EXTERN personeel'!M261</f>
        <v>0</v>
      </c>
      <c r="K242" s="92">
        <f>'Invoeren EXTERN personeel'!N261</f>
        <v>0</v>
      </c>
      <c r="L242">
        <f>'Invoeren EXTERN personeel'!O261</f>
        <v>0</v>
      </c>
      <c r="M242" s="92">
        <f>'Invoeren EXTERN personeel'!P261</f>
        <v>0</v>
      </c>
      <c r="N242" s="92">
        <f>'Invoeren EXTERN personeel'!Q261</f>
        <v>0</v>
      </c>
      <c r="O242" s="92">
        <f>'Invoeren EXTERN personeel'!R261</f>
        <v>0</v>
      </c>
      <c r="P242" s="92">
        <f>'Invoeren EXTERN personeel'!S261</f>
        <v>0</v>
      </c>
      <c r="Q242" s="92">
        <f>'Invoeren EXTERN personeel'!T261</f>
        <v>0</v>
      </c>
      <c r="R242">
        <f>'Invoeren EXTERN personeel'!U261</f>
        <v>0</v>
      </c>
    </row>
    <row r="243" spans="1:18" x14ac:dyDescent="0.3">
      <c r="A243">
        <f>'Invoeren EXTERN personeel'!D262</f>
        <v>242</v>
      </c>
      <c r="B243">
        <f>'Invoeren EXTERN personeel'!E262</f>
        <v>0</v>
      </c>
      <c r="C243">
        <f>'Invoeren EXTERN personeel'!F262</f>
        <v>0</v>
      </c>
      <c r="D243">
        <f>'Invoeren EXTERN personeel'!G262</f>
        <v>0</v>
      </c>
      <c r="E243">
        <f>'Invoeren EXTERN personeel'!H262</f>
        <v>0</v>
      </c>
      <c r="F243">
        <f>'Invoeren EXTERN personeel'!I262</f>
        <v>0</v>
      </c>
      <c r="G243">
        <f>'Invoeren EXTERN personeel'!J262</f>
        <v>0</v>
      </c>
      <c r="H243" s="92">
        <f>'Invoeren EXTERN personeel'!K262</f>
        <v>0</v>
      </c>
      <c r="I243" s="92">
        <f>'Invoeren EXTERN personeel'!L262</f>
        <v>0</v>
      </c>
      <c r="J243" s="92">
        <f>'Invoeren EXTERN personeel'!M262</f>
        <v>0</v>
      </c>
      <c r="K243" s="92">
        <f>'Invoeren EXTERN personeel'!N262</f>
        <v>0</v>
      </c>
      <c r="L243">
        <f>'Invoeren EXTERN personeel'!O262</f>
        <v>0</v>
      </c>
      <c r="M243" s="92">
        <f>'Invoeren EXTERN personeel'!P262</f>
        <v>0</v>
      </c>
      <c r="N243" s="92">
        <f>'Invoeren EXTERN personeel'!Q262</f>
        <v>0</v>
      </c>
      <c r="O243" s="92">
        <f>'Invoeren EXTERN personeel'!R262</f>
        <v>0</v>
      </c>
      <c r="P243" s="92">
        <f>'Invoeren EXTERN personeel'!S262</f>
        <v>0</v>
      </c>
      <c r="Q243" s="92">
        <f>'Invoeren EXTERN personeel'!T262</f>
        <v>0</v>
      </c>
      <c r="R243">
        <f>'Invoeren EXTERN personeel'!U262</f>
        <v>0</v>
      </c>
    </row>
    <row r="244" spans="1:18" x14ac:dyDescent="0.3">
      <c r="A244">
        <f>'Invoeren EXTERN personeel'!D263</f>
        <v>243</v>
      </c>
      <c r="B244">
        <f>'Invoeren EXTERN personeel'!E263</f>
        <v>0</v>
      </c>
      <c r="C244">
        <f>'Invoeren EXTERN personeel'!F263</f>
        <v>0</v>
      </c>
      <c r="D244">
        <f>'Invoeren EXTERN personeel'!G263</f>
        <v>0</v>
      </c>
      <c r="E244">
        <f>'Invoeren EXTERN personeel'!H263</f>
        <v>0</v>
      </c>
      <c r="F244">
        <f>'Invoeren EXTERN personeel'!I263</f>
        <v>0</v>
      </c>
      <c r="G244">
        <f>'Invoeren EXTERN personeel'!J263</f>
        <v>0</v>
      </c>
      <c r="H244" s="92">
        <f>'Invoeren EXTERN personeel'!K263</f>
        <v>0</v>
      </c>
      <c r="I244" s="92">
        <f>'Invoeren EXTERN personeel'!L263</f>
        <v>0</v>
      </c>
      <c r="J244" s="92">
        <f>'Invoeren EXTERN personeel'!M263</f>
        <v>0</v>
      </c>
      <c r="K244" s="92">
        <f>'Invoeren EXTERN personeel'!N263</f>
        <v>0</v>
      </c>
      <c r="L244">
        <f>'Invoeren EXTERN personeel'!O263</f>
        <v>0</v>
      </c>
      <c r="M244" s="92">
        <f>'Invoeren EXTERN personeel'!P263</f>
        <v>0</v>
      </c>
      <c r="N244" s="92">
        <f>'Invoeren EXTERN personeel'!Q263</f>
        <v>0</v>
      </c>
      <c r="O244" s="92">
        <f>'Invoeren EXTERN personeel'!R263</f>
        <v>0</v>
      </c>
      <c r="P244" s="92">
        <f>'Invoeren EXTERN personeel'!S263</f>
        <v>0</v>
      </c>
      <c r="Q244" s="92">
        <f>'Invoeren EXTERN personeel'!T263</f>
        <v>0</v>
      </c>
      <c r="R244">
        <f>'Invoeren EXTERN personeel'!U263</f>
        <v>0</v>
      </c>
    </row>
    <row r="245" spans="1:18" x14ac:dyDescent="0.3">
      <c r="A245">
        <f>'Invoeren EXTERN personeel'!D264</f>
        <v>244</v>
      </c>
      <c r="B245">
        <f>'Invoeren EXTERN personeel'!E264</f>
        <v>0</v>
      </c>
      <c r="C245">
        <f>'Invoeren EXTERN personeel'!F264</f>
        <v>0</v>
      </c>
      <c r="D245">
        <f>'Invoeren EXTERN personeel'!G264</f>
        <v>0</v>
      </c>
      <c r="E245">
        <f>'Invoeren EXTERN personeel'!H264</f>
        <v>0</v>
      </c>
      <c r="F245">
        <f>'Invoeren EXTERN personeel'!I264</f>
        <v>0</v>
      </c>
      <c r="G245">
        <f>'Invoeren EXTERN personeel'!J264</f>
        <v>0</v>
      </c>
      <c r="H245" s="92">
        <f>'Invoeren EXTERN personeel'!K264</f>
        <v>0</v>
      </c>
      <c r="I245" s="92">
        <f>'Invoeren EXTERN personeel'!L264</f>
        <v>0</v>
      </c>
      <c r="J245" s="92">
        <f>'Invoeren EXTERN personeel'!M264</f>
        <v>0</v>
      </c>
      <c r="K245" s="92">
        <f>'Invoeren EXTERN personeel'!N264</f>
        <v>0</v>
      </c>
      <c r="L245">
        <f>'Invoeren EXTERN personeel'!O264</f>
        <v>0</v>
      </c>
      <c r="M245" s="92">
        <f>'Invoeren EXTERN personeel'!P264</f>
        <v>0</v>
      </c>
      <c r="N245" s="92">
        <f>'Invoeren EXTERN personeel'!Q264</f>
        <v>0</v>
      </c>
      <c r="O245" s="92">
        <f>'Invoeren EXTERN personeel'!R264</f>
        <v>0</v>
      </c>
      <c r="P245" s="92">
        <f>'Invoeren EXTERN personeel'!S264</f>
        <v>0</v>
      </c>
      <c r="Q245" s="92">
        <f>'Invoeren EXTERN personeel'!T264</f>
        <v>0</v>
      </c>
      <c r="R245">
        <f>'Invoeren EXTERN personeel'!U264</f>
        <v>0</v>
      </c>
    </row>
    <row r="246" spans="1:18" x14ac:dyDescent="0.3">
      <c r="A246">
        <f>'Invoeren EXTERN personeel'!D265</f>
        <v>245</v>
      </c>
      <c r="B246">
        <f>'Invoeren EXTERN personeel'!E265</f>
        <v>0</v>
      </c>
      <c r="C246">
        <f>'Invoeren EXTERN personeel'!F265</f>
        <v>0</v>
      </c>
      <c r="D246">
        <f>'Invoeren EXTERN personeel'!G265</f>
        <v>0</v>
      </c>
      <c r="E246">
        <f>'Invoeren EXTERN personeel'!H265</f>
        <v>0</v>
      </c>
      <c r="F246">
        <f>'Invoeren EXTERN personeel'!I265</f>
        <v>0</v>
      </c>
      <c r="G246">
        <f>'Invoeren EXTERN personeel'!J265</f>
        <v>0</v>
      </c>
      <c r="H246" s="92">
        <f>'Invoeren EXTERN personeel'!K265</f>
        <v>0</v>
      </c>
      <c r="I246" s="92">
        <f>'Invoeren EXTERN personeel'!L265</f>
        <v>0</v>
      </c>
      <c r="J246" s="92">
        <f>'Invoeren EXTERN personeel'!M265</f>
        <v>0</v>
      </c>
      <c r="K246" s="92">
        <f>'Invoeren EXTERN personeel'!N265</f>
        <v>0</v>
      </c>
      <c r="L246">
        <f>'Invoeren EXTERN personeel'!O265</f>
        <v>0</v>
      </c>
      <c r="M246" s="92">
        <f>'Invoeren EXTERN personeel'!P265</f>
        <v>0</v>
      </c>
      <c r="N246" s="92">
        <f>'Invoeren EXTERN personeel'!Q265</f>
        <v>0</v>
      </c>
      <c r="O246" s="92">
        <f>'Invoeren EXTERN personeel'!R265</f>
        <v>0</v>
      </c>
      <c r="P246" s="92">
        <f>'Invoeren EXTERN personeel'!S265</f>
        <v>0</v>
      </c>
      <c r="Q246" s="92">
        <f>'Invoeren EXTERN personeel'!T265</f>
        <v>0</v>
      </c>
      <c r="R246">
        <f>'Invoeren EXTERN personeel'!U265</f>
        <v>0</v>
      </c>
    </row>
    <row r="247" spans="1:18" x14ac:dyDescent="0.3">
      <c r="A247">
        <f>'Invoeren EXTERN personeel'!D266</f>
        <v>246</v>
      </c>
      <c r="B247">
        <f>'Invoeren EXTERN personeel'!E266</f>
        <v>0</v>
      </c>
      <c r="C247">
        <f>'Invoeren EXTERN personeel'!F266</f>
        <v>0</v>
      </c>
      <c r="D247">
        <f>'Invoeren EXTERN personeel'!G266</f>
        <v>0</v>
      </c>
      <c r="E247">
        <f>'Invoeren EXTERN personeel'!H266</f>
        <v>0</v>
      </c>
      <c r="F247">
        <f>'Invoeren EXTERN personeel'!I266</f>
        <v>0</v>
      </c>
      <c r="G247">
        <f>'Invoeren EXTERN personeel'!J266</f>
        <v>0</v>
      </c>
      <c r="H247" s="92">
        <f>'Invoeren EXTERN personeel'!K266</f>
        <v>0</v>
      </c>
      <c r="I247" s="92">
        <f>'Invoeren EXTERN personeel'!L266</f>
        <v>0</v>
      </c>
      <c r="J247" s="92">
        <f>'Invoeren EXTERN personeel'!M266</f>
        <v>0</v>
      </c>
      <c r="K247" s="92">
        <f>'Invoeren EXTERN personeel'!N266</f>
        <v>0</v>
      </c>
      <c r="L247">
        <f>'Invoeren EXTERN personeel'!O266</f>
        <v>0</v>
      </c>
      <c r="M247" s="92">
        <f>'Invoeren EXTERN personeel'!P266</f>
        <v>0</v>
      </c>
      <c r="N247" s="92">
        <f>'Invoeren EXTERN personeel'!Q266</f>
        <v>0</v>
      </c>
      <c r="O247" s="92">
        <f>'Invoeren EXTERN personeel'!R266</f>
        <v>0</v>
      </c>
      <c r="P247" s="92">
        <f>'Invoeren EXTERN personeel'!S266</f>
        <v>0</v>
      </c>
      <c r="Q247" s="92">
        <f>'Invoeren EXTERN personeel'!T266</f>
        <v>0</v>
      </c>
      <c r="R247">
        <f>'Invoeren EXTERN personeel'!U266</f>
        <v>0</v>
      </c>
    </row>
    <row r="248" spans="1:18" x14ac:dyDescent="0.3">
      <c r="A248">
        <f>'Invoeren EXTERN personeel'!D267</f>
        <v>247</v>
      </c>
      <c r="B248">
        <f>'Invoeren EXTERN personeel'!E267</f>
        <v>0</v>
      </c>
      <c r="C248">
        <f>'Invoeren EXTERN personeel'!F267</f>
        <v>0</v>
      </c>
      <c r="D248">
        <f>'Invoeren EXTERN personeel'!G267</f>
        <v>0</v>
      </c>
      <c r="E248">
        <f>'Invoeren EXTERN personeel'!H267</f>
        <v>0</v>
      </c>
      <c r="F248">
        <f>'Invoeren EXTERN personeel'!I267</f>
        <v>0</v>
      </c>
      <c r="G248">
        <f>'Invoeren EXTERN personeel'!J267</f>
        <v>0</v>
      </c>
      <c r="H248" s="92">
        <f>'Invoeren EXTERN personeel'!K267</f>
        <v>0</v>
      </c>
      <c r="I248" s="92">
        <f>'Invoeren EXTERN personeel'!L267</f>
        <v>0</v>
      </c>
      <c r="J248" s="92">
        <f>'Invoeren EXTERN personeel'!M267</f>
        <v>0</v>
      </c>
      <c r="K248" s="92">
        <f>'Invoeren EXTERN personeel'!N267</f>
        <v>0</v>
      </c>
      <c r="L248">
        <f>'Invoeren EXTERN personeel'!O267</f>
        <v>0</v>
      </c>
      <c r="M248" s="92">
        <f>'Invoeren EXTERN personeel'!P267</f>
        <v>0</v>
      </c>
      <c r="N248" s="92">
        <f>'Invoeren EXTERN personeel'!Q267</f>
        <v>0</v>
      </c>
      <c r="O248" s="92">
        <f>'Invoeren EXTERN personeel'!R267</f>
        <v>0</v>
      </c>
      <c r="P248" s="92">
        <f>'Invoeren EXTERN personeel'!S267</f>
        <v>0</v>
      </c>
      <c r="Q248" s="92">
        <f>'Invoeren EXTERN personeel'!T267</f>
        <v>0</v>
      </c>
      <c r="R248">
        <f>'Invoeren EXTERN personeel'!U267</f>
        <v>0</v>
      </c>
    </row>
    <row r="249" spans="1:18" x14ac:dyDescent="0.3">
      <c r="A249">
        <f>'Invoeren EXTERN personeel'!D268</f>
        <v>248</v>
      </c>
      <c r="B249">
        <f>'Invoeren EXTERN personeel'!E268</f>
        <v>0</v>
      </c>
      <c r="C249">
        <f>'Invoeren EXTERN personeel'!F268</f>
        <v>0</v>
      </c>
      <c r="D249">
        <f>'Invoeren EXTERN personeel'!G268</f>
        <v>0</v>
      </c>
      <c r="E249">
        <f>'Invoeren EXTERN personeel'!H268</f>
        <v>0</v>
      </c>
      <c r="F249">
        <f>'Invoeren EXTERN personeel'!I268</f>
        <v>0</v>
      </c>
      <c r="G249">
        <f>'Invoeren EXTERN personeel'!J268</f>
        <v>0</v>
      </c>
      <c r="H249" s="92">
        <f>'Invoeren EXTERN personeel'!K268</f>
        <v>0</v>
      </c>
      <c r="I249" s="92">
        <f>'Invoeren EXTERN personeel'!L268</f>
        <v>0</v>
      </c>
      <c r="J249" s="92">
        <f>'Invoeren EXTERN personeel'!M268</f>
        <v>0</v>
      </c>
      <c r="K249" s="92">
        <f>'Invoeren EXTERN personeel'!N268</f>
        <v>0</v>
      </c>
      <c r="L249">
        <f>'Invoeren EXTERN personeel'!O268</f>
        <v>0</v>
      </c>
      <c r="M249" s="92">
        <f>'Invoeren EXTERN personeel'!P268</f>
        <v>0</v>
      </c>
      <c r="N249" s="92">
        <f>'Invoeren EXTERN personeel'!Q268</f>
        <v>0</v>
      </c>
      <c r="O249" s="92">
        <f>'Invoeren EXTERN personeel'!R268</f>
        <v>0</v>
      </c>
      <c r="P249" s="92">
        <f>'Invoeren EXTERN personeel'!S268</f>
        <v>0</v>
      </c>
      <c r="Q249" s="92">
        <f>'Invoeren EXTERN personeel'!T268</f>
        <v>0</v>
      </c>
      <c r="R249">
        <f>'Invoeren EXTERN personeel'!U268</f>
        <v>0</v>
      </c>
    </row>
    <row r="250" spans="1:18" x14ac:dyDescent="0.3">
      <c r="A250">
        <f>'Invoeren EXTERN personeel'!D269</f>
        <v>249</v>
      </c>
      <c r="B250">
        <f>'Invoeren EXTERN personeel'!E269</f>
        <v>0</v>
      </c>
      <c r="C250">
        <f>'Invoeren EXTERN personeel'!F269</f>
        <v>0</v>
      </c>
      <c r="D250">
        <f>'Invoeren EXTERN personeel'!G269</f>
        <v>0</v>
      </c>
      <c r="E250">
        <f>'Invoeren EXTERN personeel'!H269</f>
        <v>0</v>
      </c>
      <c r="F250">
        <f>'Invoeren EXTERN personeel'!I269</f>
        <v>0</v>
      </c>
      <c r="G250">
        <f>'Invoeren EXTERN personeel'!J269</f>
        <v>0</v>
      </c>
      <c r="H250" s="92">
        <f>'Invoeren EXTERN personeel'!K269</f>
        <v>0</v>
      </c>
      <c r="I250" s="92">
        <f>'Invoeren EXTERN personeel'!L269</f>
        <v>0</v>
      </c>
      <c r="J250" s="92">
        <f>'Invoeren EXTERN personeel'!M269</f>
        <v>0</v>
      </c>
      <c r="K250" s="92">
        <f>'Invoeren EXTERN personeel'!N269</f>
        <v>0</v>
      </c>
      <c r="L250">
        <f>'Invoeren EXTERN personeel'!O269</f>
        <v>0</v>
      </c>
      <c r="M250" s="92">
        <f>'Invoeren EXTERN personeel'!P269</f>
        <v>0</v>
      </c>
      <c r="N250" s="92">
        <f>'Invoeren EXTERN personeel'!Q269</f>
        <v>0</v>
      </c>
      <c r="O250" s="92">
        <f>'Invoeren EXTERN personeel'!R269</f>
        <v>0</v>
      </c>
      <c r="P250" s="92">
        <f>'Invoeren EXTERN personeel'!S269</f>
        <v>0</v>
      </c>
      <c r="Q250" s="92">
        <f>'Invoeren EXTERN personeel'!T269</f>
        <v>0</v>
      </c>
      <c r="R250">
        <f>'Invoeren EXTERN personeel'!U269</f>
        <v>0</v>
      </c>
    </row>
    <row r="251" spans="1:18" x14ac:dyDescent="0.3">
      <c r="A251">
        <f>'Invoeren EXTERN personeel'!D270</f>
        <v>250</v>
      </c>
      <c r="B251">
        <f>'Invoeren EXTERN personeel'!E270</f>
        <v>0</v>
      </c>
      <c r="C251">
        <f>'Invoeren EXTERN personeel'!F270</f>
        <v>0</v>
      </c>
      <c r="D251">
        <f>'Invoeren EXTERN personeel'!G270</f>
        <v>0</v>
      </c>
      <c r="E251">
        <f>'Invoeren EXTERN personeel'!H270</f>
        <v>0</v>
      </c>
      <c r="F251">
        <f>'Invoeren EXTERN personeel'!I270</f>
        <v>0</v>
      </c>
      <c r="G251">
        <f>'Invoeren EXTERN personeel'!J270</f>
        <v>0</v>
      </c>
      <c r="H251" s="92">
        <f>'Invoeren EXTERN personeel'!K270</f>
        <v>0</v>
      </c>
      <c r="I251" s="92">
        <f>'Invoeren EXTERN personeel'!L270</f>
        <v>0</v>
      </c>
      <c r="J251" s="92">
        <f>'Invoeren EXTERN personeel'!M270</f>
        <v>0</v>
      </c>
      <c r="K251" s="92">
        <f>'Invoeren EXTERN personeel'!N270</f>
        <v>0</v>
      </c>
      <c r="L251">
        <f>'Invoeren EXTERN personeel'!O270</f>
        <v>0</v>
      </c>
      <c r="M251" s="92">
        <f>'Invoeren EXTERN personeel'!P270</f>
        <v>0</v>
      </c>
      <c r="N251" s="92">
        <f>'Invoeren EXTERN personeel'!Q270</f>
        <v>0</v>
      </c>
      <c r="O251" s="92">
        <f>'Invoeren EXTERN personeel'!R270</f>
        <v>0</v>
      </c>
      <c r="P251" s="92">
        <f>'Invoeren EXTERN personeel'!S270</f>
        <v>0</v>
      </c>
      <c r="Q251" s="92">
        <f>'Invoeren EXTERN personeel'!T270</f>
        <v>0</v>
      </c>
      <c r="R251">
        <f>'Invoeren EXTERN personeel'!U270</f>
        <v>0</v>
      </c>
    </row>
    <row r="252" spans="1:18" x14ac:dyDescent="0.3">
      <c r="A252">
        <f>'Invoeren EXTERN personeel'!D271</f>
        <v>251</v>
      </c>
      <c r="B252">
        <f>'Invoeren EXTERN personeel'!E271</f>
        <v>0</v>
      </c>
      <c r="C252">
        <f>'Invoeren EXTERN personeel'!F271</f>
        <v>0</v>
      </c>
      <c r="D252">
        <f>'Invoeren EXTERN personeel'!G271</f>
        <v>0</v>
      </c>
      <c r="E252">
        <f>'Invoeren EXTERN personeel'!H271</f>
        <v>0</v>
      </c>
      <c r="F252">
        <f>'Invoeren EXTERN personeel'!I271</f>
        <v>0</v>
      </c>
      <c r="G252">
        <f>'Invoeren EXTERN personeel'!J271</f>
        <v>0</v>
      </c>
      <c r="H252" s="92">
        <f>'Invoeren EXTERN personeel'!K271</f>
        <v>0</v>
      </c>
      <c r="I252" s="92">
        <f>'Invoeren EXTERN personeel'!L271</f>
        <v>0</v>
      </c>
      <c r="J252" s="92">
        <f>'Invoeren EXTERN personeel'!M271</f>
        <v>0</v>
      </c>
      <c r="K252" s="92">
        <f>'Invoeren EXTERN personeel'!N271</f>
        <v>0</v>
      </c>
      <c r="L252">
        <f>'Invoeren EXTERN personeel'!O271</f>
        <v>0</v>
      </c>
      <c r="M252" s="92">
        <f>'Invoeren EXTERN personeel'!P271</f>
        <v>0</v>
      </c>
      <c r="N252" s="92">
        <f>'Invoeren EXTERN personeel'!Q271</f>
        <v>0</v>
      </c>
      <c r="O252" s="92">
        <f>'Invoeren EXTERN personeel'!R271</f>
        <v>0</v>
      </c>
      <c r="P252" s="92">
        <f>'Invoeren EXTERN personeel'!S271</f>
        <v>0</v>
      </c>
      <c r="Q252" s="92">
        <f>'Invoeren EXTERN personeel'!T271</f>
        <v>0</v>
      </c>
      <c r="R252">
        <f>'Invoeren EXTERN personeel'!U271</f>
        <v>0</v>
      </c>
    </row>
    <row r="253" spans="1:18" x14ac:dyDescent="0.3">
      <c r="A253">
        <f>'Invoeren EXTERN personeel'!D272</f>
        <v>252</v>
      </c>
      <c r="B253">
        <f>'Invoeren EXTERN personeel'!E272</f>
        <v>0</v>
      </c>
      <c r="C253">
        <f>'Invoeren EXTERN personeel'!F272</f>
        <v>0</v>
      </c>
      <c r="D253">
        <f>'Invoeren EXTERN personeel'!G272</f>
        <v>0</v>
      </c>
      <c r="E253">
        <f>'Invoeren EXTERN personeel'!H272</f>
        <v>0</v>
      </c>
      <c r="F253">
        <f>'Invoeren EXTERN personeel'!I272</f>
        <v>0</v>
      </c>
      <c r="G253">
        <f>'Invoeren EXTERN personeel'!J272</f>
        <v>0</v>
      </c>
      <c r="H253" s="92">
        <f>'Invoeren EXTERN personeel'!K272</f>
        <v>0</v>
      </c>
      <c r="I253" s="92">
        <f>'Invoeren EXTERN personeel'!L272</f>
        <v>0</v>
      </c>
      <c r="J253" s="92">
        <f>'Invoeren EXTERN personeel'!M272</f>
        <v>0</v>
      </c>
      <c r="K253" s="92">
        <f>'Invoeren EXTERN personeel'!N272</f>
        <v>0</v>
      </c>
      <c r="L253">
        <f>'Invoeren EXTERN personeel'!O272</f>
        <v>0</v>
      </c>
      <c r="M253" s="92">
        <f>'Invoeren EXTERN personeel'!P272</f>
        <v>0</v>
      </c>
      <c r="N253" s="92">
        <f>'Invoeren EXTERN personeel'!Q272</f>
        <v>0</v>
      </c>
      <c r="O253" s="92">
        <f>'Invoeren EXTERN personeel'!R272</f>
        <v>0</v>
      </c>
      <c r="P253" s="92">
        <f>'Invoeren EXTERN personeel'!S272</f>
        <v>0</v>
      </c>
      <c r="Q253" s="92">
        <f>'Invoeren EXTERN personeel'!T272</f>
        <v>0</v>
      </c>
      <c r="R253">
        <f>'Invoeren EXTERN personeel'!U272</f>
        <v>0</v>
      </c>
    </row>
    <row r="254" spans="1:18" x14ac:dyDescent="0.3">
      <c r="A254">
        <f>'Invoeren EXTERN personeel'!D273</f>
        <v>253</v>
      </c>
      <c r="B254">
        <f>'Invoeren EXTERN personeel'!E273</f>
        <v>0</v>
      </c>
      <c r="C254">
        <f>'Invoeren EXTERN personeel'!F273</f>
        <v>0</v>
      </c>
      <c r="D254">
        <f>'Invoeren EXTERN personeel'!G273</f>
        <v>0</v>
      </c>
      <c r="E254">
        <f>'Invoeren EXTERN personeel'!H273</f>
        <v>0</v>
      </c>
      <c r="F254">
        <f>'Invoeren EXTERN personeel'!I273</f>
        <v>0</v>
      </c>
      <c r="G254">
        <f>'Invoeren EXTERN personeel'!J273</f>
        <v>0</v>
      </c>
      <c r="H254" s="92">
        <f>'Invoeren EXTERN personeel'!K273</f>
        <v>0</v>
      </c>
      <c r="I254" s="92">
        <f>'Invoeren EXTERN personeel'!L273</f>
        <v>0</v>
      </c>
      <c r="J254" s="92">
        <f>'Invoeren EXTERN personeel'!M273</f>
        <v>0</v>
      </c>
      <c r="K254" s="92">
        <f>'Invoeren EXTERN personeel'!N273</f>
        <v>0</v>
      </c>
      <c r="L254">
        <f>'Invoeren EXTERN personeel'!O273</f>
        <v>0</v>
      </c>
      <c r="M254" s="92">
        <f>'Invoeren EXTERN personeel'!P273</f>
        <v>0</v>
      </c>
      <c r="N254" s="92">
        <f>'Invoeren EXTERN personeel'!Q273</f>
        <v>0</v>
      </c>
      <c r="O254" s="92">
        <f>'Invoeren EXTERN personeel'!R273</f>
        <v>0</v>
      </c>
      <c r="P254" s="92">
        <f>'Invoeren EXTERN personeel'!S273</f>
        <v>0</v>
      </c>
      <c r="Q254" s="92">
        <f>'Invoeren EXTERN personeel'!T273</f>
        <v>0</v>
      </c>
      <c r="R254">
        <f>'Invoeren EXTERN personeel'!U273</f>
        <v>0</v>
      </c>
    </row>
    <row r="255" spans="1:18" x14ac:dyDescent="0.3">
      <c r="A255">
        <f>'Invoeren EXTERN personeel'!D274</f>
        <v>254</v>
      </c>
      <c r="B255">
        <f>'Invoeren EXTERN personeel'!E274</f>
        <v>0</v>
      </c>
      <c r="C255">
        <f>'Invoeren EXTERN personeel'!F274</f>
        <v>0</v>
      </c>
      <c r="D255">
        <f>'Invoeren EXTERN personeel'!G274</f>
        <v>0</v>
      </c>
      <c r="E255">
        <f>'Invoeren EXTERN personeel'!H274</f>
        <v>0</v>
      </c>
      <c r="F255">
        <f>'Invoeren EXTERN personeel'!I274</f>
        <v>0</v>
      </c>
      <c r="G255">
        <f>'Invoeren EXTERN personeel'!J274</f>
        <v>0</v>
      </c>
      <c r="H255" s="92">
        <f>'Invoeren EXTERN personeel'!K274</f>
        <v>0</v>
      </c>
      <c r="I255" s="92">
        <f>'Invoeren EXTERN personeel'!L274</f>
        <v>0</v>
      </c>
      <c r="J255" s="92">
        <f>'Invoeren EXTERN personeel'!M274</f>
        <v>0</v>
      </c>
      <c r="K255" s="92">
        <f>'Invoeren EXTERN personeel'!N274</f>
        <v>0</v>
      </c>
      <c r="L255">
        <f>'Invoeren EXTERN personeel'!O274</f>
        <v>0</v>
      </c>
      <c r="M255" s="92">
        <f>'Invoeren EXTERN personeel'!P274</f>
        <v>0</v>
      </c>
      <c r="N255" s="92">
        <f>'Invoeren EXTERN personeel'!Q274</f>
        <v>0</v>
      </c>
      <c r="O255" s="92">
        <f>'Invoeren EXTERN personeel'!R274</f>
        <v>0</v>
      </c>
      <c r="P255" s="92">
        <f>'Invoeren EXTERN personeel'!S274</f>
        <v>0</v>
      </c>
      <c r="Q255" s="92">
        <f>'Invoeren EXTERN personeel'!T274</f>
        <v>0</v>
      </c>
      <c r="R255">
        <f>'Invoeren EXTERN personeel'!U274</f>
        <v>0</v>
      </c>
    </row>
    <row r="256" spans="1:18" x14ac:dyDescent="0.3">
      <c r="A256">
        <f>'Invoeren EXTERN personeel'!D275</f>
        <v>255</v>
      </c>
      <c r="B256">
        <f>'Invoeren EXTERN personeel'!E275</f>
        <v>0</v>
      </c>
      <c r="C256">
        <f>'Invoeren EXTERN personeel'!F275</f>
        <v>0</v>
      </c>
      <c r="D256">
        <f>'Invoeren EXTERN personeel'!G275</f>
        <v>0</v>
      </c>
      <c r="E256">
        <f>'Invoeren EXTERN personeel'!H275</f>
        <v>0</v>
      </c>
      <c r="F256">
        <f>'Invoeren EXTERN personeel'!I275</f>
        <v>0</v>
      </c>
      <c r="G256">
        <f>'Invoeren EXTERN personeel'!J275</f>
        <v>0</v>
      </c>
      <c r="H256" s="92">
        <f>'Invoeren EXTERN personeel'!K275</f>
        <v>0</v>
      </c>
      <c r="I256" s="92">
        <f>'Invoeren EXTERN personeel'!L275</f>
        <v>0</v>
      </c>
      <c r="J256" s="92">
        <f>'Invoeren EXTERN personeel'!M275</f>
        <v>0</v>
      </c>
      <c r="K256" s="92">
        <f>'Invoeren EXTERN personeel'!N275</f>
        <v>0</v>
      </c>
      <c r="L256">
        <f>'Invoeren EXTERN personeel'!O275</f>
        <v>0</v>
      </c>
      <c r="M256" s="92">
        <f>'Invoeren EXTERN personeel'!P275</f>
        <v>0</v>
      </c>
      <c r="N256" s="92">
        <f>'Invoeren EXTERN personeel'!Q275</f>
        <v>0</v>
      </c>
      <c r="O256" s="92">
        <f>'Invoeren EXTERN personeel'!R275</f>
        <v>0</v>
      </c>
      <c r="P256" s="92">
        <f>'Invoeren EXTERN personeel'!S275</f>
        <v>0</v>
      </c>
      <c r="Q256" s="92">
        <f>'Invoeren EXTERN personeel'!T275</f>
        <v>0</v>
      </c>
      <c r="R256">
        <f>'Invoeren EXTERN personeel'!U275</f>
        <v>0</v>
      </c>
    </row>
    <row r="257" spans="1:18" x14ac:dyDescent="0.3">
      <c r="A257">
        <f>'Invoeren EXTERN personeel'!D276</f>
        <v>256</v>
      </c>
      <c r="B257">
        <f>'Invoeren EXTERN personeel'!E276</f>
        <v>0</v>
      </c>
      <c r="C257">
        <f>'Invoeren EXTERN personeel'!F276</f>
        <v>0</v>
      </c>
      <c r="D257">
        <f>'Invoeren EXTERN personeel'!G276</f>
        <v>0</v>
      </c>
      <c r="E257">
        <f>'Invoeren EXTERN personeel'!H276</f>
        <v>0</v>
      </c>
      <c r="F257">
        <f>'Invoeren EXTERN personeel'!I276</f>
        <v>0</v>
      </c>
      <c r="G257">
        <f>'Invoeren EXTERN personeel'!J276</f>
        <v>0</v>
      </c>
      <c r="H257" s="92">
        <f>'Invoeren EXTERN personeel'!K276</f>
        <v>0</v>
      </c>
      <c r="I257" s="92">
        <f>'Invoeren EXTERN personeel'!L276</f>
        <v>0</v>
      </c>
      <c r="J257" s="92">
        <f>'Invoeren EXTERN personeel'!M276</f>
        <v>0</v>
      </c>
      <c r="K257" s="92">
        <f>'Invoeren EXTERN personeel'!N276</f>
        <v>0</v>
      </c>
      <c r="L257">
        <f>'Invoeren EXTERN personeel'!O276</f>
        <v>0</v>
      </c>
      <c r="M257" s="92">
        <f>'Invoeren EXTERN personeel'!P276</f>
        <v>0</v>
      </c>
      <c r="N257" s="92">
        <f>'Invoeren EXTERN personeel'!Q276</f>
        <v>0</v>
      </c>
      <c r="O257" s="92">
        <f>'Invoeren EXTERN personeel'!R276</f>
        <v>0</v>
      </c>
      <c r="P257" s="92">
        <f>'Invoeren EXTERN personeel'!S276</f>
        <v>0</v>
      </c>
      <c r="Q257" s="92">
        <f>'Invoeren EXTERN personeel'!T276</f>
        <v>0</v>
      </c>
      <c r="R257">
        <f>'Invoeren EXTERN personeel'!U276</f>
        <v>0</v>
      </c>
    </row>
    <row r="258" spans="1:18" x14ac:dyDescent="0.3">
      <c r="A258">
        <f>'Invoeren EXTERN personeel'!D277</f>
        <v>257</v>
      </c>
      <c r="B258">
        <f>'Invoeren EXTERN personeel'!E277</f>
        <v>0</v>
      </c>
      <c r="C258">
        <f>'Invoeren EXTERN personeel'!F277</f>
        <v>0</v>
      </c>
      <c r="D258">
        <f>'Invoeren EXTERN personeel'!G277</f>
        <v>0</v>
      </c>
      <c r="E258">
        <f>'Invoeren EXTERN personeel'!H277</f>
        <v>0</v>
      </c>
      <c r="F258">
        <f>'Invoeren EXTERN personeel'!I277</f>
        <v>0</v>
      </c>
      <c r="G258">
        <f>'Invoeren EXTERN personeel'!J277</f>
        <v>0</v>
      </c>
      <c r="H258" s="92">
        <f>'Invoeren EXTERN personeel'!K277</f>
        <v>0</v>
      </c>
      <c r="I258" s="92">
        <f>'Invoeren EXTERN personeel'!L277</f>
        <v>0</v>
      </c>
      <c r="J258" s="92">
        <f>'Invoeren EXTERN personeel'!M277</f>
        <v>0</v>
      </c>
      <c r="K258" s="92">
        <f>'Invoeren EXTERN personeel'!N277</f>
        <v>0</v>
      </c>
      <c r="L258">
        <f>'Invoeren EXTERN personeel'!O277</f>
        <v>0</v>
      </c>
      <c r="M258" s="92">
        <f>'Invoeren EXTERN personeel'!P277</f>
        <v>0</v>
      </c>
      <c r="N258" s="92">
        <f>'Invoeren EXTERN personeel'!Q277</f>
        <v>0</v>
      </c>
      <c r="O258" s="92">
        <f>'Invoeren EXTERN personeel'!R277</f>
        <v>0</v>
      </c>
      <c r="P258" s="92">
        <f>'Invoeren EXTERN personeel'!S277</f>
        <v>0</v>
      </c>
      <c r="Q258" s="92">
        <f>'Invoeren EXTERN personeel'!T277</f>
        <v>0</v>
      </c>
      <c r="R258">
        <f>'Invoeren EXTERN personeel'!U277</f>
        <v>0</v>
      </c>
    </row>
    <row r="259" spans="1:18" x14ac:dyDescent="0.3">
      <c r="A259">
        <f>'Invoeren EXTERN personeel'!D278</f>
        <v>258</v>
      </c>
      <c r="B259">
        <f>'Invoeren EXTERN personeel'!E278</f>
        <v>0</v>
      </c>
      <c r="C259">
        <f>'Invoeren EXTERN personeel'!F278</f>
        <v>0</v>
      </c>
      <c r="D259">
        <f>'Invoeren EXTERN personeel'!G278</f>
        <v>0</v>
      </c>
      <c r="E259">
        <f>'Invoeren EXTERN personeel'!H278</f>
        <v>0</v>
      </c>
      <c r="F259">
        <f>'Invoeren EXTERN personeel'!I278</f>
        <v>0</v>
      </c>
      <c r="G259">
        <f>'Invoeren EXTERN personeel'!J278</f>
        <v>0</v>
      </c>
      <c r="H259" s="92">
        <f>'Invoeren EXTERN personeel'!K278</f>
        <v>0</v>
      </c>
      <c r="I259" s="92">
        <f>'Invoeren EXTERN personeel'!L278</f>
        <v>0</v>
      </c>
      <c r="J259" s="92">
        <f>'Invoeren EXTERN personeel'!M278</f>
        <v>0</v>
      </c>
      <c r="K259" s="92">
        <f>'Invoeren EXTERN personeel'!N278</f>
        <v>0</v>
      </c>
      <c r="L259">
        <f>'Invoeren EXTERN personeel'!O278</f>
        <v>0</v>
      </c>
      <c r="M259" s="92">
        <f>'Invoeren EXTERN personeel'!P278</f>
        <v>0</v>
      </c>
      <c r="N259" s="92">
        <f>'Invoeren EXTERN personeel'!Q278</f>
        <v>0</v>
      </c>
      <c r="O259" s="92">
        <f>'Invoeren EXTERN personeel'!R278</f>
        <v>0</v>
      </c>
      <c r="P259" s="92">
        <f>'Invoeren EXTERN personeel'!S278</f>
        <v>0</v>
      </c>
      <c r="Q259" s="92">
        <f>'Invoeren EXTERN personeel'!T278</f>
        <v>0</v>
      </c>
      <c r="R259">
        <f>'Invoeren EXTERN personeel'!U278</f>
        <v>0</v>
      </c>
    </row>
    <row r="260" spans="1:18" x14ac:dyDescent="0.3">
      <c r="A260">
        <f>'Invoeren EXTERN personeel'!D279</f>
        <v>259</v>
      </c>
      <c r="B260">
        <f>'Invoeren EXTERN personeel'!E279</f>
        <v>0</v>
      </c>
      <c r="C260">
        <f>'Invoeren EXTERN personeel'!F279</f>
        <v>0</v>
      </c>
      <c r="D260">
        <f>'Invoeren EXTERN personeel'!G279</f>
        <v>0</v>
      </c>
      <c r="E260">
        <f>'Invoeren EXTERN personeel'!H279</f>
        <v>0</v>
      </c>
      <c r="F260">
        <f>'Invoeren EXTERN personeel'!I279</f>
        <v>0</v>
      </c>
      <c r="G260">
        <f>'Invoeren EXTERN personeel'!J279</f>
        <v>0</v>
      </c>
      <c r="H260" s="92">
        <f>'Invoeren EXTERN personeel'!K279</f>
        <v>0</v>
      </c>
      <c r="I260" s="92">
        <f>'Invoeren EXTERN personeel'!L279</f>
        <v>0</v>
      </c>
      <c r="J260" s="92">
        <f>'Invoeren EXTERN personeel'!M279</f>
        <v>0</v>
      </c>
      <c r="K260" s="92">
        <f>'Invoeren EXTERN personeel'!N279</f>
        <v>0</v>
      </c>
      <c r="L260">
        <f>'Invoeren EXTERN personeel'!O279</f>
        <v>0</v>
      </c>
      <c r="M260" s="92">
        <f>'Invoeren EXTERN personeel'!P279</f>
        <v>0</v>
      </c>
      <c r="N260" s="92">
        <f>'Invoeren EXTERN personeel'!Q279</f>
        <v>0</v>
      </c>
      <c r="O260" s="92">
        <f>'Invoeren EXTERN personeel'!R279</f>
        <v>0</v>
      </c>
      <c r="P260" s="92">
        <f>'Invoeren EXTERN personeel'!S279</f>
        <v>0</v>
      </c>
      <c r="Q260" s="92">
        <f>'Invoeren EXTERN personeel'!T279</f>
        <v>0</v>
      </c>
      <c r="R260">
        <f>'Invoeren EXTERN personeel'!U279</f>
        <v>0</v>
      </c>
    </row>
    <row r="261" spans="1:18" x14ac:dyDescent="0.3">
      <c r="A261">
        <f>'Invoeren EXTERN personeel'!D280</f>
        <v>260</v>
      </c>
      <c r="B261">
        <f>'Invoeren EXTERN personeel'!E280</f>
        <v>0</v>
      </c>
      <c r="C261">
        <f>'Invoeren EXTERN personeel'!F280</f>
        <v>0</v>
      </c>
      <c r="D261">
        <f>'Invoeren EXTERN personeel'!G280</f>
        <v>0</v>
      </c>
      <c r="E261">
        <f>'Invoeren EXTERN personeel'!H280</f>
        <v>0</v>
      </c>
      <c r="F261">
        <f>'Invoeren EXTERN personeel'!I280</f>
        <v>0</v>
      </c>
      <c r="G261">
        <f>'Invoeren EXTERN personeel'!J280</f>
        <v>0</v>
      </c>
      <c r="H261" s="92">
        <f>'Invoeren EXTERN personeel'!K280</f>
        <v>0</v>
      </c>
      <c r="I261" s="92">
        <f>'Invoeren EXTERN personeel'!L280</f>
        <v>0</v>
      </c>
      <c r="J261" s="92">
        <f>'Invoeren EXTERN personeel'!M280</f>
        <v>0</v>
      </c>
      <c r="K261" s="92">
        <f>'Invoeren EXTERN personeel'!N280</f>
        <v>0</v>
      </c>
      <c r="L261">
        <f>'Invoeren EXTERN personeel'!O280</f>
        <v>0</v>
      </c>
      <c r="M261" s="92">
        <f>'Invoeren EXTERN personeel'!P280</f>
        <v>0</v>
      </c>
      <c r="N261" s="92">
        <f>'Invoeren EXTERN personeel'!Q280</f>
        <v>0</v>
      </c>
      <c r="O261" s="92">
        <f>'Invoeren EXTERN personeel'!R280</f>
        <v>0</v>
      </c>
      <c r="P261" s="92">
        <f>'Invoeren EXTERN personeel'!S280</f>
        <v>0</v>
      </c>
      <c r="Q261" s="92">
        <f>'Invoeren EXTERN personeel'!T280</f>
        <v>0</v>
      </c>
      <c r="R261">
        <f>'Invoeren EXTERN personeel'!U280</f>
        <v>0</v>
      </c>
    </row>
    <row r="262" spans="1:18" x14ac:dyDescent="0.3">
      <c r="A262">
        <f>'Invoeren EXTERN personeel'!D281</f>
        <v>261</v>
      </c>
      <c r="B262">
        <f>'Invoeren EXTERN personeel'!E281</f>
        <v>0</v>
      </c>
      <c r="C262">
        <f>'Invoeren EXTERN personeel'!F281</f>
        <v>0</v>
      </c>
      <c r="D262">
        <f>'Invoeren EXTERN personeel'!G281</f>
        <v>0</v>
      </c>
      <c r="E262">
        <f>'Invoeren EXTERN personeel'!H281</f>
        <v>0</v>
      </c>
      <c r="F262">
        <f>'Invoeren EXTERN personeel'!I281</f>
        <v>0</v>
      </c>
      <c r="G262">
        <f>'Invoeren EXTERN personeel'!J281</f>
        <v>0</v>
      </c>
      <c r="H262" s="92">
        <f>'Invoeren EXTERN personeel'!K281</f>
        <v>0</v>
      </c>
      <c r="I262" s="92">
        <f>'Invoeren EXTERN personeel'!L281</f>
        <v>0</v>
      </c>
      <c r="J262" s="92">
        <f>'Invoeren EXTERN personeel'!M281</f>
        <v>0</v>
      </c>
      <c r="K262" s="92">
        <f>'Invoeren EXTERN personeel'!N281</f>
        <v>0</v>
      </c>
      <c r="L262">
        <f>'Invoeren EXTERN personeel'!O281</f>
        <v>0</v>
      </c>
      <c r="M262" s="92">
        <f>'Invoeren EXTERN personeel'!P281</f>
        <v>0</v>
      </c>
      <c r="N262" s="92">
        <f>'Invoeren EXTERN personeel'!Q281</f>
        <v>0</v>
      </c>
      <c r="O262" s="92">
        <f>'Invoeren EXTERN personeel'!R281</f>
        <v>0</v>
      </c>
      <c r="P262" s="92">
        <f>'Invoeren EXTERN personeel'!S281</f>
        <v>0</v>
      </c>
      <c r="Q262" s="92">
        <f>'Invoeren EXTERN personeel'!T281</f>
        <v>0</v>
      </c>
      <c r="R262">
        <f>'Invoeren EXTERN personeel'!U281</f>
        <v>0</v>
      </c>
    </row>
    <row r="263" spans="1:18" x14ac:dyDescent="0.3">
      <c r="A263">
        <f>'Invoeren EXTERN personeel'!D282</f>
        <v>262</v>
      </c>
      <c r="B263">
        <f>'Invoeren EXTERN personeel'!E282</f>
        <v>0</v>
      </c>
      <c r="C263">
        <f>'Invoeren EXTERN personeel'!F282</f>
        <v>0</v>
      </c>
      <c r="D263">
        <f>'Invoeren EXTERN personeel'!G282</f>
        <v>0</v>
      </c>
      <c r="E263">
        <f>'Invoeren EXTERN personeel'!H282</f>
        <v>0</v>
      </c>
      <c r="F263">
        <f>'Invoeren EXTERN personeel'!I282</f>
        <v>0</v>
      </c>
      <c r="G263">
        <f>'Invoeren EXTERN personeel'!J282</f>
        <v>0</v>
      </c>
      <c r="H263" s="92">
        <f>'Invoeren EXTERN personeel'!K282</f>
        <v>0</v>
      </c>
      <c r="I263" s="92">
        <f>'Invoeren EXTERN personeel'!L282</f>
        <v>0</v>
      </c>
      <c r="J263" s="92">
        <f>'Invoeren EXTERN personeel'!M282</f>
        <v>0</v>
      </c>
      <c r="K263" s="92">
        <f>'Invoeren EXTERN personeel'!N282</f>
        <v>0</v>
      </c>
      <c r="L263">
        <f>'Invoeren EXTERN personeel'!O282</f>
        <v>0</v>
      </c>
      <c r="M263" s="92">
        <f>'Invoeren EXTERN personeel'!P282</f>
        <v>0</v>
      </c>
      <c r="N263" s="92">
        <f>'Invoeren EXTERN personeel'!Q282</f>
        <v>0</v>
      </c>
      <c r="O263" s="92">
        <f>'Invoeren EXTERN personeel'!R282</f>
        <v>0</v>
      </c>
      <c r="P263" s="92">
        <f>'Invoeren EXTERN personeel'!S282</f>
        <v>0</v>
      </c>
      <c r="Q263" s="92">
        <f>'Invoeren EXTERN personeel'!T282</f>
        <v>0</v>
      </c>
      <c r="R263">
        <f>'Invoeren EXTERN personeel'!U282</f>
        <v>0</v>
      </c>
    </row>
    <row r="264" spans="1:18" x14ac:dyDescent="0.3">
      <c r="A264">
        <f>'Invoeren EXTERN personeel'!D283</f>
        <v>263</v>
      </c>
      <c r="B264">
        <f>'Invoeren EXTERN personeel'!E283</f>
        <v>0</v>
      </c>
      <c r="C264">
        <f>'Invoeren EXTERN personeel'!F283</f>
        <v>0</v>
      </c>
      <c r="D264">
        <f>'Invoeren EXTERN personeel'!G283</f>
        <v>0</v>
      </c>
      <c r="E264">
        <f>'Invoeren EXTERN personeel'!H283</f>
        <v>0</v>
      </c>
      <c r="F264">
        <f>'Invoeren EXTERN personeel'!I283</f>
        <v>0</v>
      </c>
      <c r="G264">
        <f>'Invoeren EXTERN personeel'!J283</f>
        <v>0</v>
      </c>
      <c r="H264" s="92">
        <f>'Invoeren EXTERN personeel'!K283</f>
        <v>0</v>
      </c>
      <c r="I264" s="92">
        <f>'Invoeren EXTERN personeel'!L283</f>
        <v>0</v>
      </c>
      <c r="J264" s="92">
        <f>'Invoeren EXTERN personeel'!M283</f>
        <v>0</v>
      </c>
      <c r="K264" s="92">
        <f>'Invoeren EXTERN personeel'!N283</f>
        <v>0</v>
      </c>
      <c r="L264">
        <f>'Invoeren EXTERN personeel'!O283</f>
        <v>0</v>
      </c>
      <c r="M264" s="92">
        <f>'Invoeren EXTERN personeel'!P283</f>
        <v>0</v>
      </c>
      <c r="N264" s="92">
        <f>'Invoeren EXTERN personeel'!Q283</f>
        <v>0</v>
      </c>
      <c r="O264" s="92">
        <f>'Invoeren EXTERN personeel'!R283</f>
        <v>0</v>
      </c>
      <c r="P264" s="92">
        <f>'Invoeren EXTERN personeel'!S283</f>
        <v>0</v>
      </c>
      <c r="Q264" s="92">
        <f>'Invoeren EXTERN personeel'!T283</f>
        <v>0</v>
      </c>
      <c r="R264">
        <f>'Invoeren EXTERN personeel'!U283</f>
        <v>0</v>
      </c>
    </row>
    <row r="265" spans="1:18" x14ac:dyDescent="0.3">
      <c r="A265">
        <f>'Invoeren EXTERN personeel'!D284</f>
        <v>264</v>
      </c>
      <c r="B265">
        <f>'Invoeren EXTERN personeel'!E284</f>
        <v>0</v>
      </c>
      <c r="C265">
        <f>'Invoeren EXTERN personeel'!F284</f>
        <v>0</v>
      </c>
      <c r="D265">
        <f>'Invoeren EXTERN personeel'!G284</f>
        <v>0</v>
      </c>
      <c r="E265">
        <f>'Invoeren EXTERN personeel'!H284</f>
        <v>0</v>
      </c>
      <c r="F265">
        <f>'Invoeren EXTERN personeel'!I284</f>
        <v>0</v>
      </c>
      <c r="G265">
        <f>'Invoeren EXTERN personeel'!J284</f>
        <v>0</v>
      </c>
      <c r="H265" s="92">
        <f>'Invoeren EXTERN personeel'!K284</f>
        <v>0</v>
      </c>
      <c r="I265" s="92">
        <f>'Invoeren EXTERN personeel'!L284</f>
        <v>0</v>
      </c>
      <c r="J265" s="92">
        <f>'Invoeren EXTERN personeel'!M284</f>
        <v>0</v>
      </c>
      <c r="K265" s="92">
        <f>'Invoeren EXTERN personeel'!N284</f>
        <v>0</v>
      </c>
      <c r="L265">
        <f>'Invoeren EXTERN personeel'!O284</f>
        <v>0</v>
      </c>
      <c r="M265" s="92">
        <f>'Invoeren EXTERN personeel'!P284</f>
        <v>0</v>
      </c>
      <c r="N265" s="92">
        <f>'Invoeren EXTERN personeel'!Q284</f>
        <v>0</v>
      </c>
      <c r="O265" s="92">
        <f>'Invoeren EXTERN personeel'!R284</f>
        <v>0</v>
      </c>
      <c r="P265" s="92">
        <f>'Invoeren EXTERN personeel'!S284</f>
        <v>0</v>
      </c>
      <c r="Q265" s="92">
        <f>'Invoeren EXTERN personeel'!T284</f>
        <v>0</v>
      </c>
      <c r="R265">
        <f>'Invoeren EXTERN personeel'!U284</f>
        <v>0</v>
      </c>
    </row>
    <row r="266" spans="1:18" x14ac:dyDescent="0.3">
      <c r="A266">
        <f>'Invoeren EXTERN personeel'!D285</f>
        <v>265</v>
      </c>
      <c r="B266">
        <f>'Invoeren EXTERN personeel'!E285</f>
        <v>0</v>
      </c>
      <c r="C266">
        <f>'Invoeren EXTERN personeel'!F285</f>
        <v>0</v>
      </c>
      <c r="D266">
        <f>'Invoeren EXTERN personeel'!G285</f>
        <v>0</v>
      </c>
      <c r="E266">
        <f>'Invoeren EXTERN personeel'!H285</f>
        <v>0</v>
      </c>
      <c r="F266">
        <f>'Invoeren EXTERN personeel'!I285</f>
        <v>0</v>
      </c>
      <c r="G266">
        <f>'Invoeren EXTERN personeel'!J285</f>
        <v>0</v>
      </c>
      <c r="H266" s="92">
        <f>'Invoeren EXTERN personeel'!K285</f>
        <v>0</v>
      </c>
      <c r="I266" s="92">
        <f>'Invoeren EXTERN personeel'!L285</f>
        <v>0</v>
      </c>
      <c r="J266" s="92">
        <f>'Invoeren EXTERN personeel'!M285</f>
        <v>0</v>
      </c>
      <c r="K266" s="92">
        <f>'Invoeren EXTERN personeel'!N285</f>
        <v>0</v>
      </c>
      <c r="L266">
        <f>'Invoeren EXTERN personeel'!O285</f>
        <v>0</v>
      </c>
      <c r="M266" s="92">
        <f>'Invoeren EXTERN personeel'!P285</f>
        <v>0</v>
      </c>
      <c r="N266" s="92">
        <f>'Invoeren EXTERN personeel'!Q285</f>
        <v>0</v>
      </c>
      <c r="O266" s="92">
        <f>'Invoeren EXTERN personeel'!R285</f>
        <v>0</v>
      </c>
      <c r="P266" s="92">
        <f>'Invoeren EXTERN personeel'!S285</f>
        <v>0</v>
      </c>
      <c r="Q266" s="92">
        <f>'Invoeren EXTERN personeel'!T285</f>
        <v>0</v>
      </c>
      <c r="R266">
        <f>'Invoeren EXTERN personeel'!U285</f>
        <v>0</v>
      </c>
    </row>
    <row r="267" spans="1:18" x14ac:dyDescent="0.3">
      <c r="A267">
        <f>'Invoeren EXTERN personeel'!D286</f>
        <v>266</v>
      </c>
      <c r="B267">
        <f>'Invoeren EXTERN personeel'!E286</f>
        <v>0</v>
      </c>
      <c r="C267">
        <f>'Invoeren EXTERN personeel'!F286</f>
        <v>0</v>
      </c>
      <c r="D267">
        <f>'Invoeren EXTERN personeel'!G286</f>
        <v>0</v>
      </c>
      <c r="E267">
        <f>'Invoeren EXTERN personeel'!H286</f>
        <v>0</v>
      </c>
      <c r="F267">
        <f>'Invoeren EXTERN personeel'!I286</f>
        <v>0</v>
      </c>
      <c r="G267">
        <f>'Invoeren EXTERN personeel'!J286</f>
        <v>0</v>
      </c>
      <c r="H267" s="92">
        <f>'Invoeren EXTERN personeel'!K286</f>
        <v>0</v>
      </c>
      <c r="I267" s="92">
        <f>'Invoeren EXTERN personeel'!L286</f>
        <v>0</v>
      </c>
      <c r="J267" s="92">
        <f>'Invoeren EXTERN personeel'!M286</f>
        <v>0</v>
      </c>
      <c r="K267" s="92">
        <f>'Invoeren EXTERN personeel'!N286</f>
        <v>0</v>
      </c>
      <c r="L267">
        <f>'Invoeren EXTERN personeel'!O286</f>
        <v>0</v>
      </c>
      <c r="M267" s="92">
        <f>'Invoeren EXTERN personeel'!P286</f>
        <v>0</v>
      </c>
      <c r="N267" s="92">
        <f>'Invoeren EXTERN personeel'!Q286</f>
        <v>0</v>
      </c>
      <c r="O267" s="92">
        <f>'Invoeren EXTERN personeel'!R286</f>
        <v>0</v>
      </c>
      <c r="P267" s="92">
        <f>'Invoeren EXTERN personeel'!S286</f>
        <v>0</v>
      </c>
      <c r="Q267" s="92">
        <f>'Invoeren EXTERN personeel'!T286</f>
        <v>0</v>
      </c>
      <c r="R267">
        <f>'Invoeren EXTERN personeel'!U286</f>
        <v>0</v>
      </c>
    </row>
    <row r="268" spans="1:18" x14ac:dyDescent="0.3">
      <c r="A268">
        <f>'Invoeren EXTERN personeel'!D287</f>
        <v>267</v>
      </c>
      <c r="B268">
        <f>'Invoeren EXTERN personeel'!E287</f>
        <v>0</v>
      </c>
      <c r="C268">
        <f>'Invoeren EXTERN personeel'!F287</f>
        <v>0</v>
      </c>
      <c r="D268">
        <f>'Invoeren EXTERN personeel'!G287</f>
        <v>0</v>
      </c>
      <c r="E268">
        <f>'Invoeren EXTERN personeel'!H287</f>
        <v>0</v>
      </c>
      <c r="F268">
        <f>'Invoeren EXTERN personeel'!I287</f>
        <v>0</v>
      </c>
      <c r="G268">
        <f>'Invoeren EXTERN personeel'!J287</f>
        <v>0</v>
      </c>
      <c r="H268" s="92">
        <f>'Invoeren EXTERN personeel'!K287</f>
        <v>0</v>
      </c>
      <c r="I268" s="92">
        <f>'Invoeren EXTERN personeel'!L287</f>
        <v>0</v>
      </c>
      <c r="J268" s="92">
        <f>'Invoeren EXTERN personeel'!M287</f>
        <v>0</v>
      </c>
      <c r="K268" s="92">
        <f>'Invoeren EXTERN personeel'!N287</f>
        <v>0</v>
      </c>
      <c r="L268">
        <f>'Invoeren EXTERN personeel'!O287</f>
        <v>0</v>
      </c>
      <c r="M268" s="92">
        <f>'Invoeren EXTERN personeel'!P287</f>
        <v>0</v>
      </c>
      <c r="N268" s="92">
        <f>'Invoeren EXTERN personeel'!Q287</f>
        <v>0</v>
      </c>
      <c r="O268" s="92">
        <f>'Invoeren EXTERN personeel'!R287</f>
        <v>0</v>
      </c>
      <c r="P268" s="92">
        <f>'Invoeren EXTERN personeel'!S287</f>
        <v>0</v>
      </c>
      <c r="Q268" s="92">
        <f>'Invoeren EXTERN personeel'!T287</f>
        <v>0</v>
      </c>
      <c r="R268">
        <f>'Invoeren EXTERN personeel'!U287</f>
        <v>0</v>
      </c>
    </row>
    <row r="269" spans="1:18" x14ac:dyDescent="0.3">
      <c r="A269">
        <f>'Invoeren EXTERN personeel'!D288</f>
        <v>268</v>
      </c>
      <c r="B269">
        <f>'Invoeren EXTERN personeel'!E288</f>
        <v>0</v>
      </c>
      <c r="C269">
        <f>'Invoeren EXTERN personeel'!F288</f>
        <v>0</v>
      </c>
      <c r="D269">
        <f>'Invoeren EXTERN personeel'!G288</f>
        <v>0</v>
      </c>
      <c r="E269">
        <f>'Invoeren EXTERN personeel'!H288</f>
        <v>0</v>
      </c>
      <c r="F269">
        <f>'Invoeren EXTERN personeel'!I288</f>
        <v>0</v>
      </c>
      <c r="G269">
        <f>'Invoeren EXTERN personeel'!J288</f>
        <v>0</v>
      </c>
      <c r="H269" s="92">
        <f>'Invoeren EXTERN personeel'!K288</f>
        <v>0</v>
      </c>
      <c r="I269" s="92">
        <f>'Invoeren EXTERN personeel'!L288</f>
        <v>0</v>
      </c>
      <c r="J269" s="92">
        <f>'Invoeren EXTERN personeel'!M288</f>
        <v>0</v>
      </c>
      <c r="K269" s="92">
        <f>'Invoeren EXTERN personeel'!N288</f>
        <v>0</v>
      </c>
      <c r="L269">
        <f>'Invoeren EXTERN personeel'!O288</f>
        <v>0</v>
      </c>
      <c r="M269" s="92">
        <f>'Invoeren EXTERN personeel'!P288</f>
        <v>0</v>
      </c>
      <c r="N269" s="92">
        <f>'Invoeren EXTERN personeel'!Q288</f>
        <v>0</v>
      </c>
      <c r="O269" s="92">
        <f>'Invoeren EXTERN personeel'!R288</f>
        <v>0</v>
      </c>
      <c r="P269" s="92">
        <f>'Invoeren EXTERN personeel'!S288</f>
        <v>0</v>
      </c>
      <c r="Q269" s="92">
        <f>'Invoeren EXTERN personeel'!T288</f>
        <v>0</v>
      </c>
      <c r="R269">
        <f>'Invoeren EXTERN personeel'!U288</f>
        <v>0</v>
      </c>
    </row>
    <row r="270" spans="1:18" x14ac:dyDescent="0.3">
      <c r="A270">
        <f>'Invoeren EXTERN personeel'!D289</f>
        <v>269</v>
      </c>
      <c r="B270">
        <f>'Invoeren EXTERN personeel'!E289</f>
        <v>0</v>
      </c>
      <c r="C270">
        <f>'Invoeren EXTERN personeel'!F289</f>
        <v>0</v>
      </c>
      <c r="D270">
        <f>'Invoeren EXTERN personeel'!G289</f>
        <v>0</v>
      </c>
      <c r="E270">
        <f>'Invoeren EXTERN personeel'!H289</f>
        <v>0</v>
      </c>
      <c r="F270">
        <f>'Invoeren EXTERN personeel'!I289</f>
        <v>0</v>
      </c>
      <c r="G270">
        <f>'Invoeren EXTERN personeel'!J289</f>
        <v>0</v>
      </c>
      <c r="H270" s="92">
        <f>'Invoeren EXTERN personeel'!K289</f>
        <v>0</v>
      </c>
      <c r="I270" s="92">
        <f>'Invoeren EXTERN personeel'!L289</f>
        <v>0</v>
      </c>
      <c r="J270" s="92">
        <f>'Invoeren EXTERN personeel'!M289</f>
        <v>0</v>
      </c>
      <c r="K270" s="92">
        <f>'Invoeren EXTERN personeel'!N289</f>
        <v>0</v>
      </c>
      <c r="L270">
        <f>'Invoeren EXTERN personeel'!O289</f>
        <v>0</v>
      </c>
      <c r="M270" s="92">
        <f>'Invoeren EXTERN personeel'!P289</f>
        <v>0</v>
      </c>
      <c r="N270" s="92">
        <f>'Invoeren EXTERN personeel'!Q289</f>
        <v>0</v>
      </c>
      <c r="O270" s="92">
        <f>'Invoeren EXTERN personeel'!R289</f>
        <v>0</v>
      </c>
      <c r="P270" s="92">
        <f>'Invoeren EXTERN personeel'!S289</f>
        <v>0</v>
      </c>
      <c r="Q270" s="92">
        <f>'Invoeren EXTERN personeel'!T289</f>
        <v>0</v>
      </c>
      <c r="R270">
        <f>'Invoeren EXTERN personeel'!U289</f>
        <v>0</v>
      </c>
    </row>
    <row r="271" spans="1:18" x14ac:dyDescent="0.3">
      <c r="A271">
        <f>'Invoeren EXTERN personeel'!D290</f>
        <v>270</v>
      </c>
      <c r="B271">
        <f>'Invoeren EXTERN personeel'!E290</f>
        <v>0</v>
      </c>
      <c r="C271">
        <f>'Invoeren EXTERN personeel'!F290</f>
        <v>0</v>
      </c>
      <c r="D271">
        <f>'Invoeren EXTERN personeel'!G290</f>
        <v>0</v>
      </c>
      <c r="E271">
        <f>'Invoeren EXTERN personeel'!H290</f>
        <v>0</v>
      </c>
      <c r="F271">
        <f>'Invoeren EXTERN personeel'!I290</f>
        <v>0</v>
      </c>
      <c r="G271">
        <f>'Invoeren EXTERN personeel'!J290</f>
        <v>0</v>
      </c>
      <c r="H271" s="92">
        <f>'Invoeren EXTERN personeel'!K290</f>
        <v>0</v>
      </c>
      <c r="I271" s="92">
        <f>'Invoeren EXTERN personeel'!L290</f>
        <v>0</v>
      </c>
      <c r="J271" s="92">
        <f>'Invoeren EXTERN personeel'!M290</f>
        <v>0</v>
      </c>
      <c r="K271" s="92">
        <f>'Invoeren EXTERN personeel'!N290</f>
        <v>0</v>
      </c>
      <c r="L271">
        <f>'Invoeren EXTERN personeel'!O290</f>
        <v>0</v>
      </c>
      <c r="M271" s="92">
        <f>'Invoeren EXTERN personeel'!P290</f>
        <v>0</v>
      </c>
      <c r="N271" s="92">
        <f>'Invoeren EXTERN personeel'!Q290</f>
        <v>0</v>
      </c>
      <c r="O271" s="92">
        <f>'Invoeren EXTERN personeel'!R290</f>
        <v>0</v>
      </c>
      <c r="P271" s="92">
        <f>'Invoeren EXTERN personeel'!S290</f>
        <v>0</v>
      </c>
      <c r="Q271" s="92">
        <f>'Invoeren EXTERN personeel'!T290</f>
        <v>0</v>
      </c>
      <c r="R271">
        <f>'Invoeren EXTERN personeel'!U290</f>
        <v>0</v>
      </c>
    </row>
    <row r="272" spans="1:18" x14ac:dyDescent="0.3">
      <c r="A272">
        <f>'Invoeren EXTERN personeel'!D291</f>
        <v>271</v>
      </c>
      <c r="B272">
        <f>'Invoeren EXTERN personeel'!E291</f>
        <v>0</v>
      </c>
      <c r="C272">
        <f>'Invoeren EXTERN personeel'!F291</f>
        <v>0</v>
      </c>
      <c r="D272">
        <f>'Invoeren EXTERN personeel'!G291</f>
        <v>0</v>
      </c>
      <c r="E272">
        <f>'Invoeren EXTERN personeel'!H291</f>
        <v>0</v>
      </c>
      <c r="F272">
        <f>'Invoeren EXTERN personeel'!I291</f>
        <v>0</v>
      </c>
      <c r="G272">
        <f>'Invoeren EXTERN personeel'!J291</f>
        <v>0</v>
      </c>
      <c r="H272" s="92">
        <f>'Invoeren EXTERN personeel'!K291</f>
        <v>0</v>
      </c>
      <c r="I272" s="92">
        <f>'Invoeren EXTERN personeel'!L291</f>
        <v>0</v>
      </c>
      <c r="J272" s="92">
        <f>'Invoeren EXTERN personeel'!M291</f>
        <v>0</v>
      </c>
      <c r="K272" s="92">
        <f>'Invoeren EXTERN personeel'!N291</f>
        <v>0</v>
      </c>
      <c r="L272">
        <f>'Invoeren EXTERN personeel'!O291</f>
        <v>0</v>
      </c>
      <c r="M272" s="92">
        <f>'Invoeren EXTERN personeel'!P291</f>
        <v>0</v>
      </c>
      <c r="N272" s="92">
        <f>'Invoeren EXTERN personeel'!Q291</f>
        <v>0</v>
      </c>
      <c r="O272" s="92">
        <f>'Invoeren EXTERN personeel'!R291</f>
        <v>0</v>
      </c>
      <c r="P272" s="92">
        <f>'Invoeren EXTERN personeel'!S291</f>
        <v>0</v>
      </c>
      <c r="Q272" s="92">
        <f>'Invoeren EXTERN personeel'!T291</f>
        <v>0</v>
      </c>
      <c r="R272">
        <f>'Invoeren EXTERN personeel'!U291</f>
        <v>0</v>
      </c>
    </row>
    <row r="273" spans="1:18" x14ac:dyDescent="0.3">
      <c r="A273">
        <f>'Invoeren EXTERN personeel'!D292</f>
        <v>272</v>
      </c>
      <c r="B273">
        <f>'Invoeren EXTERN personeel'!E292</f>
        <v>0</v>
      </c>
      <c r="C273">
        <f>'Invoeren EXTERN personeel'!F292</f>
        <v>0</v>
      </c>
      <c r="D273">
        <f>'Invoeren EXTERN personeel'!G292</f>
        <v>0</v>
      </c>
      <c r="E273">
        <f>'Invoeren EXTERN personeel'!H292</f>
        <v>0</v>
      </c>
      <c r="F273">
        <f>'Invoeren EXTERN personeel'!I292</f>
        <v>0</v>
      </c>
      <c r="G273">
        <f>'Invoeren EXTERN personeel'!J292</f>
        <v>0</v>
      </c>
      <c r="H273" s="92">
        <f>'Invoeren EXTERN personeel'!K292</f>
        <v>0</v>
      </c>
      <c r="I273" s="92">
        <f>'Invoeren EXTERN personeel'!L292</f>
        <v>0</v>
      </c>
      <c r="J273" s="92">
        <f>'Invoeren EXTERN personeel'!M292</f>
        <v>0</v>
      </c>
      <c r="K273" s="92">
        <f>'Invoeren EXTERN personeel'!N292</f>
        <v>0</v>
      </c>
      <c r="L273">
        <f>'Invoeren EXTERN personeel'!O292</f>
        <v>0</v>
      </c>
      <c r="M273" s="92">
        <f>'Invoeren EXTERN personeel'!P292</f>
        <v>0</v>
      </c>
      <c r="N273" s="92">
        <f>'Invoeren EXTERN personeel'!Q292</f>
        <v>0</v>
      </c>
      <c r="O273" s="92">
        <f>'Invoeren EXTERN personeel'!R292</f>
        <v>0</v>
      </c>
      <c r="P273" s="92">
        <f>'Invoeren EXTERN personeel'!S292</f>
        <v>0</v>
      </c>
      <c r="Q273" s="92">
        <f>'Invoeren EXTERN personeel'!T292</f>
        <v>0</v>
      </c>
      <c r="R273">
        <f>'Invoeren EXTERN personeel'!U292</f>
        <v>0</v>
      </c>
    </row>
    <row r="274" spans="1:18" x14ac:dyDescent="0.3">
      <c r="A274">
        <f>'Invoeren EXTERN personeel'!D293</f>
        <v>273</v>
      </c>
      <c r="B274">
        <f>'Invoeren EXTERN personeel'!E293</f>
        <v>0</v>
      </c>
      <c r="C274">
        <f>'Invoeren EXTERN personeel'!F293</f>
        <v>0</v>
      </c>
      <c r="D274">
        <f>'Invoeren EXTERN personeel'!G293</f>
        <v>0</v>
      </c>
      <c r="E274">
        <f>'Invoeren EXTERN personeel'!H293</f>
        <v>0</v>
      </c>
      <c r="F274">
        <f>'Invoeren EXTERN personeel'!I293</f>
        <v>0</v>
      </c>
      <c r="G274">
        <f>'Invoeren EXTERN personeel'!J293</f>
        <v>0</v>
      </c>
      <c r="H274" s="92">
        <f>'Invoeren EXTERN personeel'!K293</f>
        <v>0</v>
      </c>
      <c r="I274" s="92">
        <f>'Invoeren EXTERN personeel'!L293</f>
        <v>0</v>
      </c>
      <c r="J274" s="92">
        <f>'Invoeren EXTERN personeel'!M293</f>
        <v>0</v>
      </c>
      <c r="K274" s="92">
        <f>'Invoeren EXTERN personeel'!N293</f>
        <v>0</v>
      </c>
      <c r="L274">
        <f>'Invoeren EXTERN personeel'!O293</f>
        <v>0</v>
      </c>
      <c r="M274" s="92">
        <f>'Invoeren EXTERN personeel'!P293</f>
        <v>0</v>
      </c>
      <c r="N274" s="92">
        <f>'Invoeren EXTERN personeel'!Q293</f>
        <v>0</v>
      </c>
      <c r="O274" s="92">
        <f>'Invoeren EXTERN personeel'!R293</f>
        <v>0</v>
      </c>
      <c r="P274" s="92">
        <f>'Invoeren EXTERN personeel'!S293</f>
        <v>0</v>
      </c>
      <c r="Q274" s="92">
        <f>'Invoeren EXTERN personeel'!T293</f>
        <v>0</v>
      </c>
      <c r="R274">
        <f>'Invoeren EXTERN personeel'!U293</f>
        <v>0</v>
      </c>
    </row>
    <row r="275" spans="1:18" x14ac:dyDescent="0.3">
      <c r="A275">
        <f>'Invoeren EXTERN personeel'!D294</f>
        <v>274</v>
      </c>
      <c r="B275">
        <f>'Invoeren EXTERN personeel'!E294</f>
        <v>0</v>
      </c>
      <c r="C275">
        <f>'Invoeren EXTERN personeel'!F294</f>
        <v>0</v>
      </c>
      <c r="D275">
        <f>'Invoeren EXTERN personeel'!G294</f>
        <v>0</v>
      </c>
      <c r="E275">
        <f>'Invoeren EXTERN personeel'!H294</f>
        <v>0</v>
      </c>
      <c r="F275">
        <f>'Invoeren EXTERN personeel'!I294</f>
        <v>0</v>
      </c>
      <c r="G275">
        <f>'Invoeren EXTERN personeel'!J294</f>
        <v>0</v>
      </c>
      <c r="H275" s="92">
        <f>'Invoeren EXTERN personeel'!K294</f>
        <v>0</v>
      </c>
      <c r="I275" s="92">
        <f>'Invoeren EXTERN personeel'!L294</f>
        <v>0</v>
      </c>
      <c r="J275" s="92">
        <f>'Invoeren EXTERN personeel'!M294</f>
        <v>0</v>
      </c>
      <c r="K275" s="92">
        <f>'Invoeren EXTERN personeel'!N294</f>
        <v>0</v>
      </c>
      <c r="L275">
        <f>'Invoeren EXTERN personeel'!O294</f>
        <v>0</v>
      </c>
      <c r="M275" s="92">
        <f>'Invoeren EXTERN personeel'!P294</f>
        <v>0</v>
      </c>
      <c r="N275" s="92">
        <f>'Invoeren EXTERN personeel'!Q294</f>
        <v>0</v>
      </c>
      <c r="O275" s="92">
        <f>'Invoeren EXTERN personeel'!R294</f>
        <v>0</v>
      </c>
      <c r="P275" s="92">
        <f>'Invoeren EXTERN personeel'!S294</f>
        <v>0</v>
      </c>
      <c r="Q275" s="92">
        <f>'Invoeren EXTERN personeel'!T294</f>
        <v>0</v>
      </c>
      <c r="R275">
        <f>'Invoeren EXTERN personeel'!U294</f>
        <v>0</v>
      </c>
    </row>
    <row r="276" spans="1:18" x14ac:dyDescent="0.3">
      <c r="A276">
        <f>'Invoeren EXTERN personeel'!D295</f>
        <v>275</v>
      </c>
      <c r="B276">
        <f>'Invoeren EXTERN personeel'!E295</f>
        <v>0</v>
      </c>
      <c r="C276">
        <f>'Invoeren EXTERN personeel'!F295</f>
        <v>0</v>
      </c>
      <c r="D276">
        <f>'Invoeren EXTERN personeel'!G295</f>
        <v>0</v>
      </c>
      <c r="E276">
        <f>'Invoeren EXTERN personeel'!H295</f>
        <v>0</v>
      </c>
      <c r="F276">
        <f>'Invoeren EXTERN personeel'!I295</f>
        <v>0</v>
      </c>
      <c r="G276">
        <f>'Invoeren EXTERN personeel'!J295</f>
        <v>0</v>
      </c>
      <c r="H276" s="92">
        <f>'Invoeren EXTERN personeel'!K295</f>
        <v>0</v>
      </c>
      <c r="I276" s="92">
        <f>'Invoeren EXTERN personeel'!L295</f>
        <v>0</v>
      </c>
      <c r="J276" s="92">
        <f>'Invoeren EXTERN personeel'!M295</f>
        <v>0</v>
      </c>
      <c r="K276" s="92">
        <f>'Invoeren EXTERN personeel'!N295</f>
        <v>0</v>
      </c>
      <c r="L276">
        <f>'Invoeren EXTERN personeel'!O295</f>
        <v>0</v>
      </c>
      <c r="M276" s="92">
        <f>'Invoeren EXTERN personeel'!P295</f>
        <v>0</v>
      </c>
      <c r="N276" s="92">
        <f>'Invoeren EXTERN personeel'!Q295</f>
        <v>0</v>
      </c>
      <c r="O276" s="92">
        <f>'Invoeren EXTERN personeel'!R295</f>
        <v>0</v>
      </c>
      <c r="P276" s="92">
        <f>'Invoeren EXTERN personeel'!S295</f>
        <v>0</v>
      </c>
      <c r="Q276" s="92">
        <f>'Invoeren EXTERN personeel'!T295</f>
        <v>0</v>
      </c>
      <c r="R276">
        <f>'Invoeren EXTERN personeel'!U295</f>
        <v>0</v>
      </c>
    </row>
    <row r="277" spans="1:18" x14ac:dyDescent="0.3">
      <c r="A277">
        <f>'Invoeren EXTERN personeel'!D296</f>
        <v>276</v>
      </c>
      <c r="B277">
        <f>'Invoeren EXTERN personeel'!E296</f>
        <v>0</v>
      </c>
      <c r="C277">
        <f>'Invoeren EXTERN personeel'!F296</f>
        <v>0</v>
      </c>
      <c r="D277">
        <f>'Invoeren EXTERN personeel'!G296</f>
        <v>0</v>
      </c>
      <c r="E277">
        <f>'Invoeren EXTERN personeel'!H296</f>
        <v>0</v>
      </c>
      <c r="F277">
        <f>'Invoeren EXTERN personeel'!I296</f>
        <v>0</v>
      </c>
      <c r="G277">
        <f>'Invoeren EXTERN personeel'!J296</f>
        <v>0</v>
      </c>
      <c r="H277" s="92">
        <f>'Invoeren EXTERN personeel'!K296</f>
        <v>0</v>
      </c>
      <c r="I277" s="92">
        <f>'Invoeren EXTERN personeel'!L296</f>
        <v>0</v>
      </c>
      <c r="J277" s="92">
        <f>'Invoeren EXTERN personeel'!M296</f>
        <v>0</v>
      </c>
      <c r="K277" s="92">
        <f>'Invoeren EXTERN personeel'!N296</f>
        <v>0</v>
      </c>
      <c r="L277">
        <f>'Invoeren EXTERN personeel'!O296</f>
        <v>0</v>
      </c>
      <c r="M277" s="92">
        <f>'Invoeren EXTERN personeel'!P296</f>
        <v>0</v>
      </c>
      <c r="N277" s="92">
        <f>'Invoeren EXTERN personeel'!Q296</f>
        <v>0</v>
      </c>
      <c r="O277" s="92">
        <f>'Invoeren EXTERN personeel'!R296</f>
        <v>0</v>
      </c>
      <c r="P277" s="92">
        <f>'Invoeren EXTERN personeel'!S296</f>
        <v>0</v>
      </c>
      <c r="Q277" s="92">
        <f>'Invoeren EXTERN personeel'!T296</f>
        <v>0</v>
      </c>
      <c r="R277">
        <f>'Invoeren EXTERN personeel'!U296</f>
        <v>0</v>
      </c>
    </row>
    <row r="278" spans="1:18" x14ac:dyDescent="0.3">
      <c r="A278">
        <f>'Invoeren EXTERN personeel'!D297</f>
        <v>277</v>
      </c>
      <c r="B278">
        <f>'Invoeren EXTERN personeel'!E297</f>
        <v>0</v>
      </c>
      <c r="C278">
        <f>'Invoeren EXTERN personeel'!F297</f>
        <v>0</v>
      </c>
      <c r="D278">
        <f>'Invoeren EXTERN personeel'!G297</f>
        <v>0</v>
      </c>
      <c r="E278">
        <f>'Invoeren EXTERN personeel'!H297</f>
        <v>0</v>
      </c>
      <c r="F278">
        <f>'Invoeren EXTERN personeel'!I297</f>
        <v>0</v>
      </c>
      <c r="G278">
        <f>'Invoeren EXTERN personeel'!J297</f>
        <v>0</v>
      </c>
      <c r="H278" s="92">
        <f>'Invoeren EXTERN personeel'!K297</f>
        <v>0</v>
      </c>
      <c r="I278" s="92">
        <f>'Invoeren EXTERN personeel'!L297</f>
        <v>0</v>
      </c>
      <c r="J278" s="92">
        <f>'Invoeren EXTERN personeel'!M297</f>
        <v>0</v>
      </c>
      <c r="K278" s="92">
        <f>'Invoeren EXTERN personeel'!N297</f>
        <v>0</v>
      </c>
      <c r="L278">
        <f>'Invoeren EXTERN personeel'!O297</f>
        <v>0</v>
      </c>
      <c r="M278" s="92">
        <f>'Invoeren EXTERN personeel'!P297</f>
        <v>0</v>
      </c>
      <c r="N278" s="92">
        <f>'Invoeren EXTERN personeel'!Q297</f>
        <v>0</v>
      </c>
      <c r="O278" s="92">
        <f>'Invoeren EXTERN personeel'!R297</f>
        <v>0</v>
      </c>
      <c r="P278" s="92">
        <f>'Invoeren EXTERN personeel'!S297</f>
        <v>0</v>
      </c>
      <c r="Q278" s="92">
        <f>'Invoeren EXTERN personeel'!T297</f>
        <v>0</v>
      </c>
      <c r="R278">
        <f>'Invoeren EXTERN personeel'!U297</f>
        <v>0</v>
      </c>
    </row>
    <row r="279" spans="1:18" x14ac:dyDescent="0.3">
      <c r="A279">
        <f>'Invoeren EXTERN personeel'!D298</f>
        <v>278</v>
      </c>
      <c r="B279">
        <f>'Invoeren EXTERN personeel'!E298</f>
        <v>0</v>
      </c>
      <c r="C279">
        <f>'Invoeren EXTERN personeel'!F298</f>
        <v>0</v>
      </c>
      <c r="D279">
        <f>'Invoeren EXTERN personeel'!G298</f>
        <v>0</v>
      </c>
      <c r="E279">
        <f>'Invoeren EXTERN personeel'!H298</f>
        <v>0</v>
      </c>
      <c r="F279">
        <f>'Invoeren EXTERN personeel'!I298</f>
        <v>0</v>
      </c>
      <c r="G279">
        <f>'Invoeren EXTERN personeel'!J298</f>
        <v>0</v>
      </c>
      <c r="H279" s="92">
        <f>'Invoeren EXTERN personeel'!K298</f>
        <v>0</v>
      </c>
      <c r="I279" s="92">
        <f>'Invoeren EXTERN personeel'!L298</f>
        <v>0</v>
      </c>
      <c r="J279" s="92">
        <f>'Invoeren EXTERN personeel'!M298</f>
        <v>0</v>
      </c>
      <c r="K279" s="92">
        <f>'Invoeren EXTERN personeel'!N298</f>
        <v>0</v>
      </c>
      <c r="L279">
        <f>'Invoeren EXTERN personeel'!O298</f>
        <v>0</v>
      </c>
      <c r="M279" s="92">
        <f>'Invoeren EXTERN personeel'!P298</f>
        <v>0</v>
      </c>
      <c r="N279" s="92">
        <f>'Invoeren EXTERN personeel'!Q298</f>
        <v>0</v>
      </c>
      <c r="O279" s="92">
        <f>'Invoeren EXTERN personeel'!R298</f>
        <v>0</v>
      </c>
      <c r="P279" s="92">
        <f>'Invoeren EXTERN personeel'!S298</f>
        <v>0</v>
      </c>
      <c r="Q279" s="92">
        <f>'Invoeren EXTERN personeel'!T298</f>
        <v>0</v>
      </c>
      <c r="R279">
        <f>'Invoeren EXTERN personeel'!U298</f>
        <v>0</v>
      </c>
    </row>
    <row r="280" spans="1:18" x14ac:dyDescent="0.3">
      <c r="A280">
        <f>'Invoeren EXTERN personeel'!D299</f>
        <v>279</v>
      </c>
      <c r="B280">
        <f>'Invoeren EXTERN personeel'!E299</f>
        <v>0</v>
      </c>
      <c r="C280">
        <f>'Invoeren EXTERN personeel'!F299</f>
        <v>0</v>
      </c>
      <c r="D280">
        <f>'Invoeren EXTERN personeel'!G299</f>
        <v>0</v>
      </c>
      <c r="E280">
        <f>'Invoeren EXTERN personeel'!H299</f>
        <v>0</v>
      </c>
      <c r="F280">
        <f>'Invoeren EXTERN personeel'!I299</f>
        <v>0</v>
      </c>
      <c r="G280">
        <f>'Invoeren EXTERN personeel'!J299</f>
        <v>0</v>
      </c>
      <c r="H280" s="92">
        <f>'Invoeren EXTERN personeel'!K299</f>
        <v>0</v>
      </c>
      <c r="I280" s="92">
        <f>'Invoeren EXTERN personeel'!L299</f>
        <v>0</v>
      </c>
      <c r="J280" s="92">
        <f>'Invoeren EXTERN personeel'!M299</f>
        <v>0</v>
      </c>
      <c r="K280" s="92">
        <f>'Invoeren EXTERN personeel'!N299</f>
        <v>0</v>
      </c>
      <c r="L280">
        <f>'Invoeren EXTERN personeel'!O299</f>
        <v>0</v>
      </c>
      <c r="M280" s="92">
        <f>'Invoeren EXTERN personeel'!P299</f>
        <v>0</v>
      </c>
      <c r="N280" s="92">
        <f>'Invoeren EXTERN personeel'!Q299</f>
        <v>0</v>
      </c>
      <c r="O280" s="92">
        <f>'Invoeren EXTERN personeel'!R299</f>
        <v>0</v>
      </c>
      <c r="P280" s="92">
        <f>'Invoeren EXTERN personeel'!S299</f>
        <v>0</v>
      </c>
      <c r="Q280" s="92">
        <f>'Invoeren EXTERN personeel'!T299</f>
        <v>0</v>
      </c>
      <c r="R280">
        <f>'Invoeren EXTERN personeel'!U299</f>
        <v>0</v>
      </c>
    </row>
    <row r="281" spans="1:18" x14ac:dyDescent="0.3">
      <c r="A281">
        <f>'Invoeren EXTERN personeel'!D300</f>
        <v>280</v>
      </c>
      <c r="B281">
        <f>'Invoeren EXTERN personeel'!E300</f>
        <v>0</v>
      </c>
      <c r="C281">
        <f>'Invoeren EXTERN personeel'!F300</f>
        <v>0</v>
      </c>
      <c r="D281">
        <f>'Invoeren EXTERN personeel'!G300</f>
        <v>0</v>
      </c>
      <c r="E281">
        <f>'Invoeren EXTERN personeel'!H300</f>
        <v>0</v>
      </c>
      <c r="F281">
        <f>'Invoeren EXTERN personeel'!I300</f>
        <v>0</v>
      </c>
      <c r="G281">
        <f>'Invoeren EXTERN personeel'!J300</f>
        <v>0</v>
      </c>
      <c r="H281" s="92">
        <f>'Invoeren EXTERN personeel'!K300</f>
        <v>0</v>
      </c>
      <c r="I281" s="92">
        <f>'Invoeren EXTERN personeel'!L300</f>
        <v>0</v>
      </c>
      <c r="J281" s="92">
        <f>'Invoeren EXTERN personeel'!M300</f>
        <v>0</v>
      </c>
      <c r="K281" s="92">
        <f>'Invoeren EXTERN personeel'!N300</f>
        <v>0</v>
      </c>
      <c r="L281">
        <f>'Invoeren EXTERN personeel'!O300</f>
        <v>0</v>
      </c>
      <c r="M281" s="92">
        <f>'Invoeren EXTERN personeel'!P300</f>
        <v>0</v>
      </c>
      <c r="N281" s="92">
        <f>'Invoeren EXTERN personeel'!Q300</f>
        <v>0</v>
      </c>
      <c r="O281" s="92">
        <f>'Invoeren EXTERN personeel'!R300</f>
        <v>0</v>
      </c>
      <c r="P281" s="92">
        <f>'Invoeren EXTERN personeel'!S300</f>
        <v>0</v>
      </c>
      <c r="Q281" s="92">
        <f>'Invoeren EXTERN personeel'!T300</f>
        <v>0</v>
      </c>
      <c r="R281">
        <f>'Invoeren EXTERN personeel'!U300</f>
        <v>0</v>
      </c>
    </row>
    <row r="282" spans="1:18" x14ac:dyDescent="0.3">
      <c r="A282">
        <f>'Invoeren EXTERN personeel'!D301</f>
        <v>281</v>
      </c>
      <c r="B282">
        <f>'Invoeren EXTERN personeel'!E301</f>
        <v>0</v>
      </c>
      <c r="C282">
        <f>'Invoeren EXTERN personeel'!F301</f>
        <v>0</v>
      </c>
      <c r="D282">
        <f>'Invoeren EXTERN personeel'!G301</f>
        <v>0</v>
      </c>
      <c r="E282">
        <f>'Invoeren EXTERN personeel'!H301</f>
        <v>0</v>
      </c>
      <c r="F282">
        <f>'Invoeren EXTERN personeel'!I301</f>
        <v>0</v>
      </c>
      <c r="G282">
        <f>'Invoeren EXTERN personeel'!J301</f>
        <v>0</v>
      </c>
      <c r="H282" s="92">
        <f>'Invoeren EXTERN personeel'!K301</f>
        <v>0</v>
      </c>
      <c r="I282" s="92">
        <f>'Invoeren EXTERN personeel'!L301</f>
        <v>0</v>
      </c>
      <c r="J282" s="92">
        <f>'Invoeren EXTERN personeel'!M301</f>
        <v>0</v>
      </c>
      <c r="K282" s="92">
        <f>'Invoeren EXTERN personeel'!N301</f>
        <v>0</v>
      </c>
      <c r="L282">
        <f>'Invoeren EXTERN personeel'!O301</f>
        <v>0</v>
      </c>
      <c r="M282" s="92">
        <f>'Invoeren EXTERN personeel'!P301</f>
        <v>0</v>
      </c>
      <c r="N282" s="92">
        <f>'Invoeren EXTERN personeel'!Q301</f>
        <v>0</v>
      </c>
      <c r="O282" s="92">
        <f>'Invoeren EXTERN personeel'!R301</f>
        <v>0</v>
      </c>
      <c r="P282" s="92">
        <f>'Invoeren EXTERN personeel'!S301</f>
        <v>0</v>
      </c>
      <c r="Q282" s="92">
        <f>'Invoeren EXTERN personeel'!T301</f>
        <v>0</v>
      </c>
      <c r="R282">
        <f>'Invoeren EXTERN personeel'!U301</f>
        <v>0</v>
      </c>
    </row>
    <row r="283" spans="1:18" x14ac:dyDescent="0.3">
      <c r="A283">
        <f>'Invoeren EXTERN personeel'!D302</f>
        <v>282</v>
      </c>
      <c r="B283">
        <f>'Invoeren EXTERN personeel'!E302</f>
        <v>0</v>
      </c>
      <c r="C283">
        <f>'Invoeren EXTERN personeel'!F302</f>
        <v>0</v>
      </c>
      <c r="D283">
        <f>'Invoeren EXTERN personeel'!G302</f>
        <v>0</v>
      </c>
      <c r="E283">
        <f>'Invoeren EXTERN personeel'!H302</f>
        <v>0</v>
      </c>
      <c r="F283">
        <f>'Invoeren EXTERN personeel'!I302</f>
        <v>0</v>
      </c>
      <c r="G283">
        <f>'Invoeren EXTERN personeel'!J302</f>
        <v>0</v>
      </c>
      <c r="H283" s="92">
        <f>'Invoeren EXTERN personeel'!K302</f>
        <v>0</v>
      </c>
      <c r="I283" s="92">
        <f>'Invoeren EXTERN personeel'!L302</f>
        <v>0</v>
      </c>
      <c r="J283" s="92">
        <f>'Invoeren EXTERN personeel'!M302</f>
        <v>0</v>
      </c>
      <c r="K283" s="92">
        <f>'Invoeren EXTERN personeel'!N302</f>
        <v>0</v>
      </c>
      <c r="L283">
        <f>'Invoeren EXTERN personeel'!O302</f>
        <v>0</v>
      </c>
      <c r="M283" s="92">
        <f>'Invoeren EXTERN personeel'!P302</f>
        <v>0</v>
      </c>
      <c r="N283" s="92">
        <f>'Invoeren EXTERN personeel'!Q302</f>
        <v>0</v>
      </c>
      <c r="O283" s="92">
        <f>'Invoeren EXTERN personeel'!R302</f>
        <v>0</v>
      </c>
      <c r="P283" s="92">
        <f>'Invoeren EXTERN personeel'!S302</f>
        <v>0</v>
      </c>
      <c r="Q283" s="92">
        <f>'Invoeren EXTERN personeel'!T302</f>
        <v>0</v>
      </c>
      <c r="R283">
        <f>'Invoeren EXTERN personeel'!U302</f>
        <v>0</v>
      </c>
    </row>
    <row r="284" spans="1:18" x14ac:dyDescent="0.3">
      <c r="A284">
        <f>'Invoeren EXTERN personeel'!D303</f>
        <v>283</v>
      </c>
      <c r="B284">
        <f>'Invoeren EXTERN personeel'!E303</f>
        <v>0</v>
      </c>
      <c r="C284">
        <f>'Invoeren EXTERN personeel'!F303</f>
        <v>0</v>
      </c>
      <c r="D284">
        <f>'Invoeren EXTERN personeel'!G303</f>
        <v>0</v>
      </c>
      <c r="E284">
        <f>'Invoeren EXTERN personeel'!H303</f>
        <v>0</v>
      </c>
      <c r="F284">
        <f>'Invoeren EXTERN personeel'!I303</f>
        <v>0</v>
      </c>
      <c r="G284">
        <f>'Invoeren EXTERN personeel'!J303</f>
        <v>0</v>
      </c>
      <c r="H284" s="92">
        <f>'Invoeren EXTERN personeel'!K303</f>
        <v>0</v>
      </c>
      <c r="I284" s="92">
        <f>'Invoeren EXTERN personeel'!L303</f>
        <v>0</v>
      </c>
      <c r="J284" s="92">
        <f>'Invoeren EXTERN personeel'!M303</f>
        <v>0</v>
      </c>
      <c r="K284" s="92">
        <f>'Invoeren EXTERN personeel'!N303</f>
        <v>0</v>
      </c>
      <c r="L284">
        <f>'Invoeren EXTERN personeel'!O303</f>
        <v>0</v>
      </c>
      <c r="M284" s="92">
        <f>'Invoeren EXTERN personeel'!P303</f>
        <v>0</v>
      </c>
      <c r="N284" s="92">
        <f>'Invoeren EXTERN personeel'!Q303</f>
        <v>0</v>
      </c>
      <c r="O284" s="92">
        <f>'Invoeren EXTERN personeel'!R303</f>
        <v>0</v>
      </c>
      <c r="P284" s="92">
        <f>'Invoeren EXTERN personeel'!S303</f>
        <v>0</v>
      </c>
      <c r="Q284" s="92">
        <f>'Invoeren EXTERN personeel'!T303</f>
        <v>0</v>
      </c>
      <c r="R284">
        <f>'Invoeren EXTERN personeel'!U303</f>
        <v>0</v>
      </c>
    </row>
    <row r="285" spans="1:18" x14ac:dyDescent="0.3">
      <c r="A285">
        <f>'Invoeren EXTERN personeel'!D304</f>
        <v>284</v>
      </c>
      <c r="B285">
        <f>'Invoeren EXTERN personeel'!E304</f>
        <v>0</v>
      </c>
      <c r="C285">
        <f>'Invoeren EXTERN personeel'!F304</f>
        <v>0</v>
      </c>
      <c r="D285">
        <f>'Invoeren EXTERN personeel'!G304</f>
        <v>0</v>
      </c>
      <c r="E285">
        <f>'Invoeren EXTERN personeel'!H304</f>
        <v>0</v>
      </c>
      <c r="F285">
        <f>'Invoeren EXTERN personeel'!I304</f>
        <v>0</v>
      </c>
      <c r="G285">
        <f>'Invoeren EXTERN personeel'!J304</f>
        <v>0</v>
      </c>
      <c r="H285" s="92">
        <f>'Invoeren EXTERN personeel'!K304</f>
        <v>0</v>
      </c>
      <c r="I285" s="92">
        <f>'Invoeren EXTERN personeel'!L304</f>
        <v>0</v>
      </c>
      <c r="J285" s="92">
        <f>'Invoeren EXTERN personeel'!M304</f>
        <v>0</v>
      </c>
      <c r="K285" s="92">
        <f>'Invoeren EXTERN personeel'!N304</f>
        <v>0</v>
      </c>
      <c r="L285">
        <f>'Invoeren EXTERN personeel'!O304</f>
        <v>0</v>
      </c>
      <c r="M285" s="92">
        <f>'Invoeren EXTERN personeel'!P304</f>
        <v>0</v>
      </c>
      <c r="N285" s="92">
        <f>'Invoeren EXTERN personeel'!Q304</f>
        <v>0</v>
      </c>
      <c r="O285" s="92">
        <f>'Invoeren EXTERN personeel'!R304</f>
        <v>0</v>
      </c>
      <c r="P285" s="92">
        <f>'Invoeren EXTERN personeel'!S304</f>
        <v>0</v>
      </c>
      <c r="Q285" s="92">
        <f>'Invoeren EXTERN personeel'!T304</f>
        <v>0</v>
      </c>
      <c r="R285">
        <f>'Invoeren EXTERN personeel'!U304</f>
        <v>0</v>
      </c>
    </row>
    <row r="286" spans="1:18" x14ac:dyDescent="0.3">
      <c r="A286">
        <f>'Invoeren EXTERN personeel'!D305</f>
        <v>285</v>
      </c>
      <c r="B286">
        <f>'Invoeren EXTERN personeel'!E305</f>
        <v>0</v>
      </c>
      <c r="C286">
        <f>'Invoeren EXTERN personeel'!F305</f>
        <v>0</v>
      </c>
      <c r="D286">
        <f>'Invoeren EXTERN personeel'!G305</f>
        <v>0</v>
      </c>
      <c r="E286">
        <f>'Invoeren EXTERN personeel'!H305</f>
        <v>0</v>
      </c>
      <c r="F286">
        <f>'Invoeren EXTERN personeel'!I305</f>
        <v>0</v>
      </c>
      <c r="G286">
        <f>'Invoeren EXTERN personeel'!J305</f>
        <v>0</v>
      </c>
      <c r="H286" s="92">
        <f>'Invoeren EXTERN personeel'!K305</f>
        <v>0</v>
      </c>
      <c r="I286" s="92">
        <f>'Invoeren EXTERN personeel'!L305</f>
        <v>0</v>
      </c>
      <c r="J286" s="92">
        <f>'Invoeren EXTERN personeel'!M305</f>
        <v>0</v>
      </c>
      <c r="K286" s="92">
        <f>'Invoeren EXTERN personeel'!N305</f>
        <v>0</v>
      </c>
      <c r="L286">
        <f>'Invoeren EXTERN personeel'!O305</f>
        <v>0</v>
      </c>
      <c r="M286" s="92">
        <f>'Invoeren EXTERN personeel'!P305</f>
        <v>0</v>
      </c>
      <c r="N286" s="92">
        <f>'Invoeren EXTERN personeel'!Q305</f>
        <v>0</v>
      </c>
      <c r="O286" s="92">
        <f>'Invoeren EXTERN personeel'!R305</f>
        <v>0</v>
      </c>
      <c r="P286" s="92">
        <f>'Invoeren EXTERN personeel'!S305</f>
        <v>0</v>
      </c>
      <c r="Q286" s="92">
        <f>'Invoeren EXTERN personeel'!T305</f>
        <v>0</v>
      </c>
      <c r="R286">
        <f>'Invoeren EXTERN personeel'!U305</f>
        <v>0</v>
      </c>
    </row>
    <row r="287" spans="1:18" x14ac:dyDescent="0.3">
      <c r="A287">
        <f>'Invoeren EXTERN personeel'!D306</f>
        <v>286</v>
      </c>
      <c r="B287">
        <f>'Invoeren EXTERN personeel'!E306</f>
        <v>0</v>
      </c>
      <c r="C287">
        <f>'Invoeren EXTERN personeel'!F306</f>
        <v>0</v>
      </c>
      <c r="D287">
        <f>'Invoeren EXTERN personeel'!G306</f>
        <v>0</v>
      </c>
      <c r="E287">
        <f>'Invoeren EXTERN personeel'!H306</f>
        <v>0</v>
      </c>
      <c r="F287">
        <f>'Invoeren EXTERN personeel'!I306</f>
        <v>0</v>
      </c>
      <c r="G287">
        <f>'Invoeren EXTERN personeel'!J306</f>
        <v>0</v>
      </c>
      <c r="H287" s="92">
        <f>'Invoeren EXTERN personeel'!K306</f>
        <v>0</v>
      </c>
      <c r="I287" s="92">
        <f>'Invoeren EXTERN personeel'!L306</f>
        <v>0</v>
      </c>
      <c r="J287" s="92">
        <f>'Invoeren EXTERN personeel'!M306</f>
        <v>0</v>
      </c>
      <c r="K287" s="92">
        <f>'Invoeren EXTERN personeel'!N306</f>
        <v>0</v>
      </c>
      <c r="L287">
        <f>'Invoeren EXTERN personeel'!O306</f>
        <v>0</v>
      </c>
      <c r="M287" s="92">
        <f>'Invoeren EXTERN personeel'!P306</f>
        <v>0</v>
      </c>
      <c r="N287" s="92">
        <f>'Invoeren EXTERN personeel'!Q306</f>
        <v>0</v>
      </c>
      <c r="O287" s="92">
        <f>'Invoeren EXTERN personeel'!R306</f>
        <v>0</v>
      </c>
      <c r="P287" s="92">
        <f>'Invoeren EXTERN personeel'!S306</f>
        <v>0</v>
      </c>
      <c r="Q287" s="92">
        <f>'Invoeren EXTERN personeel'!T306</f>
        <v>0</v>
      </c>
      <c r="R287">
        <f>'Invoeren EXTERN personeel'!U306</f>
        <v>0</v>
      </c>
    </row>
    <row r="288" spans="1:18" x14ac:dyDescent="0.3">
      <c r="A288">
        <f>'Invoeren EXTERN personeel'!D307</f>
        <v>287</v>
      </c>
      <c r="B288">
        <f>'Invoeren EXTERN personeel'!E307</f>
        <v>0</v>
      </c>
      <c r="C288">
        <f>'Invoeren EXTERN personeel'!F307</f>
        <v>0</v>
      </c>
      <c r="D288">
        <f>'Invoeren EXTERN personeel'!G307</f>
        <v>0</v>
      </c>
      <c r="E288">
        <f>'Invoeren EXTERN personeel'!H307</f>
        <v>0</v>
      </c>
      <c r="F288">
        <f>'Invoeren EXTERN personeel'!I307</f>
        <v>0</v>
      </c>
      <c r="G288">
        <f>'Invoeren EXTERN personeel'!J307</f>
        <v>0</v>
      </c>
      <c r="H288" s="92">
        <f>'Invoeren EXTERN personeel'!K307</f>
        <v>0</v>
      </c>
      <c r="I288" s="92">
        <f>'Invoeren EXTERN personeel'!L307</f>
        <v>0</v>
      </c>
      <c r="J288" s="92">
        <f>'Invoeren EXTERN personeel'!M307</f>
        <v>0</v>
      </c>
      <c r="K288" s="92">
        <f>'Invoeren EXTERN personeel'!N307</f>
        <v>0</v>
      </c>
      <c r="L288">
        <f>'Invoeren EXTERN personeel'!O307</f>
        <v>0</v>
      </c>
      <c r="M288" s="92">
        <f>'Invoeren EXTERN personeel'!P307</f>
        <v>0</v>
      </c>
      <c r="N288" s="92">
        <f>'Invoeren EXTERN personeel'!Q307</f>
        <v>0</v>
      </c>
      <c r="O288" s="92">
        <f>'Invoeren EXTERN personeel'!R307</f>
        <v>0</v>
      </c>
      <c r="P288" s="92">
        <f>'Invoeren EXTERN personeel'!S307</f>
        <v>0</v>
      </c>
      <c r="Q288" s="92">
        <f>'Invoeren EXTERN personeel'!T307</f>
        <v>0</v>
      </c>
      <c r="R288">
        <f>'Invoeren EXTERN personeel'!U307</f>
        <v>0</v>
      </c>
    </row>
    <row r="289" spans="1:18" x14ac:dyDescent="0.3">
      <c r="A289">
        <f>'Invoeren EXTERN personeel'!D308</f>
        <v>288</v>
      </c>
      <c r="B289">
        <f>'Invoeren EXTERN personeel'!E308</f>
        <v>0</v>
      </c>
      <c r="C289">
        <f>'Invoeren EXTERN personeel'!F308</f>
        <v>0</v>
      </c>
      <c r="D289">
        <f>'Invoeren EXTERN personeel'!G308</f>
        <v>0</v>
      </c>
      <c r="E289">
        <f>'Invoeren EXTERN personeel'!H308</f>
        <v>0</v>
      </c>
      <c r="F289">
        <f>'Invoeren EXTERN personeel'!I308</f>
        <v>0</v>
      </c>
      <c r="G289">
        <f>'Invoeren EXTERN personeel'!J308</f>
        <v>0</v>
      </c>
      <c r="H289" s="92">
        <f>'Invoeren EXTERN personeel'!K308</f>
        <v>0</v>
      </c>
      <c r="I289" s="92">
        <f>'Invoeren EXTERN personeel'!L308</f>
        <v>0</v>
      </c>
      <c r="J289" s="92">
        <f>'Invoeren EXTERN personeel'!M308</f>
        <v>0</v>
      </c>
      <c r="K289" s="92">
        <f>'Invoeren EXTERN personeel'!N308</f>
        <v>0</v>
      </c>
      <c r="L289">
        <f>'Invoeren EXTERN personeel'!O308</f>
        <v>0</v>
      </c>
      <c r="M289" s="92">
        <f>'Invoeren EXTERN personeel'!P308</f>
        <v>0</v>
      </c>
      <c r="N289" s="92">
        <f>'Invoeren EXTERN personeel'!Q308</f>
        <v>0</v>
      </c>
      <c r="O289" s="92">
        <f>'Invoeren EXTERN personeel'!R308</f>
        <v>0</v>
      </c>
      <c r="P289" s="92">
        <f>'Invoeren EXTERN personeel'!S308</f>
        <v>0</v>
      </c>
      <c r="Q289" s="92">
        <f>'Invoeren EXTERN personeel'!T308</f>
        <v>0</v>
      </c>
      <c r="R289">
        <f>'Invoeren EXTERN personeel'!U308</f>
        <v>0</v>
      </c>
    </row>
    <row r="290" spans="1:18" x14ac:dyDescent="0.3">
      <c r="A290">
        <f>'Invoeren EXTERN personeel'!D309</f>
        <v>289</v>
      </c>
      <c r="B290">
        <f>'Invoeren EXTERN personeel'!E309</f>
        <v>0</v>
      </c>
      <c r="C290">
        <f>'Invoeren EXTERN personeel'!F309</f>
        <v>0</v>
      </c>
      <c r="D290">
        <f>'Invoeren EXTERN personeel'!G309</f>
        <v>0</v>
      </c>
      <c r="E290">
        <f>'Invoeren EXTERN personeel'!H309</f>
        <v>0</v>
      </c>
      <c r="F290">
        <f>'Invoeren EXTERN personeel'!I309</f>
        <v>0</v>
      </c>
      <c r="G290">
        <f>'Invoeren EXTERN personeel'!J309</f>
        <v>0</v>
      </c>
      <c r="H290" s="92">
        <f>'Invoeren EXTERN personeel'!K309</f>
        <v>0</v>
      </c>
      <c r="I290" s="92">
        <f>'Invoeren EXTERN personeel'!L309</f>
        <v>0</v>
      </c>
      <c r="J290" s="92">
        <f>'Invoeren EXTERN personeel'!M309</f>
        <v>0</v>
      </c>
      <c r="K290" s="92">
        <f>'Invoeren EXTERN personeel'!N309</f>
        <v>0</v>
      </c>
      <c r="L290">
        <f>'Invoeren EXTERN personeel'!O309</f>
        <v>0</v>
      </c>
      <c r="M290" s="92">
        <f>'Invoeren EXTERN personeel'!P309</f>
        <v>0</v>
      </c>
      <c r="N290" s="92">
        <f>'Invoeren EXTERN personeel'!Q309</f>
        <v>0</v>
      </c>
      <c r="O290" s="92">
        <f>'Invoeren EXTERN personeel'!R309</f>
        <v>0</v>
      </c>
      <c r="P290" s="92">
        <f>'Invoeren EXTERN personeel'!S309</f>
        <v>0</v>
      </c>
      <c r="Q290" s="92">
        <f>'Invoeren EXTERN personeel'!T309</f>
        <v>0</v>
      </c>
      <c r="R290">
        <f>'Invoeren EXTERN personeel'!U309</f>
        <v>0</v>
      </c>
    </row>
    <row r="291" spans="1:18" x14ac:dyDescent="0.3">
      <c r="A291">
        <f>'Invoeren EXTERN personeel'!D310</f>
        <v>290</v>
      </c>
      <c r="B291">
        <f>'Invoeren EXTERN personeel'!E310</f>
        <v>0</v>
      </c>
      <c r="C291">
        <f>'Invoeren EXTERN personeel'!F310</f>
        <v>0</v>
      </c>
      <c r="D291">
        <f>'Invoeren EXTERN personeel'!G310</f>
        <v>0</v>
      </c>
      <c r="E291">
        <f>'Invoeren EXTERN personeel'!H310</f>
        <v>0</v>
      </c>
      <c r="F291">
        <f>'Invoeren EXTERN personeel'!I310</f>
        <v>0</v>
      </c>
      <c r="G291">
        <f>'Invoeren EXTERN personeel'!J310</f>
        <v>0</v>
      </c>
      <c r="H291" s="92">
        <f>'Invoeren EXTERN personeel'!K310</f>
        <v>0</v>
      </c>
      <c r="I291" s="92">
        <f>'Invoeren EXTERN personeel'!L310</f>
        <v>0</v>
      </c>
      <c r="J291" s="92">
        <f>'Invoeren EXTERN personeel'!M310</f>
        <v>0</v>
      </c>
      <c r="K291" s="92">
        <f>'Invoeren EXTERN personeel'!N310</f>
        <v>0</v>
      </c>
      <c r="L291">
        <f>'Invoeren EXTERN personeel'!O310</f>
        <v>0</v>
      </c>
      <c r="M291" s="92">
        <f>'Invoeren EXTERN personeel'!P310</f>
        <v>0</v>
      </c>
      <c r="N291" s="92">
        <f>'Invoeren EXTERN personeel'!Q310</f>
        <v>0</v>
      </c>
      <c r="O291" s="92">
        <f>'Invoeren EXTERN personeel'!R310</f>
        <v>0</v>
      </c>
      <c r="P291" s="92">
        <f>'Invoeren EXTERN personeel'!S310</f>
        <v>0</v>
      </c>
      <c r="Q291" s="92">
        <f>'Invoeren EXTERN personeel'!T310</f>
        <v>0</v>
      </c>
      <c r="R291">
        <f>'Invoeren EXTERN personeel'!U310</f>
        <v>0</v>
      </c>
    </row>
    <row r="292" spans="1:18" x14ac:dyDescent="0.3">
      <c r="A292">
        <f>'Invoeren EXTERN personeel'!D311</f>
        <v>291</v>
      </c>
      <c r="B292">
        <f>'Invoeren EXTERN personeel'!E311</f>
        <v>0</v>
      </c>
      <c r="C292">
        <f>'Invoeren EXTERN personeel'!F311</f>
        <v>0</v>
      </c>
      <c r="D292">
        <f>'Invoeren EXTERN personeel'!G311</f>
        <v>0</v>
      </c>
      <c r="E292">
        <f>'Invoeren EXTERN personeel'!H311</f>
        <v>0</v>
      </c>
      <c r="F292">
        <f>'Invoeren EXTERN personeel'!I311</f>
        <v>0</v>
      </c>
      <c r="G292">
        <f>'Invoeren EXTERN personeel'!J311</f>
        <v>0</v>
      </c>
      <c r="H292" s="92">
        <f>'Invoeren EXTERN personeel'!K311</f>
        <v>0</v>
      </c>
      <c r="I292" s="92">
        <f>'Invoeren EXTERN personeel'!L311</f>
        <v>0</v>
      </c>
      <c r="J292" s="92">
        <f>'Invoeren EXTERN personeel'!M311</f>
        <v>0</v>
      </c>
      <c r="K292" s="92">
        <f>'Invoeren EXTERN personeel'!N311</f>
        <v>0</v>
      </c>
      <c r="L292">
        <f>'Invoeren EXTERN personeel'!O311</f>
        <v>0</v>
      </c>
      <c r="M292" s="92">
        <f>'Invoeren EXTERN personeel'!P311</f>
        <v>0</v>
      </c>
      <c r="N292" s="92">
        <f>'Invoeren EXTERN personeel'!Q311</f>
        <v>0</v>
      </c>
      <c r="O292" s="92">
        <f>'Invoeren EXTERN personeel'!R311</f>
        <v>0</v>
      </c>
      <c r="P292" s="92">
        <f>'Invoeren EXTERN personeel'!S311</f>
        <v>0</v>
      </c>
      <c r="Q292" s="92">
        <f>'Invoeren EXTERN personeel'!T311</f>
        <v>0</v>
      </c>
      <c r="R292">
        <f>'Invoeren EXTERN personeel'!U311</f>
        <v>0</v>
      </c>
    </row>
    <row r="293" spans="1:18" x14ac:dyDescent="0.3">
      <c r="A293">
        <f>'Invoeren EXTERN personeel'!D312</f>
        <v>292</v>
      </c>
      <c r="B293">
        <f>'Invoeren EXTERN personeel'!E312</f>
        <v>0</v>
      </c>
      <c r="C293">
        <f>'Invoeren EXTERN personeel'!F312</f>
        <v>0</v>
      </c>
      <c r="D293">
        <f>'Invoeren EXTERN personeel'!G312</f>
        <v>0</v>
      </c>
      <c r="E293">
        <f>'Invoeren EXTERN personeel'!H312</f>
        <v>0</v>
      </c>
      <c r="F293">
        <f>'Invoeren EXTERN personeel'!I312</f>
        <v>0</v>
      </c>
      <c r="G293">
        <f>'Invoeren EXTERN personeel'!J312</f>
        <v>0</v>
      </c>
      <c r="H293" s="92">
        <f>'Invoeren EXTERN personeel'!K312</f>
        <v>0</v>
      </c>
      <c r="I293" s="92">
        <f>'Invoeren EXTERN personeel'!L312</f>
        <v>0</v>
      </c>
      <c r="J293" s="92">
        <f>'Invoeren EXTERN personeel'!M312</f>
        <v>0</v>
      </c>
      <c r="K293" s="92">
        <f>'Invoeren EXTERN personeel'!N312</f>
        <v>0</v>
      </c>
      <c r="L293">
        <f>'Invoeren EXTERN personeel'!O312</f>
        <v>0</v>
      </c>
      <c r="M293" s="92">
        <f>'Invoeren EXTERN personeel'!P312</f>
        <v>0</v>
      </c>
      <c r="N293" s="92">
        <f>'Invoeren EXTERN personeel'!Q312</f>
        <v>0</v>
      </c>
      <c r="O293" s="92">
        <f>'Invoeren EXTERN personeel'!R312</f>
        <v>0</v>
      </c>
      <c r="P293" s="92">
        <f>'Invoeren EXTERN personeel'!S312</f>
        <v>0</v>
      </c>
      <c r="Q293" s="92">
        <f>'Invoeren EXTERN personeel'!T312</f>
        <v>0</v>
      </c>
      <c r="R293">
        <f>'Invoeren EXTERN personeel'!U312</f>
        <v>0</v>
      </c>
    </row>
    <row r="294" spans="1:18" x14ac:dyDescent="0.3">
      <c r="A294">
        <f>'Invoeren EXTERN personeel'!D313</f>
        <v>293</v>
      </c>
      <c r="B294">
        <f>'Invoeren EXTERN personeel'!E313</f>
        <v>0</v>
      </c>
      <c r="C294">
        <f>'Invoeren EXTERN personeel'!F313</f>
        <v>0</v>
      </c>
      <c r="D294">
        <f>'Invoeren EXTERN personeel'!G313</f>
        <v>0</v>
      </c>
      <c r="E294">
        <f>'Invoeren EXTERN personeel'!H313</f>
        <v>0</v>
      </c>
      <c r="F294">
        <f>'Invoeren EXTERN personeel'!I313</f>
        <v>0</v>
      </c>
      <c r="G294">
        <f>'Invoeren EXTERN personeel'!J313</f>
        <v>0</v>
      </c>
      <c r="H294" s="92">
        <f>'Invoeren EXTERN personeel'!K313</f>
        <v>0</v>
      </c>
      <c r="I294" s="92">
        <f>'Invoeren EXTERN personeel'!L313</f>
        <v>0</v>
      </c>
      <c r="J294" s="92">
        <f>'Invoeren EXTERN personeel'!M313</f>
        <v>0</v>
      </c>
      <c r="K294" s="92">
        <f>'Invoeren EXTERN personeel'!N313</f>
        <v>0</v>
      </c>
      <c r="L294">
        <f>'Invoeren EXTERN personeel'!O313</f>
        <v>0</v>
      </c>
      <c r="M294" s="92">
        <f>'Invoeren EXTERN personeel'!P313</f>
        <v>0</v>
      </c>
      <c r="N294" s="92">
        <f>'Invoeren EXTERN personeel'!Q313</f>
        <v>0</v>
      </c>
      <c r="O294" s="92">
        <f>'Invoeren EXTERN personeel'!R313</f>
        <v>0</v>
      </c>
      <c r="P294" s="92">
        <f>'Invoeren EXTERN personeel'!S313</f>
        <v>0</v>
      </c>
      <c r="Q294" s="92">
        <f>'Invoeren EXTERN personeel'!T313</f>
        <v>0</v>
      </c>
      <c r="R294">
        <f>'Invoeren EXTERN personeel'!U313</f>
        <v>0</v>
      </c>
    </row>
    <row r="295" spans="1:18" x14ac:dyDescent="0.3">
      <c r="A295">
        <f>'Invoeren EXTERN personeel'!D314</f>
        <v>294</v>
      </c>
      <c r="B295">
        <f>'Invoeren EXTERN personeel'!E314</f>
        <v>0</v>
      </c>
      <c r="C295">
        <f>'Invoeren EXTERN personeel'!F314</f>
        <v>0</v>
      </c>
      <c r="D295">
        <f>'Invoeren EXTERN personeel'!G314</f>
        <v>0</v>
      </c>
      <c r="E295">
        <f>'Invoeren EXTERN personeel'!H314</f>
        <v>0</v>
      </c>
      <c r="F295">
        <f>'Invoeren EXTERN personeel'!I314</f>
        <v>0</v>
      </c>
      <c r="G295">
        <f>'Invoeren EXTERN personeel'!J314</f>
        <v>0</v>
      </c>
      <c r="H295" s="92">
        <f>'Invoeren EXTERN personeel'!K314</f>
        <v>0</v>
      </c>
      <c r="I295" s="92">
        <f>'Invoeren EXTERN personeel'!L314</f>
        <v>0</v>
      </c>
      <c r="J295" s="92">
        <f>'Invoeren EXTERN personeel'!M314</f>
        <v>0</v>
      </c>
      <c r="K295" s="92">
        <f>'Invoeren EXTERN personeel'!N314</f>
        <v>0</v>
      </c>
      <c r="L295">
        <f>'Invoeren EXTERN personeel'!O314</f>
        <v>0</v>
      </c>
      <c r="M295" s="92">
        <f>'Invoeren EXTERN personeel'!P314</f>
        <v>0</v>
      </c>
      <c r="N295" s="92">
        <f>'Invoeren EXTERN personeel'!Q314</f>
        <v>0</v>
      </c>
      <c r="O295" s="92">
        <f>'Invoeren EXTERN personeel'!R314</f>
        <v>0</v>
      </c>
      <c r="P295" s="92">
        <f>'Invoeren EXTERN personeel'!S314</f>
        <v>0</v>
      </c>
      <c r="Q295" s="92">
        <f>'Invoeren EXTERN personeel'!T314</f>
        <v>0</v>
      </c>
      <c r="R295">
        <f>'Invoeren EXTERN personeel'!U314</f>
        <v>0</v>
      </c>
    </row>
    <row r="296" spans="1:18" x14ac:dyDescent="0.3">
      <c r="A296">
        <f>'Invoeren EXTERN personeel'!D315</f>
        <v>295</v>
      </c>
      <c r="B296">
        <f>'Invoeren EXTERN personeel'!E315</f>
        <v>0</v>
      </c>
      <c r="C296">
        <f>'Invoeren EXTERN personeel'!F315</f>
        <v>0</v>
      </c>
      <c r="D296">
        <f>'Invoeren EXTERN personeel'!G315</f>
        <v>0</v>
      </c>
      <c r="E296">
        <f>'Invoeren EXTERN personeel'!H315</f>
        <v>0</v>
      </c>
      <c r="F296">
        <f>'Invoeren EXTERN personeel'!I315</f>
        <v>0</v>
      </c>
      <c r="G296">
        <f>'Invoeren EXTERN personeel'!J315</f>
        <v>0</v>
      </c>
      <c r="H296" s="92">
        <f>'Invoeren EXTERN personeel'!K315</f>
        <v>0</v>
      </c>
      <c r="I296" s="92">
        <f>'Invoeren EXTERN personeel'!L315</f>
        <v>0</v>
      </c>
      <c r="J296" s="92">
        <f>'Invoeren EXTERN personeel'!M315</f>
        <v>0</v>
      </c>
      <c r="K296" s="92">
        <f>'Invoeren EXTERN personeel'!N315</f>
        <v>0</v>
      </c>
      <c r="L296">
        <f>'Invoeren EXTERN personeel'!O315</f>
        <v>0</v>
      </c>
      <c r="M296" s="92">
        <f>'Invoeren EXTERN personeel'!P315</f>
        <v>0</v>
      </c>
      <c r="N296" s="92">
        <f>'Invoeren EXTERN personeel'!Q315</f>
        <v>0</v>
      </c>
      <c r="O296" s="92">
        <f>'Invoeren EXTERN personeel'!R315</f>
        <v>0</v>
      </c>
      <c r="P296" s="92">
        <f>'Invoeren EXTERN personeel'!S315</f>
        <v>0</v>
      </c>
      <c r="Q296" s="92">
        <f>'Invoeren EXTERN personeel'!T315</f>
        <v>0</v>
      </c>
      <c r="R296">
        <f>'Invoeren EXTERN personeel'!U315</f>
        <v>0</v>
      </c>
    </row>
    <row r="297" spans="1:18" x14ac:dyDescent="0.3">
      <c r="A297">
        <f>'Invoeren EXTERN personeel'!D316</f>
        <v>296</v>
      </c>
      <c r="B297">
        <f>'Invoeren EXTERN personeel'!E316</f>
        <v>0</v>
      </c>
      <c r="C297">
        <f>'Invoeren EXTERN personeel'!F316</f>
        <v>0</v>
      </c>
      <c r="D297">
        <f>'Invoeren EXTERN personeel'!G316</f>
        <v>0</v>
      </c>
      <c r="E297">
        <f>'Invoeren EXTERN personeel'!H316</f>
        <v>0</v>
      </c>
      <c r="F297">
        <f>'Invoeren EXTERN personeel'!I316</f>
        <v>0</v>
      </c>
      <c r="G297">
        <f>'Invoeren EXTERN personeel'!J316</f>
        <v>0</v>
      </c>
      <c r="H297" s="92">
        <f>'Invoeren EXTERN personeel'!K316</f>
        <v>0</v>
      </c>
      <c r="I297" s="92">
        <f>'Invoeren EXTERN personeel'!L316</f>
        <v>0</v>
      </c>
      <c r="J297" s="92">
        <f>'Invoeren EXTERN personeel'!M316</f>
        <v>0</v>
      </c>
      <c r="K297" s="92">
        <f>'Invoeren EXTERN personeel'!N316</f>
        <v>0</v>
      </c>
      <c r="L297">
        <f>'Invoeren EXTERN personeel'!O316</f>
        <v>0</v>
      </c>
      <c r="M297" s="92">
        <f>'Invoeren EXTERN personeel'!P316</f>
        <v>0</v>
      </c>
      <c r="N297" s="92">
        <f>'Invoeren EXTERN personeel'!Q316</f>
        <v>0</v>
      </c>
      <c r="O297" s="92">
        <f>'Invoeren EXTERN personeel'!R316</f>
        <v>0</v>
      </c>
      <c r="P297" s="92">
        <f>'Invoeren EXTERN personeel'!S316</f>
        <v>0</v>
      </c>
      <c r="Q297" s="92">
        <f>'Invoeren EXTERN personeel'!T316</f>
        <v>0</v>
      </c>
      <c r="R297">
        <f>'Invoeren EXTERN personeel'!U316</f>
        <v>0</v>
      </c>
    </row>
    <row r="298" spans="1:18" x14ac:dyDescent="0.3">
      <c r="A298">
        <f>'Invoeren EXTERN personeel'!D317</f>
        <v>297</v>
      </c>
      <c r="B298">
        <f>'Invoeren EXTERN personeel'!E317</f>
        <v>0</v>
      </c>
      <c r="C298">
        <f>'Invoeren EXTERN personeel'!F317</f>
        <v>0</v>
      </c>
      <c r="D298">
        <f>'Invoeren EXTERN personeel'!G317</f>
        <v>0</v>
      </c>
      <c r="E298">
        <f>'Invoeren EXTERN personeel'!H317</f>
        <v>0</v>
      </c>
      <c r="F298">
        <f>'Invoeren EXTERN personeel'!I317</f>
        <v>0</v>
      </c>
      <c r="G298">
        <f>'Invoeren EXTERN personeel'!J317</f>
        <v>0</v>
      </c>
      <c r="H298" s="92">
        <f>'Invoeren EXTERN personeel'!K317</f>
        <v>0</v>
      </c>
      <c r="I298" s="92">
        <f>'Invoeren EXTERN personeel'!L317</f>
        <v>0</v>
      </c>
      <c r="J298" s="92">
        <f>'Invoeren EXTERN personeel'!M317</f>
        <v>0</v>
      </c>
      <c r="K298" s="92">
        <f>'Invoeren EXTERN personeel'!N317</f>
        <v>0</v>
      </c>
      <c r="L298">
        <f>'Invoeren EXTERN personeel'!O317</f>
        <v>0</v>
      </c>
      <c r="M298" s="92">
        <f>'Invoeren EXTERN personeel'!P317</f>
        <v>0</v>
      </c>
      <c r="N298" s="92">
        <f>'Invoeren EXTERN personeel'!Q317</f>
        <v>0</v>
      </c>
      <c r="O298" s="92">
        <f>'Invoeren EXTERN personeel'!R317</f>
        <v>0</v>
      </c>
      <c r="P298" s="92">
        <f>'Invoeren EXTERN personeel'!S317</f>
        <v>0</v>
      </c>
      <c r="Q298" s="92">
        <f>'Invoeren EXTERN personeel'!T317</f>
        <v>0</v>
      </c>
      <c r="R298">
        <f>'Invoeren EXTERN personeel'!U317</f>
        <v>0</v>
      </c>
    </row>
    <row r="299" spans="1:18" x14ac:dyDescent="0.3">
      <c r="A299">
        <f>'Invoeren EXTERN personeel'!D318</f>
        <v>298</v>
      </c>
      <c r="B299">
        <f>'Invoeren EXTERN personeel'!E318</f>
        <v>0</v>
      </c>
      <c r="C299">
        <f>'Invoeren EXTERN personeel'!F318</f>
        <v>0</v>
      </c>
      <c r="D299">
        <f>'Invoeren EXTERN personeel'!G318</f>
        <v>0</v>
      </c>
      <c r="E299">
        <f>'Invoeren EXTERN personeel'!H318</f>
        <v>0</v>
      </c>
      <c r="F299">
        <f>'Invoeren EXTERN personeel'!I318</f>
        <v>0</v>
      </c>
      <c r="G299">
        <f>'Invoeren EXTERN personeel'!J318</f>
        <v>0</v>
      </c>
      <c r="H299" s="92">
        <f>'Invoeren EXTERN personeel'!K318</f>
        <v>0</v>
      </c>
      <c r="I299" s="92">
        <f>'Invoeren EXTERN personeel'!L318</f>
        <v>0</v>
      </c>
      <c r="J299" s="92">
        <f>'Invoeren EXTERN personeel'!M318</f>
        <v>0</v>
      </c>
      <c r="K299" s="92">
        <f>'Invoeren EXTERN personeel'!N318</f>
        <v>0</v>
      </c>
      <c r="L299">
        <f>'Invoeren EXTERN personeel'!O318</f>
        <v>0</v>
      </c>
      <c r="M299" s="92">
        <f>'Invoeren EXTERN personeel'!P318</f>
        <v>0</v>
      </c>
      <c r="N299" s="92">
        <f>'Invoeren EXTERN personeel'!Q318</f>
        <v>0</v>
      </c>
      <c r="O299" s="92">
        <f>'Invoeren EXTERN personeel'!R318</f>
        <v>0</v>
      </c>
      <c r="P299" s="92">
        <f>'Invoeren EXTERN personeel'!S318</f>
        <v>0</v>
      </c>
      <c r="Q299" s="92">
        <f>'Invoeren EXTERN personeel'!T318</f>
        <v>0</v>
      </c>
      <c r="R299">
        <f>'Invoeren EXTERN personeel'!U318</f>
        <v>0</v>
      </c>
    </row>
    <row r="300" spans="1:18" x14ac:dyDescent="0.3">
      <c r="A300">
        <f>'Invoeren EXTERN personeel'!D319</f>
        <v>299</v>
      </c>
      <c r="B300">
        <f>'Invoeren EXTERN personeel'!E319</f>
        <v>0</v>
      </c>
      <c r="C300">
        <f>'Invoeren EXTERN personeel'!F319</f>
        <v>0</v>
      </c>
      <c r="D300">
        <f>'Invoeren EXTERN personeel'!G319</f>
        <v>0</v>
      </c>
      <c r="E300">
        <f>'Invoeren EXTERN personeel'!H319</f>
        <v>0</v>
      </c>
      <c r="F300">
        <f>'Invoeren EXTERN personeel'!I319</f>
        <v>0</v>
      </c>
      <c r="G300">
        <f>'Invoeren EXTERN personeel'!J319</f>
        <v>0</v>
      </c>
      <c r="H300" s="92">
        <f>'Invoeren EXTERN personeel'!K319</f>
        <v>0</v>
      </c>
      <c r="I300" s="92">
        <f>'Invoeren EXTERN personeel'!L319</f>
        <v>0</v>
      </c>
      <c r="J300" s="92">
        <f>'Invoeren EXTERN personeel'!M319</f>
        <v>0</v>
      </c>
      <c r="K300" s="92">
        <f>'Invoeren EXTERN personeel'!N319</f>
        <v>0</v>
      </c>
      <c r="L300">
        <f>'Invoeren EXTERN personeel'!O319</f>
        <v>0</v>
      </c>
      <c r="M300" s="92">
        <f>'Invoeren EXTERN personeel'!P319</f>
        <v>0</v>
      </c>
      <c r="N300" s="92">
        <f>'Invoeren EXTERN personeel'!Q319</f>
        <v>0</v>
      </c>
      <c r="O300" s="92">
        <f>'Invoeren EXTERN personeel'!R319</f>
        <v>0</v>
      </c>
      <c r="P300" s="92">
        <f>'Invoeren EXTERN personeel'!S319</f>
        <v>0</v>
      </c>
      <c r="Q300" s="92">
        <f>'Invoeren EXTERN personeel'!T319</f>
        <v>0</v>
      </c>
      <c r="R300">
        <f>'Invoeren EXTERN personeel'!U319</f>
        <v>0</v>
      </c>
    </row>
    <row r="301" spans="1:18" x14ac:dyDescent="0.3">
      <c r="A301">
        <f>'Invoeren EXTERN personeel'!D320</f>
        <v>300</v>
      </c>
      <c r="B301">
        <f>'Invoeren EXTERN personeel'!E320</f>
        <v>0</v>
      </c>
      <c r="C301">
        <f>'Invoeren EXTERN personeel'!F320</f>
        <v>0</v>
      </c>
      <c r="D301">
        <f>'Invoeren EXTERN personeel'!G320</f>
        <v>0</v>
      </c>
      <c r="E301">
        <f>'Invoeren EXTERN personeel'!H320</f>
        <v>0</v>
      </c>
      <c r="F301">
        <f>'Invoeren EXTERN personeel'!I320</f>
        <v>0</v>
      </c>
      <c r="G301">
        <f>'Invoeren EXTERN personeel'!J320</f>
        <v>0</v>
      </c>
      <c r="H301" s="92">
        <f>'Invoeren EXTERN personeel'!K320</f>
        <v>0</v>
      </c>
      <c r="I301" s="92">
        <f>'Invoeren EXTERN personeel'!L320</f>
        <v>0</v>
      </c>
      <c r="J301" s="92">
        <f>'Invoeren EXTERN personeel'!M320</f>
        <v>0</v>
      </c>
      <c r="K301" s="92">
        <f>'Invoeren EXTERN personeel'!N320</f>
        <v>0</v>
      </c>
      <c r="L301">
        <f>'Invoeren EXTERN personeel'!O320</f>
        <v>0</v>
      </c>
      <c r="M301" s="92">
        <f>'Invoeren EXTERN personeel'!P320</f>
        <v>0</v>
      </c>
      <c r="N301" s="92">
        <f>'Invoeren EXTERN personeel'!Q320</f>
        <v>0</v>
      </c>
      <c r="O301" s="92">
        <f>'Invoeren EXTERN personeel'!R320</f>
        <v>0</v>
      </c>
      <c r="P301" s="92">
        <f>'Invoeren EXTERN personeel'!S320</f>
        <v>0</v>
      </c>
      <c r="Q301" s="92">
        <f>'Invoeren EXTERN personeel'!T320</f>
        <v>0</v>
      </c>
      <c r="R301">
        <f>'Invoeren EXTERN personeel'!U320</f>
        <v>0</v>
      </c>
    </row>
    <row r="302" spans="1:18" x14ac:dyDescent="0.3">
      <c r="A302">
        <f>'Invoeren EXTERN personeel'!D321</f>
        <v>301</v>
      </c>
      <c r="B302">
        <f>'Invoeren EXTERN personeel'!E321</f>
        <v>0</v>
      </c>
      <c r="C302">
        <f>'Invoeren EXTERN personeel'!F321</f>
        <v>0</v>
      </c>
      <c r="D302">
        <f>'Invoeren EXTERN personeel'!G321</f>
        <v>0</v>
      </c>
      <c r="E302">
        <f>'Invoeren EXTERN personeel'!H321</f>
        <v>0</v>
      </c>
      <c r="F302">
        <f>'Invoeren EXTERN personeel'!I321</f>
        <v>0</v>
      </c>
      <c r="G302">
        <f>'Invoeren EXTERN personeel'!J321</f>
        <v>0</v>
      </c>
      <c r="H302" s="92">
        <f>'Invoeren EXTERN personeel'!K321</f>
        <v>0</v>
      </c>
      <c r="I302" s="92">
        <f>'Invoeren EXTERN personeel'!L321</f>
        <v>0</v>
      </c>
      <c r="J302" s="92">
        <f>'Invoeren EXTERN personeel'!M321</f>
        <v>0</v>
      </c>
      <c r="K302" s="92">
        <f>'Invoeren EXTERN personeel'!N321</f>
        <v>0</v>
      </c>
      <c r="L302">
        <f>'Invoeren EXTERN personeel'!O321</f>
        <v>0</v>
      </c>
      <c r="M302" s="92">
        <f>'Invoeren EXTERN personeel'!P321</f>
        <v>0</v>
      </c>
      <c r="N302" s="92">
        <f>'Invoeren EXTERN personeel'!Q321</f>
        <v>0</v>
      </c>
      <c r="O302" s="92">
        <f>'Invoeren EXTERN personeel'!R321</f>
        <v>0</v>
      </c>
      <c r="P302" s="92">
        <f>'Invoeren EXTERN personeel'!S321</f>
        <v>0</v>
      </c>
      <c r="Q302" s="92">
        <f>'Invoeren EXTERN personeel'!T321</f>
        <v>0</v>
      </c>
      <c r="R302">
        <f>'Invoeren EXTERN personeel'!U321</f>
        <v>0</v>
      </c>
    </row>
    <row r="303" spans="1:18" x14ac:dyDescent="0.3">
      <c r="A303">
        <f>'Invoeren EXTERN personeel'!D322</f>
        <v>302</v>
      </c>
      <c r="B303">
        <f>'Invoeren EXTERN personeel'!E322</f>
        <v>0</v>
      </c>
      <c r="C303">
        <f>'Invoeren EXTERN personeel'!F322</f>
        <v>0</v>
      </c>
      <c r="D303">
        <f>'Invoeren EXTERN personeel'!G322</f>
        <v>0</v>
      </c>
      <c r="E303">
        <f>'Invoeren EXTERN personeel'!H322</f>
        <v>0</v>
      </c>
      <c r="F303">
        <f>'Invoeren EXTERN personeel'!I322</f>
        <v>0</v>
      </c>
      <c r="G303">
        <f>'Invoeren EXTERN personeel'!J322</f>
        <v>0</v>
      </c>
      <c r="H303" s="92">
        <f>'Invoeren EXTERN personeel'!K322</f>
        <v>0</v>
      </c>
      <c r="I303" s="92">
        <f>'Invoeren EXTERN personeel'!L322</f>
        <v>0</v>
      </c>
      <c r="J303" s="92">
        <f>'Invoeren EXTERN personeel'!M322</f>
        <v>0</v>
      </c>
      <c r="K303" s="92">
        <f>'Invoeren EXTERN personeel'!N322</f>
        <v>0</v>
      </c>
      <c r="L303">
        <f>'Invoeren EXTERN personeel'!O322</f>
        <v>0</v>
      </c>
      <c r="M303" s="92">
        <f>'Invoeren EXTERN personeel'!P322</f>
        <v>0</v>
      </c>
      <c r="N303" s="92">
        <f>'Invoeren EXTERN personeel'!Q322</f>
        <v>0</v>
      </c>
      <c r="O303" s="92">
        <f>'Invoeren EXTERN personeel'!R322</f>
        <v>0</v>
      </c>
      <c r="P303" s="92">
        <f>'Invoeren EXTERN personeel'!S322</f>
        <v>0</v>
      </c>
      <c r="Q303" s="92">
        <f>'Invoeren EXTERN personeel'!T322</f>
        <v>0</v>
      </c>
      <c r="R303">
        <f>'Invoeren EXTERN personeel'!U322</f>
        <v>0</v>
      </c>
    </row>
    <row r="304" spans="1:18" x14ac:dyDescent="0.3">
      <c r="A304">
        <f>'Invoeren EXTERN personeel'!D323</f>
        <v>303</v>
      </c>
      <c r="B304">
        <f>'Invoeren EXTERN personeel'!E323</f>
        <v>0</v>
      </c>
      <c r="C304">
        <f>'Invoeren EXTERN personeel'!F323</f>
        <v>0</v>
      </c>
      <c r="D304">
        <f>'Invoeren EXTERN personeel'!G323</f>
        <v>0</v>
      </c>
      <c r="E304">
        <f>'Invoeren EXTERN personeel'!H323</f>
        <v>0</v>
      </c>
      <c r="F304">
        <f>'Invoeren EXTERN personeel'!I323</f>
        <v>0</v>
      </c>
      <c r="G304">
        <f>'Invoeren EXTERN personeel'!J323</f>
        <v>0</v>
      </c>
      <c r="H304" s="92">
        <f>'Invoeren EXTERN personeel'!K323</f>
        <v>0</v>
      </c>
      <c r="I304" s="92">
        <f>'Invoeren EXTERN personeel'!L323</f>
        <v>0</v>
      </c>
      <c r="J304" s="92">
        <f>'Invoeren EXTERN personeel'!M323</f>
        <v>0</v>
      </c>
      <c r="K304" s="92">
        <f>'Invoeren EXTERN personeel'!N323</f>
        <v>0</v>
      </c>
      <c r="L304">
        <f>'Invoeren EXTERN personeel'!O323</f>
        <v>0</v>
      </c>
      <c r="M304" s="92">
        <f>'Invoeren EXTERN personeel'!P323</f>
        <v>0</v>
      </c>
      <c r="N304" s="92">
        <f>'Invoeren EXTERN personeel'!Q323</f>
        <v>0</v>
      </c>
      <c r="O304" s="92">
        <f>'Invoeren EXTERN personeel'!R323</f>
        <v>0</v>
      </c>
      <c r="P304" s="92">
        <f>'Invoeren EXTERN personeel'!S323</f>
        <v>0</v>
      </c>
      <c r="Q304" s="92">
        <f>'Invoeren EXTERN personeel'!T323</f>
        <v>0</v>
      </c>
      <c r="R304">
        <f>'Invoeren EXTERN personeel'!U323</f>
        <v>0</v>
      </c>
    </row>
    <row r="305" spans="1:18" x14ac:dyDescent="0.3">
      <c r="A305">
        <f>'Invoeren EXTERN personeel'!D324</f>
        <v>304</v>
      </c>
      <c r="B305">
        <f>'Invoeren EXTERN personeel'!E324</f>
        <v>0</v>
      </c>
      <c r="C305">
        <f>'Invoeren EXTERN personeel'!F324</f>
        <v>0</v>
      </c>
      <c r="D305">
        <f>'Invoeren EXTERN personeel'!G324</f>
        <v>0</v>
      </c>
      <c r="E305">
        <f>'Invoeren EXTERN personeel'!H324</f>
        <v>0</v>
      </c>
      <c r="F305">
        <f>'Invoeren EXTERN personeel'!I324</f>
        <v>0</v>
      </c>
      <c r="G305">
        <f>'Invoeren EXTERN personeel'!J324</f>
        <v>0</v>
      </c>
      <c r="H305" s="92">
        <f>'Invoeren EXTERN personeel'!K324</f>
        <v>0</v>
      </c>
      <c r="I305" s="92">
        <f>'Invoeren EXTERN personeel'!L324</f>
        <v>0</v>
      </c>
      <c r="J305" s="92">
        <f>'Invoeren EXTERN personeel'!M324</f>
        <v>0</v>
      </c>
      <c r="K305" s="92">
        <f>'Invoeren EXTERN personeel'!N324</f>
        <v>0</v>
      </c>
      <c r="L305">
        <f>'Invoeren EXTERN personeel'!O324</f>
        <v>0</v>
      </c>
      <c r="M305" s="92">
        <f>'Invoeren EXTERN personeel'!P324</f>
        <v>0</v>
      </c>
      <c r="N305" s="92">
        <f>'Invoeren EXTERN personeel'!Q324</f>
        <v>0</v>
      </c>
      <c r="O305" s="92">
        <f>'Invoeren EXTERN personeel'!R324</f>
        <v>0</v>
      </c>
      <c r="P305" s="92">
        <f>'Invoeren EXTERN personeel'!S324</f>
        <v>0</v>
      </c>
      <c r="Q305" s="92">
        <f>'Invoeren EXTERN personeel'!T324</f>
        <v>0</v>
      </c>
      <c r="R305">
        <f>'Invoeren EXTERN personeel'!U324</f>
        <v>0</v>
      </c>
    </row>
    <row r="306" spans="1:18" x14ac:dyDescent="0.3">
      <c r="A306">
        <f>'Invoeren EXTERN personeel'!D325</f>
        <v>305</v>
      </c>
      <c r="B306">
        <f>'Invoeren EXTERN personeel'!E325</f>
        <v>0</v>
      </c>
      <c r="C306">
        <f>'Invoeren EXTERN personeel'!F325</f>
        <v>0</v>
      </c>
      <c r="D306">
        <f>'Invoeren EXTERN personeel'!G325</f>
        <v>0</v>
      </c>
      <c r="E306">
        <f>'Invoeren EXTERN personeel'!H325</f>
        <v>0</v>
      </c>
      <c r="F306">
        <f>'Invoeren EXTERN personeel'!I325</f>
        <v>0</v>
      </c>
      <c r="G306">
        <f>'Invoeren EXTERN personeel'!J325</f>
        <v>0</v>
      </c>
      <c r="H306" s="92">
        <f>'Invoeren EXTERN personeel'!K325</f>
        <v>0</v>
      </c>
      <c r="I306" s="92">
        <f>'Invoeren EXTERN personeel'!L325</f>
        <v>0</v>
      </c>
      <c r="J306" s="92">
        <f>'Invoeren EXTERN personeel'!M325</f>
        <v>0</v>
      </c>
      <c r="K306" s="92">
        <f>'Invoeren EXTERN personeel'!N325</f>
        <v>0</v>
      </c>
      <c r="L306">
        <f>'Invoeren EXTERN personeel'!O325</f>
        <v>0</v>
      </c>
      <c r="M306" s="92">
        <f>'Invoeren EXTERN personeel'!P325</f>
        <v>0</v>
      </c>
      <c r="N306" s="92">
        <f>'Invoeren EXTERN personeel'!Q325</f>
        <v>0</v>
      </c>
      <c r="O306" s="92">
        <f>'Invoeren EXTERN personeel'!R325</f>
        <v>0</v>
      </c>
      <c r="P306" s="92">
        <f>'Invoeren EXTERN personeel'!S325</f>
        <v>0</v>
      </c>
      <c r="Q306" s="92">
        <f>'Invoeren EXTERN personeel'!T325</f>
        <v>0</v>
      </c>
      <c r="R306">
        <f>'Invoeren EXTERN personeel'!U325</f>
        <v>0</v>
      </c>
    </row>
    <row r="307" spans="1:18" x14ac:dyDescent="0.3">
      <c r="A307">
        <f>'Invoeren EXTERN personeel'!D326</f>
        <v>306</v>
      </c>
      <c r="B307">
        <f>'Invoeren EXTERN personeel'!E326</f>
        <v>0</v>
      </c>
      <c r="C307">
        <f>'Invoeren EXTERN personeel'!F326</f>
        <v>0</v>
      </c>
      <c r="D307">
        <f>'Invoeren EXTERN personeel'!G326</f>
        <v>0</v>
      </c>
      <c r="E307">
        <f>'Invoeren EXTERN personeel'!H326</f>
        <v>0</v>
      </c>
      <c r="F307">
        <f>'Invoeren EXTERN personeel'!I326</f>
        <v>0</v>
      </c>
      <c r="G307">
        <f>'Invoeren EXTERN personeel'!J326</f>
        <v>0</v>
      </c>
      <c r="H307" s="92">
        <f>'Invoeren EXTERN personeel'!K326</f>
        <v>0</v>
      </c>
      <c r="I307" s="92">
        <f>'Invoeren EXTERN personeel'!L326</f>
        <v>0</v>
      </c>
      <c r="J307" s="92">
        <f>'Invoeren EXTERN personeel'!M326</f>
        <v>0</v>
      </c>
      <c r="K307" s="92">
        <f>'Invoeren EXTERN personeel'!N326</f>
        <v>0</v>
      </c>
      <c r="L307">
        <f>'Invoeren EXTERN personeel'!O326</f>
        <v>0</v>
      </c>
      <c r="M307" s="92">
        <f>'Invoeren EXTERN personeel'!P326</f>
        <v>0</v>
      </c>
      <c r="N307" s="92">
        <f>'Invoeren EXTERN personeel'!Q326</f>
        <v>0</v>
      </c>
      <c r="O307" s="92">
        <f>'Invoeren EXTERN personeel'!R326</f>
        <v>0</v>
      </c>
      <c r="P307" s="92">
        <f>'Invoeren EXTERN personeel'!S326</f>
        <v>0</v>
      </c>
      <c r="Q307" s="92">
        <f>'Invoeren EXTERN personeel'!T326</f>
        <v>0</v>
      </c>
      <c r="R307">
        <f>'Invoeren EXTERN personeel'!U326</f>
        <v>0</v>
      </c>
    </row>
    <row r="308" spans="1:18" x14ac:dyDescent="0.3">
      <c r="A308">
        <f>'Invoeren EXTERN personeel'!D327</f>
        <v>307</v>
      </c>
      <c r="B308">
        <f>'Invoeren EXTERN personeel'!E327</f>
        <v>0</v>
      </c>
      <c r="C308">
        <f>'Invoeren EXTERN personeel'!F327</f>
        <v>0</v>
      </c>
      <c r="D308">
        <f>'Invoeren EXTERN personeel'!G327</f>
        <v>0</v>
      </c>
      <c r="E308">
        <f>'Invoeren EXTERN personeel'!H327</f>
        <v>0</v>
      </c>
      <c r="F308">
        <f>'Invoeren EXTERN personeel'!I327</f>
        <v>0</v>
      </c>
      <c r="G308">
        <f>'Invoeren EXTERN personeel'!J327</f>
        <v>0</v>
      </c>
      <c r="H308" s="92">
        <f>'Invoeren EXTERN personeel'!K327</f>
        <v>0</v>
      </c>
      <c r="I308" s="92">
        <f>'Invoeren EXTERN personeel'!L327</f>
        <v>0</v>
      </c>
      <c r="J308" s="92">
        <f>'Invoeren EXTERN personeel'!M327</f>
        <v>0</v>
      </c>
      <c r="K308" s="92">
        <f>'Invoeren EXTERN personeel'!N327</f>
        <v>0</v>
      </c>
      <c r="L308">
        <f>'Invoeren EXTERN personeel'!O327</f>
        <v>0</v>
      </c>
      <c r="M308" s="92">
        <f>'Invoeren EXTERN personeel'!P327</f>
        <v>0</v>
      </c>
      <c r="N308" s="92">
        <f>'Invoeren EXTERN personeel'!Q327</f>
        <v>0</v>
      </c>
      <c r="O308" s="92">
        <f>'Invoeren EXTERN personeel'!R327</f>
        <v>0</v>
      </c>
      <c r="P308" s="92">
        <f>'Invoeren EXTERN personeel'!S327</f>
        <v>0</v>
      </c>
      <c r="Q308" s="92">
        <f>'Invoeren EXTERN personeel'!T327</f>
        <v>0</v>
      </c>
      <c r="R308">
        <f>'Invoeren EXTERN personeel'!U327</f>
        <v>0</v>
      </c>
    </row>
    <row r="309" spans="1:18" x14ac:dyDescent="0.3">
      <c r="A309">
        <f>'Invoeren EXTERN personeel'!D328</f>
        <v>308</v>
      </c>
      <c r="B309">
        <f>'Invoeren EXTERN personeel'!E328</f>
        <v>0</v>
      </c>
      <c r="C309">
        <f>'Invoeren EXTERN personeel'!F328</f>
        <v>0</v>
      </c>
      <c r="D309">
        <f>'Invoeren EXTERN personeel'!G328</f>
        <v>0</v>
      </c>
      <c r="E309">
        <f>'Invoeren EXTERN personeel'!H328</f>
        <v>0</v>
      </c>
      <c r="F309">
        <f>'Invoeren EXTERN personeel'!I328</f>
        <v>0</v>
      </c>
      <c r="G309">
        <f>'Invoeren EXTERN personeel'!J328</f>
        <v>0</v>
      </c>
      <c r="H309" s="92">
        <f>'Invoeren EXTERN personeel'!K328</f>
        <v>0</v>
      </c>
      <c r="I309" s="92">
        <f>'Invoeren EXTERN personeel'!L328</f>
        <v>0</v>
      </c>
      <c r="J309" s="92">
        <f>'Invoeren EXTERN personeel'!M328</f>
        <v>0</v>
      </c>
      <c r="K309" s="92">
        <f>'Invoeren EXTERN personeel'!N328</f>
        <v>0</v>
      </c>
      <c r="L309">
        <f>'Invoeren EXTERN personeel'!O328</f>
        <v>0</v>
      </c>
      <c r="M309" s="92">
        <f>'Invoeren EXTERN personeel'!P328</f>
        <v>0</v>
      </c>
      <c r="N309" s="92">
        <f>'Invoeren EXTERN personeel'!Q328</f>
        <v>0</v>
      </c>
      <c r="O309" s="92">
        <f>'Invoeren EXTERN personeel'!R328</f>
        <v>0</v>
      </c>
      <c r="P309" s="92">
        <f>'Invoeren EXTERN personeel'!S328</f>
        <v>0</v>
      </c>
      <c r="Q309" s="92">
        <f>'Invoeren EXTERN personeel'!T328</f>
        <v>0</v>
      </c>
      <c r="R309">
        <f>'Invoeren EXTERN personeel'!U328</f>
        <v>0</v>
      </c>
    </row>
    <row r="310" spans="1:18" x14ac:dyDescent="0.3">
      <c r="A310">
        <f>'Invoeren EXTERN personeel'!D329</f>
        <v>309</v>
      </c>
      <c r="B310">
        <f>'Invoeren EXTERN personeel'!E329</f>
        <v>0</v>
      </c>
      <c r="C310">
        <f>'Invoeren EXTERN personeel'!F329</f>
        <v>0</v>
      </c>
      <c r="D310">
        <f>'Invoeren EXTERN personeel'!G329</f>
        <v>0</v>
      </c>
      <c r="E310">
        <f>'Invoeren EXTERN personeel'!H329</f>
        <v>0</v>
      </c>
      <c r="F310">
        <f>'Invoeren EXTERN personeel'!I329</f>
        <v>0</v>
      </c>
      <c r="G310">
        <f>'Invoeren EXTERN personeel'!J329</f>
        <v>0</v>
      </c>
      <c r="H310" s="92">
        <f>'Invoeren EXTERN personeel'!K329</f>
        <v>0</v>
      </c>
      <c r="I310" s="92">
        <f>'Invoeren EXTERN personeel'!L329</f>
        <v>0</v>
      </c>
      <c r="J310" s="92">
        <f>'Invoeren EXTERN personeel'!M329</f>
        <v>0</v>
      </c>
      <c r="K310" s="92">
        <f>'Invoeren EXTERN personeel'!N329</f>
        <v>0</v>
      </c>
      <c r="L310">
        <f>'Invoeren EXTERN personeel'!O329</f>
        <v>0</v>
      </c>
      <c r="M310" s="92">
        <f>'Invoeren EXTERN personeel'!P329</f>
        <v>0</v>
      </c>
      <c r="N310" s="92">
        <f>'Invoeren EXTERN personeel'!Q329</f>
        <v>0</v>
      </c>
      <c r="O310" s="92">
        <f>'Invoeren EXTERN personeel'!R329</f>
        <v>0</v>
      </c>
      <c r="P310" s="92">
        <f>'Invoeren EXTERN personeel'!S329</f>
        <v>0</v>
      </c>
      <c r="Q310" s="92">
        <f>'Invoeren EXTERN personeel'!T329</f>
        <v>0</v>
      </c>
      <c r="R310">
        <f>'Invoeren EXTERN personeel'!U329</f>
        <v>0</v>
      </c>
    </row>
    <row r="311" spans="1:18" x14ac:dyDescent="0.3">
      <c r="A311">
        <f>'Invoeren EXTERN personeel'!D330</f>
        <v>310</v>
      </c>
      <c r="B311">
        <f>'Invoeren EXTERN personeel'!E330</f>
        <v>0</v>
      </c>
      <c r="C311">
        <f>'Invoeren EXTERN personeel'!F330</f>
        <v>0</v>
      </c>
      <c r="D311">
        <f>'Invoeren EXTERN personeel'!G330</f>
        <v>0</v>
      </c>
      <c r="E311">
        <f>'Invoeren EXTERN personeel'!H330</f>
        <v>0</v>
      </c>
      <c r="F311">
        <f>'Invoeren EXTERN personeel'!I330</f>
        <v>0</v>
      </c>
      <c r="G311">
        <f>'Invoeren EXTERN personeel'!J330</f>
        <v>0</v>
      </c>
      <c r="H311" s="92">
        <f>'Invoeren EXTERN personeel'!K330</f>
        <v>0</v>
      </c>
      <c r="I311" s="92">
        <f>'Invoeren EXTERN personeel'!L330</f>
        <v>0</v>
      </c>
      <c r="J311" s="92">
        <f>'Invoeren EXTERN personeel'!M330</f>
        <v>0</v>
      </c>
      <c r="K311" s="92">
        <f>'Invoeren EXTERN personeel'!N330</f>
        <v>0</v>
      </c>
      <c r="L311">
        <f>'Invoeren EXTERN personeel'!O330</f>
        <v>0</v>
      </c>
      <c r="M311" s="92">
        <f>'Invoeren EXTERN personeel'!P330</f>
        <v>0</v>
      </c>
      <c r="N311" s="92">
        <f>'Invoeren EXTERN personeel'!Q330</f>
        <v>0</v>
      </c>
      <c r="O311" s="92">
        <f>'Invoeren EXTERN personeel'!R330</f>
        <v>0</v>
      </c>
      <c r="P311" s="92">
        <f>'Invoeren EXTERN personeel'!S330</f>
        <v>0</v>
      </c>
      <c r="Q311" s="92">
        <f>'Invoeren EXTERN personeel'!T330</f>
        <v>0</v>
      </c>
      <c r="R311">
        <f>'Invoeren EXTERN personeel'!U330</f>
        <v>0</v>
      </c>
    </row>
    <row r="312" spans="1:18" x14ac:dyDescent="0.3">
      <c r="A312">
        <f>'Invoeren EXTERN personeel'!D331</f>
        <v>311</v>
      </c>
      <c r="B312">
        <f>'Invoeren EXTERN personeel'!E331</f>
        <v>0</v>
      </c>
      <c r="C312">
        <f>'Invoeren EXTERN personeel'!F331</f>
        <v>0</v>
      </c>
      <c r="D312">
        <f>'Invoeren EXTERN personeel'!G331</f>
        <v>0</v>
      </c>
      <c r="E312">
        <f>'Invoeren EXTERN personeel'!H331</f>
        <v>0</v>
      </c>
      <c r="F312">
        <f>'Invoeren EXTERN personeel'!I331</f>
        <v>0</v>
      </c>
      <c r="G312">
        <f>'Invoeren EXTERN personeel'!J331</f>
        <v>0</v>
      </c>
      <c r="H312" s="92">
        <f>'Invoeren EXTERN personeel'!K331</f>
        <v>0</v>
      </c>
      <c r="I312" s="92">
        <f>'Invoeren EXTERN personeel'!L331</f>
        <v>0</v>
      </c>
      <c r="J312" s="92">
        <f>'Invoeren EXTERN personeel'!M331</f>
        <v>0</v>
      </c>
      <c r="K312" s="92">
        <f>'Invoeren EXTERN personeel'!N331</f>
        <v>0</v>
      </c>
      <c r="L312">
        <f>'Invoeren EXTERN personeel'!O331</f>
        <v>0</v>
      </c>
      <c r="M312" s="92">
        <f>'Invoeren EXTERN personeel'!P331</f>
        <v>0</v>
      </c>
      <c r="N312" s="92">
        <f>'Invoeren EXTERN personeel'!Q331</f>
        <v>0</v>
      </c>
      <c r="O312" s="92">
        <f>'Invoeren EXTERN personeel'!R331</f>
        <v>0</v>
      </c>
      <c r="P312" s="92">
        <f>'Invoeren EXTERN personeel'!S331</f>
        <v>0</v>
      </c>
      <c r="Q312" s="92">
        <f>'Invoeren EXTERN personeel'!T331</f>
        <v>0</v>
      </c>
      <c r="R312">
        <f>'Invoeren EXTERN personeel'!U331</f>
        <v>0</v>
      </c>
    </row>
    <row r="313" spans="1:18" x14ac:dyDescent="0.3">
      <c r="A313">
        <f>'Invoeren EXTERN personeel'!D332</f>
        <v>312</v>
      </c>
      <c r="B313">
        <f>'Invoeren EXTERN personeel'!E332</f>
        <v>0</v>
      </c>
      <c r="C313">
        <f>'Invoeren EXTERN personeel'!F332</f>
        <v>0</v>
      </c>
      <c r="D313">
        <f>'Invoeren EXTERN personeel'!G332</f>
        <v>0</v>
      </c>
      <c r="E313">
        <f>'Invoeren EXTERN personeel'!H332</f>
        <v>0</v>
      </c>
      <c r="F313">
        <f>'Invoeren EXTERN personeel'!I332</f>
        <v>0</v>
      </c>
      <c r="G313">
        <f>'Invoeren EXTERN personeel'!J332</f>
        <v>0</v>
      </c>
      <c r="H313" s="92">
        <f>'Invoeren EXTERN personeel'!K332</f>
        <v>0</v>
      </c>
      <c r="I313" s="92">
        <f>'Invoeren EXTERN personeel'!L332</f>
        <v>0</v>
      </c>
      <c r="J313" s="92">
        <f>'Invoeren EXTERN personeel'!M332</f>
        <v>0</v>
      </c>
      <c r="K313" s="92">
        <f>'Invoeren EXTERN personeel'!N332</f>
        <v>0</v>
      </c>
      <c r="L313">
        <f>'Invoeren EXTERN personeel'!O332</f>
        <v>0</v>
      </c>
      <c r="M313" s="92">
        <f>'Invoeren EXTERN personeel'!P332</f>
        <v>0</v>
      </c>
      <c r="N313" s="92">
        <f>'Invoeren EXTERN personeel'!Q332</f>
        <v>0</v>
      </c>
      <c r="O313" s="92">
        <f>'Invoeren EXTERN personeel'!R332</f>
        <v>0</v>
      </c>
      <c r="P313" s="92">
        <f>'Invoeren EXTERN personeel'!S332</f>
        <v>0</v>
      </c>
      <c r="Q313" s="92">
        <f>'Invoeren EXTERN personeel'!T332</f>
        <v>0</v>
      </c>
      <c r="R313">
        <f>'Invoeren EXTERN personeel'!U332</f>
        <v>0</v>
      </c>
    </row>
    <row r="314" spans="1:18" x14ac:dyDescent="0.3">
      <c r="A314">
        <f>'Invoeren EXTERN personeel'!D333</f>
        <v>313</v>
      </c>
      <c r="B314">
        <f>'Invoeren EXTERN personeel'!E333</f>
        <v>0</v>
      </c>
      <c r="C314">
        <f>'Invoeren EXTERN personeel'!F333</f>
        <v>0</v>
      </c>
      <c r="D314">
        <f>'Invoeren EXTERN personeel'!G333</f>
        <v>0</v>
      </c>
      <c r="E314">
        <f>'Invoeren EXTERN personeel'!H333</f>
        <v>0</v>
      </c>
      <c r="F314">
        <f>'Invoeren EXTERN personeel'!I333</f>
        <v>0</v>
      </c>
      <c r="G314">
        <f>'Invoeren EXTERN personeel'!J333</f>
        <v>0</v>
      </c>
      <c r="H314" s="92">
        <f>'Invoeren EXTERN personeel'!K333</f>
        <v>0</v>
      </c>
      <c r="I314" s="92">
        <f>'Invoeren EXTERN personeel'!L333</f>
        <v>0</v>
      </c>
      <c r="J314" s="92">
        <f>'Invoeren EXTERN personeel'!M333</f>
        <v>0</v>
      </c>
      <c r="K314" s="92">
        <f>'Invoeren EXTERN personeel'!N333</f>
        <v>0</v>
      </c>
      <c r="L314">
        <f>'Invoeren EXTERN personeel'!O333</f>
        <v>0</v>
      </c>
      <c r="M314" s="92">
        <f>'Invoeren EXTERN personeel'!P333</f>
        <v>0</v>
      </c>
      <c r="N314" s="92">
        <f>'Invoeren EXTERN personeel'!Q333</f>
        <v>0</v>
      </c>
      <c r="O314" s="92">
        <f>'Invoeren EXTERN personeel'!R333</f>
        <v>0</v>
      </c>
      <c r="P314" s="92">
        <f>'Invoeren EXTERN personeel'!S333</f>
        <v>0</v>
      </c>
      <c r="Q314" s="92">
        <f>'Invoeren EXTERN personeel'!T333</f>
        <v>0</v>
      </c>
      <c r="R314">
        <f>'Invoeren EXTERN personeel'!U333</f>
        <v>0</v>
      </c>
    </row>
    <row r="315" spans="1:18" x14ac:dyDescent="0.3">
      <c r="A315">
        <f>'Invoeren EXTERN personeel'!D334</f>
        <v>314</v>
      </c>
      <c r="B315">
        <f>'Invoeren EXTERN personeel'!E334</f>
        <v>0</v>
      </c>
      <c r="C315">
        <f>'Invoeren EXTERN personeel'!F334</f>
        <v>0</v>
      </c>
      <c r="D315">
        <f>'Invoeren EXTERN personeel'!G334</f>
        <v>0</v>
      </c>
      <c r="E315">
        <f>'Invoeren EXTERN personeel'!H334</f>
        <v>0</v>
      </c>
      <c r="F315">
        <f>'Invoeren EXTERN personeel'!I334</f>
        <v>0</v>
      </c>
      <c r="G315">
        <f>'Invoeren EXTERN personeel'!J334</f>
        <v>0</v>
      </c>
      <c r="H315" s="92">
        <f>'Invoeren EXTERN personeel'!K334</f>
        <v>0</v>
      </c>
      <c r="I315" s="92">
        <f>'Invoeren EXTERN personeel'!L334</f>
        <v>0</v>
      </c>
      <c r="J315" s="92">
        <f>'Invoeren EXTERN personeel'!M334</f>
        <v>0</v>
      </c>
      <c r="K315" s="92">
        <f>'Invoeren EXTERN personeel'!N334</f>
        <v>0</v>
      </c>
      <c r="L315">
        <f>'Invoeren EXTERN personeel'!O334</f>
        <v>0</v>
      </c>
      <c r="M315" s="92">
        <f>'Invoeren EXTERN personeel'!P334</f>
        <v>0</v>
      </c>
      <c r="N315" s="92">
        <f>'Invoeren EXTERN personeel'!Q334</f>
        <v>0</v>
      </c>
      <c r="O315" s="92">
        <f>'Invoeren EXTERN personeel'!R334</f>
        <v>0</v>
      </c>
      <c r="P315" s="92">
        <f>'Invoeren EXTERN personeel'!S334</f>
        <v>0</v>
      </c>
      <c r="Q315" s="92">
        <f>'Invoeren EXTERN personeel'!T334</f>
        <v>0</v>
      </c>
      <c r="R315">
        <f>'Invoeren EXTERN personeel'!U334</f>
        <v>0</v>
      </c>
    </row>
    <row r="316" spans="1:18" x14ac:dyDescent="0.3">
      <c r="A316">
        <f>'Invoeren EXTERN personeel'!D335</f>
        <v>315</v>
      </c>
      <c r="B316">
        <f>'Invoeren EXTERN personeel'!E335</f>
        <v>0</v>
      </c>
      <c r="C316">
        <f>'Invoeren EXTERN personeel'!F335</f>
        <v>0</v>
      </c>
      <c r="D316">
        <f>'Invoeren EXTERN personeel'!G335</f>
        <v>0</v>
      </c>
      <c r="E316">
        <f>'Invoeren EXTERN personeel'!H335</f>
        <v>0</v>
      </c>
      <c r="F316">
        <f>'Invoeren EXTERN personeel'!I335</f>
        <v>0</v>
      </c>
      <c r="G316">
        <f>'Invoeren EXTERN personeel'!J335</f>
        <v>0</v>
      </c>
      <c r="H316" s="92">
        <f>'Invoeren EXTERN personeel'!K335</f>
        <v>0</v>
      </c>
      <c r="I316" s="92">
        <f>'Invoeren EXTERN personeel'!L335</f>
        <v>0</v>
      </c>
      <c r="J316" s="92">
        <f>'Invoeren EXTERN personeel'!M335</f>
        <v>0</v>
      </c>
      <c r="K316" s="92">
        <f>'Invoeren EXTERN personeel'!N335</f>
        <v>0</v>
      </c>
      <c r="L316">
        <f>'Invoeren EXTERN personeel'!O335</f>
        <v>0</v>
      </c>
      <c r="M316" s="92">
        <f>'Invoeren EXTERN personeel'!P335</f>
        <v>0</v>
      </c>
      <c r="N316" s="92">
        <f>'Invoeren EXTERN personeel'!Q335</f>
        <v>0</v>
      </c>
      <c r="O316" s="92">
        <f>'Invoeren EXTERN personeel'!R335</f>
        <v>0</v>
      </c>
      <c r="P316" s="92">
        <f>'Invoeren EXTERN personeel'!S335</f>
        <v>0</v>
      </c>
      <c r="Q316" s="92">
        <f>'Invoeren EXTERN personeel'!T335</f>
        <v>0</v>
      </c>
      <c r="R316">
        <f>'Invoeren EXTERN personeel'!U335</f>
        <v>0</v>
      </c>
    </row>
    <row r="317" spans="1:18" x14ac:dyDescent="0.3">
      <c r="A317">
        <f>'Invoeren EXTERN personeel'!D336</f>
        <v>316</v>
      </c>
      <c r="B317">
        <f>'Invoeren EXTERN personeel'!E336</f>
        <v>0</v>
      </c>
      <c r="C317">
        <f>'Invoeren EXTERN personeel'!F336</f>
        <v>0</v>
      </c>
      <c r="D317">
        <f>'Invoeren EXTERN personeel'!G336</f>
        <v>0</v>
      </c>
      <c r="E317">
        <f>'Invoeren EXTERN personeel'!H336</f>
        <v>0</v>
      </c>
      <c r="F317">
        <f>'Invoeren EXTERN personeel'!I336</f>
        <v>0</v>
      </c>
      <c r="G317">
        <f>'Invoeren EXTERN personeel'!J336</f>
        <v>0</v>
      </c>
      <c r="H317" s="92">
        <f>'Invoeren EXTERN personeel'!K336</f>
        <v>0</v>
      </c>
      <c r="I317" s="92">
        <f>'Invoeren EXTERN personeel'!L336</f>
        <v>0</v>
      </c>
      <c r="J317" s="92">
        <f>'Invoeren EXTERN personeel'!M336</f>
        <v>0</v>
      </c>
      <c r="K317" s="92">
        <f>'Invoeren EXTERN personeel'!N336</f>
        <v>0</v>
      </c>
      <c r="L317">
        <f>'Invoeren EXTERN personeel'!O336</f>
        <v>0</v>
      </c>
      <c r="M317" s="92">
        <f>'Invoeren EXTERN personeel'!P336</f>
        <v>0</v>
      </c>
      <c r="N317" s="92">
        <f>'Invoeren EXTERN personeel'!Q336</f>
        <v>0</v>
      </c>
      <c r="O317" s="92">
        <f>'Invoeren EXTERN personeel'!R336</f>
        <v>0</v>
      </c>
      <c r="P317" s="92">
        <f>'Invoeren EXTERN personeel'!S336</f>
        <v>0</v>
      </c>
      <c r="Q317" s="92">
        <f>'Invoeren EXTERN personeel'!T336</f>
        <v>0</v>
      </c>
      <c r="R317">
        <f>'Invoeren EXTERN personeel'!U336</f>
        <v>0</v>
      </c>
    </row>
    <row r="318" spans="1:18" x14ac:dyDescent="0.3">
      <c r="A318">
        <f>'Invoeren EXTERN personeel'!D337</f>
        <v>317</v>
      </c>
      <c r="B318">
        <f>'Invoeren EXTERN personeel'!E337</f>
        <v>0</v>
      </c>
      <c r="C318">
        <f>'Invoeren EXTERN personeel'!F337</f>
        <v>0</v>
      </c>
      <c r="D318">
        <f>'Invoeren EXTERN personeel'!G337</f>
        <v>0</v>
      </c>
      <c r="E318">
        <f>'Invoeren EXTERN personeel'!H337</f>
        <v>0</v>
      </c>
      <c r="F318">
        <f>'Invoeren EXTERN personeel'!I337</f>
        <v>0</v>
      </c>
      <c r="G318">
        <f>'Invoeren EXTERN personeel'!J337</f>
        <v>0</v>
      </c>
      <c r="H318" s="92">
        <f>'Invoeren EXTERN personeel'!K337</f>
        <v>0</v>
      </c>
      <c r="I318" s="92">
        <f>'Invoeren EXTERN personeel'!L337</f>
        <v>0</v>
      </c>
      <c r="J318" s="92">
        <f>'Invoeren EXTERN personeel'!M337</f>
        <v>0</v>
      </c>
      <c r="K318" s="92">
        <f>'Invoeren EXTERN personeel'!N337</f>
        <v>0</v>
      </c>
      <c r="L318">
        <f>'Invoeren EXTERN personeel'!O337</f>
        <v>0</v>
      </c>
      <c r="M318" s="92">
        <f>'Invoeren EXTERN personeel'!P337</f>
        <v>0</v>
      </c>
      <c r="N318" s="92">
        <f>'Invoeren EXTERN personeel'!Q337</f>
        <v>0</v>
      </c>
      <c r="O318" s="92">
        <f>'Invoeren EXTERN personeel'!R337</f>
        <v>0</v>
      </c>
      <c r="P318" s="92">
        <f>'Invoeren EXTERN personeel'!S337</f>
        <v>0</v>
      </c>
      <c r="Q318" s="92">
        <f>'Invoeren EXTERN personeel'!T337</f>
        <v>0</v>
      </c>
      <c r="R318">
        <f>'Invoeren EXTERN personeel'!U337</f>
        <v>0</v>
      </c>
    </row>
    <row r="319" spans="1:18" x14ac:dyDescent="0.3">
      <c r="A319">
        <f>'Invoeren EXTERN personeel'!D338</f>
        <v>318</v>
      </c>
      <c r="B319">
        <f>'Invoeren EXTERN personeel'!E338</f>
        <v>0</v>
      </c>
      <c r="C319">
        <f>'Invoeren EXTERN personeel'!F338</f>
        <v>0</v>
      </c>
      <c r="D319">
        <f>'Invoeren EXTERN personeel'!G338</f>
        <v>0</v>
      </c>
      <c r="E319">
        <f>'Invoeren EXTERN personeel'!H338</f>
        <v>0</v>
      </c>
      <c r="F319">
        <f>'Invoeren EXTERN personeel'!I338</f>
        <v>0</v>
      </c>
      <c r="G319">
        <f>'Invoeren EXTERN personeel'!J338</f>
        <v>0</v>
      </c>
      <c r="H319" s="92">
        <f>'Invoeren EXTERN personeel'!K338</f>
        <v>0</v>
      </c>
      <c r="I319" s="92">
        <f>'Invoeren EXTERN personeel'!L338</f>
        <v>0</v>
      </c>
      <c r="J319" s="92">
        <f>'Invoeren EXTERN personeel'!M338</f>
        <v>0</v>
      </c>
      <c r="K319" s="92">
        <f>'Invoeren EXTERN personeel'!N338</f>
        <v>0</v>
      </c>
      <c r="L319">
        <f>'Invoeren EXTERN personeel'!O338</f>
        <v>0</v>
      </c>
      <c r="M319" s="92">
        <f>'Invoeren EXTERN personeel'!P338</f>
        <v>0</v>
      </c>
      <c r="N319" s="92">
        <f>'Invoeren EXTERN personeel'!Q338</f>
        <v>0</v>
      </c>
      <c r="O319" s="92">
        <f>'Invoeren EXTERN personeel'!R338</f>
        <v>0</v>
      </c>
      <c r="P319" s="92">
        <f>'Invoeren EXTERN personeel'!S338</f>
        <v>0</v>
      </c>
      <c r="Q319" s="92">
        <f>'Invoeren EXTERN personeel'!T338</f>
        <v>0</v>
      </c>
      <c r="R319">
        <f>'Invoeren EXTERN personeel'!U338</f>
        <v>0</v>
      </c>
    </row>
    <row r="320" spans="1:18" x14ac:dyDescent="0.3">
      <c r="A320">
        <f>'Invoeren EXTERN personeel'!D339</f>
        <v>319</v>
      </c>
      <c r="B320">
        <f>'Invoeren EXTERN personeel'!E339</f>
        <v>0</v>
      </c>
      <c r="C320">
        <f>'Invoeren EXTERN personeel'!F339</f>
        <v>0</v>
      </c>
      <c r="D320">
        <f>'Invoeren EXTERN personeel'!G339</f>
        <v>0</v>
      </c>
      <c r="E320">
        <f>'Invoeren EXTERN personeel'!H339</f>
        <v>0</v>
      </c>
      <c r="F320">
        <f>'Invoeren EXTERN personeel'!I339</f>
        <v>0</v>
      </c>
      <c r="G320">
        <f>'Invoeren EXTERN personeel'!J339</f>
        <v>0</v>
      </c>
      <c r="H320" s="92">
        <f>'Invoeren EXTERN personeel'!K339</f>
        <v>0</v>
      </c>
      <c r="I320" s="92">
        <f>'Invoeren EXTERN personeel'!L339</f>
        <v>0</v>
      </c>
      <c r="J320" s="92">
        <f>'Invoeren EXTERN personeel'!M339</f>
        <v>0</v>
      </c>
      <c r="K320" s="92">
        <f>'Invoeren EXTERN personeel'!N339</f>
        <v>0</v>
      </c>
      <c r="L320">
        <f>'Invoeren EXTERN personeel'!O339</f>
        <v>0</v>
      </c>
      <c r="M320" s="92">
        <f>'Invoeren EXTERN personeel'!P339</f>
        <v>0</v>
      </c>
      <c r="N320" s="92">
        <f>'Invoeren EXTERN personeel'!Q339</f>
        <v>0</v>
      </c>
      <c r="O320" s="92">
        <f>'Invoeren EXTERN personeel'!R339</f>
        <v>0</v>
      </c>
      <c r="P320" s="92">
        <f>'Invoeren EXTERN personeel'!S339</f>
        <v>0</v>
      </c>
      <c r="Q320" s="92">
        <f>'Invoeren EXTERN personeel'!T339</f>
        <v>0</v>
      </c>
      <c r="R320">
        <f>'Invoeren EXTERN personeel'!U339</f>
        <v>0</v>
      </c>
    </row>
    <row r="321" spans="1:18" x14ac:dyDescent="0.3">
      <c r="A321">
        <f>'Invoeren EXTERN personeel'!D340</f>
        <v>320</v>
      </c>
      <c r="B321">
        <f>'Invoeren EXTERN personeel'!E340</f>
        <v>0</v>
      </c>
      <c r="C321">
        <f>'Invoeren EXTERN personeel'!F340</f>
        <v>0</v>
      </c>
      <c r="D321">
        <f>'Invoeren EXTERN personeel'!G340</f>
        <v>0</v>
      </c>
      <c r="E321">
        <f>'Invoeren EXTERN personeel'!H340</f>
        <v>0</v>
      </c>
      <c r="F321">
        <f>'Invoeren EXTERN personeel'!I340</f>
        <v>0</v>
      </c>
      <c r="G321">
        <f>'Invoeren EXTERN personeel'!J340</f>
        <v>0</v>
      </c>
      <c r="H321" s="92">
        <f>'Invoeren EXTERN personeel'!K340</f>
        <v>0</v>
      </c>
      <c r="I321" s="92">
        <f>'Invoeren EXTERN personeel'!L340</f>
        <v>0</v>
      </c>
      <c r="J321" s="92">
        <f>'Invoeren EXTERN personeel'!M340</f>
        <v>0</v>
      </c>
      <c r="K321" s="92">
        <f>'Invoeren EXTERN personeel'!N340</f>
        <v>0</v>
      </c>
      <c r="L321">
        <f>'Invoeren EXTERN personeel'!O340</f>
        <v>0</v>
      </c>
      <c r="M321" s="92">
        <f>'Invoeren EXTERN personeel'!P340</f>
        <v>0</v>
      </c>
      <c r="N321" s="92">
        <f>'Invoeren EXTERN personeel'!Q340</f>
        <v>0</v>
      </c>
      <c r="O321" s="92">
        <f>'Invoeren EXTERN personeel'!R340</f>
        <v>0</v>
      </c>
      <c r="P321" s="92">
        <f>'Invoeren EXTERN personeel'!S340</f>
        <v>0</v>
      </c>
      <c r="Q321" s="92">
        <f>'Invoeren EXTERN personeel'!T340</f>
        <v>0</v>
      </c>
      <c r="R321">
        <f>'Invoeren EXTERN personeel'!U340</f>
        <v>0</v>
      </c>
    </row>
    <row r="322" spans="1:18" x14ac:dyDescent="0.3">
      <c r="A322">
        <f>'Invoeren EXTERN personeel'!D341</f>
        <v>321</v>
      </c>
      <c r="B322">
        <f>'Invoeren EXTERN personeel'!E341</f>
        <v>0</v>
      </c>
      <c r="C322">
        <f>'Invoeren EXTERN personeel'!F341</f>
        <v>0</v>
      </c>
      <c r="D322">
        <f>'Invoeren EXTERN personeel'!G341</f>
        <v>0</v>
      </c>
      <c r="E322">
        <f>'Invoeren EXTERN personeel'!H341</f>
        <v>0</v>
      </c>
      <c r="F322">
        <f>'Invoeren EXTERN personeel'!I341</f>
        <v>0</v>
      </c>
      <c r="G322">
        <f>'Invoeren EXTERN personeel'!J341</f>
        <v>0</v>
      </c>
      <c r="H322" s="92">
        <f>'Invoeren EXTERN personeel'!K341</f>
        <v>0</v>
      </c>
      <c r="I322" s="92">
        <f>'Invoeren EXTERN personeel'!L341</f>
        <v>0</v>
      </c>
      <c r="J322" s="92">
        <f>'Invoeren EXTERN personeel'!M341</f>
        <v>0</v>
      </c>
      <c r="K322" s="92">
        <f>'Invoeren EXTERN personeel'!N341</f>
        <v>0</v>
      </c>
      <c r="L322">
        <f>'Invoeren EXTERN personeel'!O341</f>
        <v>0</v>
      </c>
      <c r="M322" s="92">
        <f>'Invoeren EXTERN personeel'!P341</f>
        <v>0</v>
      </c>
      <c r="N322" s="92">
        <f>'Invoeren EXTERN personeel'!Q341</f>
        <v>0</v>
      </c>
      <c r="O322" s="92">
        <f>'Invoeren EXTERN personeel'!R341</f>
        <v>0</v>
      </c>
      <c r="P322" s="92">
        <f>'Invoeren EXTERN personeel'!S341</f>
        <v>0</v>
      </c>
      <c r="Q322" s="92">
        <f>'Invoeren EXTERN personeel'!T341</f>
        <v>0</v>
      </c>
      <c r="R322">
        <f>'Invoeren EXTERN personeel'!U341</f>
        <v>0</v>
      </c>
    </row>
    <row r="323" spans="1:18" x14ac:dyDescent="0.3">
      <c r="A323">
        <f>'Invoeren EXTERN personeel'!D342</f>
        <v>322</v>
      </c>
      <c r="B323">
        <f>'Invoeren EXTERN personeel'!E342</f>
        <v>0</v>
      </c>
      <c r="C323">
        <f>'Invoeren EXTERN personeel'!F342</f>
        <v>0</v>
      </c>
      <c r="D323">
        <f>'Invoeren EXTERN personeel'!G342</f>
        <v>0</v>
      </c>
      <c r="E323">
        <f>'Invoeren EXTERN personeel'!H342</f>
        <v>0</v>
      </c>
      <c r="F323">
        <f>'Invoeren EXTERN personeel'!I342</f>
        <v>0</v>
      </c>
      <c r="G323">
        <f>'Invoeren EXTERN personeel'!J342</f>
        <v>0</v>
      </c>
      <c r="H323" s="92">
        <f>'Invoeren EXTERN personeel'!K342</f>
        <v>0</v>
      </c>
      <c r="I323" s="92">
        <f>'Invoeren EXTERN personeel'!L342</f>
        <v>0</v>
      </c>
      <c r="J323" s="92">
        <f>'Invoeren EXTERN personeel'!M342</f>
        <v>0</v>
      </c>
      <c r="K323" s="92">
        <f>'Invoeren EXTERN personeel'!N342</f>
        <v>0</v>
      </c>
      <c r="L323">
        <f>'Invoeren EXTERN personeel'!O342</f>
        <v>0</v>
      </c>
      <c r="M323" s="92">
        <f>'Invoeren EXTERN personeel'!P342</f>
        <v>0</v>
      </c>
      <c r="N323" s="92">
        <f>'Invoeren EXTERN personeel'!Q342</f>
        <v>0</v>
      </c>
      <c r="O323" s="92">
        <f>'Invoeren EXTERN personeel'!R342</f>
        <v>0</v>
      </c>
      <c r="P323" s="92">
        <f>'Invoeren EXTERN personeel'!S342</f>
        <v>0</v>
      </c>
      <c r="Q323" s="92">
        <f>'Invoeren EXTERN personeel'!T342</f>
        <v>0</v>
      </c>
      <c r="R323">
        <f>'Invoeren EXTERN personeel'!U342</f>
        <v>0</v>
      </c>
    </row>
    <row r="324" spans="1:18" x14ac:dyDescent="0.3">
      <c r="A324">
        <f>'Invoeren EXTERN personeel'!D343</f>
        <v>323</v>
      </c>
      <c r="B324">
        <f>'Invoeren EXTERN personeel'!E343</f>
        <v>0</v>
      </c>
      <c r="C324">
        <f>'Invoeren EXTERN personeel'!F343</f>
        <v>0</v>
      </c>
      <c r="D324">
        <f>'Invoeren EXTERN personeel'!G343</f>
        <v>0</v>
      </c>
      <c r="E324">
        <f>'Invoeren EXTERN personeel'!H343</f>
        <v>0</v>
      </c>
      <c r="F324">
        <f>'Invoeren EXTERN personeel'!I343</f>
        <v>0</v>
      </c>
      <c r="G324">
        <f>'Invoeren EXTERN personeel'!J343</f>
        <v>0</v>
      </c>
      <c r="H324" s="92">
        <f>'Invoeren EXTERN personeel'!K343</f>
        <v>0</v>
      </c>
      <c r="I324" s="92">
        <f>'Invoeren EXTERN personeel'!L343</f>
        <v>0</v>
      </c>
      <c r="J324" s="92">
        <f>'Invoeren EXTERN personeel'!M343</f>
        <v>0</v>
      </c>
      <c r="K324" s="92">
        <f>'Invoeren EXTERN personeel'!N343</f>
        <v>0</v>
      </c>
      <c r="L324">
        <f>'Invoeren EXTERN personeel'!O343</f>
        <v>0</v>
      </c>
      <c r="M324" s="92">
        <f>'Invoeren EXTERN personeel'!P343</f>
        <v>0</v>
      </c>
      <c r="N324" s="92">
        <f>'Invoeren EXTERN personeel'!Q343</f>
        <v>0</v>
      </c>
      <c r="O324" s="92">
        <f>'Invoeren EXTERN personeel'!R343</f>
        <v>0</v>
      </c>
      <c r="P324" s="92">
        <f>'Invoeren EXTERN personeel'!S343</f>
        <v>0</v>
      </c>
      <c r="Q324" s="92">
        <f>'Invoeren EXTERN personeel'!T343</f>
        <v>0</v>
      </c>
      <c r="R324">
        <f>'Invoeren EXTERN personeel'!U343</f>
        <v>0</v>
      </c>
    </row>
    <row r="325" spans="1:18" x14ac:dyDescent="0.3">
      <c r="A325">
        <f>'Invoeren EXTERN personeel'!D344</f>
        <v>324</v>
      </c>
      <c r="B325">
        <f>'Invoeren EXTERN personeel'!E344</f>
        <v>0</v>
      </c>
      <c r="C325">
        <f>'Invoeren EXTERN personeel'!F344</f>
        <v>0</v>
      </c>
      <c r="D325">
        <f>'Invoeren EXTERN personeel'!G344</f>
        <v>0</v>
      </c>
      <c r="E325">
        <f>'Invoeren EXTERN personeel'!H344</f>
        <v>0</v>
      </c>
      <c r="F325">
        <f>'Invoeren EXTERN personeel'!I344</f>
        <v>0</v>
      </c>
      <c r="G325">
        <f>'Invoeren EXTERN personeel'!J344</f>
        <v>0</v>
      </c>
      <c r="H325" s="92">
        <f>'Invoeren EXTERN personeel'!K344</f>
        <v>0</v>
      </c>
      <c r="I325" s="92">
        <f>'Invoeren EXTERN personeel'!L344</f>
        <v>0</v>
      </c>
      <c r="J325" s="92">
        <f>'Invoeren EXTERN personeel'!M344</f>
        <v>0</v>
      </c>
      <c r="K325" s="92">
        <f>'Invoeren EXTERN personeel'!N344</f>
        <v>0</v>
      </c>
      <c r="L325">
        <f>'Invoeren EXTERN personeel'!O344</f>
        <v>0</v>
      </c>
      <c r="M325" s="92">
        <f>'Invoeren EXTERN personeel'!P344</f>
        <v>0</v>
      </c>
      <c r="N325" s="92">
        <f>'Invoeren EXTERN personeel'!Q344</f>
        <v>0</v>
      </c>
      <c r="O325" s="92">
        <f>'Invoeren EXTERN personeel'!R344</f>
        <v>0</v>
      </c>
      <c r="P325" s="92">
        <f>'Invoeren EXTERN personeel'!S344</f>
        <v>0</v>
      </c>
      <c r="Q325" s="92">
        <f>'Invoeren EXTERN personeel'!T344</f>
        <v>0</v>
      </c>
      <c r="R325">
        <f>'Invoeren EXTERN personeel'!U344</f>
        <v>0</v>
      </c>
    </row>
    <row r="326" spans="1:18" x14ac:dyDescent="0.3">
      <c r="A326">
        <f>'Invoeren EXTERN personeel'!D345</f>
        <v>325</v>
      </c>
      <c r="B326">
        <f>'Invoeren EXTERN personeel'!E345</f>
        <v>0</v>
      </c>
      <c r="C326">
        <f>'Invoeren EXTERN personeel'!F345</f>
        <v>0</v>
      </c>
      <c r="D326">
        <f>'Invoeren EXTERN personeel'!G345</f>
        <v>0</v>
      </c>
      <c r="E326">
        <f>'Invoeren EXTERN personeel'!H345</f>
        <v>0</v>
      </c>
      <c r="F326">
        <f>'Invoeren EXTERN personeel'!I345</f>
        <v>0</v>
      </c>
      <c r="G326">
        <f>'Invoeren EXTERN personeel'!J345</f>
        <v>0</v>
      </c>
      <c r="H326" s="92">
        <f>'Invoeren EXTERN personeel'!K345</f>
        <v>0</v>
      </c>
      <c r="I326" s="92">
        <f>'Invoeren EXTERN personeel'!L345</f>
        <v>0</v>
      </c>
      <c r="J326" s="92">
        <f>'Invoeren EXTERN personeel'!M345</f>
        <v>0</v>
      </c>
      <c r="K326" s="92">
        <f>'Invoeren EXTERN personeel'!N345</f>
        <v>0</v>
      </c>
      <c r="L326">
        <f>'Invoeren EXTERN personeel'!O345</f>
        <v>0</v>
      </c>
      <c r="M326" s="92">
        <f>'Invoeren EXTERN personeel'!P345</f>
        <v>0</v>
      </c>
      <c r="N326" s="92">
        <f>'Invoeren EXTERN personeel'!Q345</f>
        <v>0</v>
      </c>
      <c r="O326" s="92">
        <f>'Invoeren EXTERN personeel'!R345</f>
        <v>0</v>
      </c>
      <c r="P326" s="92">
        <f>'Invoeren EXTERN personeel'!S345</f>
        <v>0</v>
      </c>
      <c r="Q326" s="92">
        <f>'Invoeren EXTERN personeel'!T345</f>
        <v>0</v>
      </c>
      <c r="R326">
        <f>'Invoeren EXTERN personeel'!U345</f>
        <v>0</v>
      </c>
    </row>
    <row r="327" spans="1:18" x14ac:dyDescent="0.3">
      <c r="A327">
        <f>'Invoeren EXTERN personeel'!D346</f>
        <v>326</v>
      </c>
      <c r="B327">
        <f>'Invoeren EXTERN personeel'!E346</f>
        <v>0</v>
      </c>
      <c r="C327">
        <f>'Invoeren EXTERN personeel'!F346</f>
        <v>0</v>
      </c>
      <c r="D327">
        <f>'Invoeren EXTERN personeel'!G346</f>
        <v>0</v>
      </c>
      <c r="E327">
        <f>'Invoeren EXTERN personeel'!H346</f>
        <v>0</v>
      </c>
      <c r="F327">
        <f>'Invoeren EXTERN personeel'!I346</f>
        <v>0</v>
      </c>
      <c r="G327">
        <f>'Invoeren EXTERN personeel'!J346</f>
        <v>0</v>
      </c>
      <c r="H327" s="92">
        <f>'Invoeren EXTERN personeel'!K346</f>
        <v>0</v>
      </c>
      <c r="I327" s="92">
        <f>'Invoeren EXTERN personeel'!L346</f>
        <v>0</v>
      </c>
      <c r="J327" s="92">
        <f>'Invoeren EXTERN personeel'!M346</f>
        <v>0</v>
      </c>
      <c r="K327" s="92">
        <f>'Invoeren EXTERN personeel'!N346</f>
        <v>0</v>
      </c>
      <c r="L327">
        <f>'Invoeren EXTERN personeel'!O346</f>
        <v>0</v>
      </c>
      <c r="M327" s="92">
        <f>'Invoeren EXTERN personeel'!P346</f>
        <v>0</v>
      </c>
      <c r="N327" s="92">
        <f>'Invoeren EXTERN personeel'!Q346</f>
        <v>0</v>
      </c>
      <c r="O327" s="92">
        <f>'Invoeren EXTERN personeel'!R346</f>
        <v>0</v>
      </c>
      <c r="P327" s="92">
        <f>'Invoeren EXTERN personeel'!S346</f>
        <v>0</v>
      </c>
      <c r="Q327" s="92">
        <f>'Invoeren EXTERN personeel'!T346</f>
        <v>0</v>
      </c>
      <c r="R327">
        <f>'Invoeren EXTERN personeel'!U346</f>
        <v>0</v>
      </c>
    </row>
    <row r="328" spans="1:18" x14ac:dyDescent="0.3">
      <c r="A328">
        <f>'Invoeren EXTERN personeel'!D347</f>
        <v>327</v>
      </c>
      <c r="B328">
        <f>'Invoeren EXTERN personeel'!E347</f>
        <v>0</v>
      </c>
      <c r="C328">
        <f>'Invoeren EXTERN personeel'!F347</f>
        <v>0</v>
      </c>
      <c r="D328">
        <f>'Invoeren EXTERN personeel'!G347</f>
        <v>0</v>
      </c>
      <c r="E328">
        <f>'Invoeren EXTERN personeel'!H347</f>
        <v>0</v>
      </c>
      <c r="F328">
        <f>'Invoeren EXTERN personeel'!I347</f>
        <v>0</v>
      </c>
      <c r="G328">
        <f>'Invoeren EXTERN personeel'!J347</f>
        <v>0</v>
      </c>
      <c r="H328" s="92">
        <f>'Invoeren EXTERN personeel'!K347</f>
        <v>0</v>
      </c>
      <c r="I328" s="92">
        <f>'Invoeren EXTERN personeel'!L347</f>
        <v>0</v>
      </c>
      <c r="J328" s="92">
        <f>'Invoeren EXTERN personeel'!M347</f>
        <v>0</v>
      </c>
      <c r="K328" s="92">
        <f>'Invoeren EXTERN personeel'!N347</f>
        <v>0</v>
      </c>
      <c r="L328">
        <f>'Invoeren EXTERN personeel'!O347</f>
        <v>0</v>
      </c>
      <c r="M328" s="92">
        <f>'Invoeren EXTERN personeel'!P347</f>
        <v>0</v>
      </c>
      <c r="N328" s="92">
        <f>'Invoeren EXTERN personeel'!Q347</f>
        <v>0</v>
      </c>
      <c r="O328" s="92">
        <f>'Invoeren EXTERN personeel'!R347</f>
        <v>0</v>
      </c>
      <c r="P328" s="92">
        <f>'Invoeren EXTERN personeel'!S347</f>
        <v>0</v>
      </c>
      <c r="Q328" s="92">
        <f>'Invoeren EXTERN personeel'!T347</f>
        <v>0</v>
      </c>
      <c r="R328">
        <f>'Invoeren EXTERN personeel'!U347</f>
        <v>0</v>
      </c>
    </row>
    <row r="329" spans="1:18" x14ac:dyDescent="0.3">
      <c r="A329">
        <f>'Invoeren EXTERN personeel'!D348</f>
        <v>328</v>
      </c>
      <c r="B329">
        <f>'Invoeren EXTERN personeel'!E348</f>
        <v>0</v>
      </c>
      <c r="C329">
        <f>'Invoeren EXTERN personeel'!F348</f>
        <v>0</v>
      </c>
      <c r="D329">
        <f>'Invoeren EXTERN personeel'!G348</f>
        <v>0</v>
      </c>
      <c r="E329">
        <f>'Invoeren EXTERN personeel'!H348</f>
        <v>0</v>
      </c>
      <c r="F329">
        <f>'Invoeren EXTERN personeel'!I348</f>
        <v>0</v>
      </c>
      <c r="G329">
        <f>'Invoeren EXTERN personeel'!J348</f>
        <v>0</v>
      </c>
      <c r="H329" s="92">
        <f>'Invoeren EXTERN personeel'!K348</f>
        <v>0</v>
      </c>
      <c r="I329" s="92">
        <f>'Invoeren EXTERN personeel'!L348</f>
        <v>0</v>
      </c>
      <c r="J329" s="92">
        <f>'Invoeren EXTERN personeel'!M348</f>
        <v>0</v>
      </c>
      <c r="K329" s="92">
        <f>'Invoeren EXTERN personeel'!N348</f>
        <v>0</v>
      </c>
      <c r="L329">
        <f>'Invoeren EXTERN personeel'!O348</f>
        <v>0</v>
      </c>
      <c r="M329" s="92">
        <f>'Invoeren EXTERN personeel'!P348</f>
        <v>0</v>
      </c>
      <c r="N329" s="92">
        <f>'Invoeren EXTERN personeel'!Q348</f>
        <v>0</v>
      </c>
      <c r="O329" s="92">
        <f>'Invoeren EXTERN personeel'!R348</f>
        <v>0</v>
      </c>
      <c r="P329" s="92">
        <f>'Invoeren EXTERN personeel'!S348</f>
        <v>0</v>
      </c>
      <c r="Q329" s="92">
        <f>'Invoeren EXTERN personeel'!T348</f>
        <v>0</v>
      </c>
      <c r="R329">
        <f>'Invoeren EXTERN personeel'!U348</f>
        <v>0</v>
      </c>
    </row>
    <row r="330" spans="1:18" x14ac:dyDescent="0.3">
      <c r="A330">
        <f>'Invoeren EXTERN personeel'!D349</f>
        <v>329</v>
      </c>
      <c r="B330">
        <f>'Invoeren EXTERN personeel'!E349</f>
        <v>0</v>
      </c>
      <c r="C330">
        <f>'Invoeren EXTERN personeel'!F349</f>
        <v>0</v>
      </c>
      <c r="D330">
        <f>'Invoeren EXTERN personeel'!G349</f>
        <v>0</v>
      </c>
      <c r="E330">
        <f>'Invoeren EXTERN personeel'!H349</f>
        <v>0</v>
      </c>
      <c r="F330">
        <f>'Invoeren EXTERN personeel'!I349</f>
        <v>0</v>
      </c>
      <c r="G330">
        <f>'Invoeren EXTERN personeel'!J349</f>
        <v>0</v>
      </c>
      <c r="H330" s="92">
        <f>'Invoeren EXTERN personeel'!K349</f>
        <v>0</v>
      </c>
      <c r="I330" s="92">
        <f>'Invoeren EXTERN personeel'!L349</f>
        <v>0</v>
      </c>
      <c r="J330" s="92">
        <f>'Invoeren EXTERN personeel'!M349</f>
        <v>0</v>
      </c>
      <c r="K330" s="92">
        <f>'Invoeren EXTERN personeel'!N349</f>
        <v>0</v>
      </c>
      <c r="L330">
        <f>'Invoeren EXTERN personeel'!O349</f>
        <v>0</v>
      </c>
      <c r="M330" s="92">
        <f>'Invoeren EXTERN personeel'!P349</f>
        <v>0</v>
      </c>
      <c r="N330" s="92">
        <f>'Invoeren EXTERN personeel'!Q349</f>
        <v>0</v>
      </c>
      <c r="O330" s="92">
        <f>'Invoeren EXTERN personeel'!R349</f>
        <v>0</v>
      </c>
      <c r="P330" s="92">
        <f>'Invoeren EXTERN personeel'!S349</f>
        <v>0</v>
      </c>
      <c r="Q330" s="92">
        <f>'Invoeren EXTERN personeel'!T349</f>
        <v>0</v>
      </c>
      <c r="R330">
        <f>'Invoeren EXTERN personeel'!U349</f>
        <v>0</v>
      </c>
    </row>
    <row r="331" spans="1:18" x14ac:dyDescent="0.3">
      <c r="A331">
        <f>'Invoeren EXTERN personeel'!D350</f>
        <v>330</v>
      </c>
      <c r="B331">
        <f>'Invoeren EXTERN personeel'!E350</f>
        <v>0</v>
      </c>
      <c r="C331">
        <f>'Invoeren EXTERN personeel'!F350</f>
        <v>0</v>
      </c>
      <c r="D331">
        <f>'Invoeren EXTERN personeel'!G350</f>
        <v>0</v>
      </c>
      <c r="E331">
        <f>'Invoeren EXTERN personeel'!H350</f>
        <v>0</v>
      </c>
      <c r="F331">
        <f>'Invoeren EXTERN personeel'!I350</f>
        <v>0</v>
      </c>
      <c r="G331">
        <f>'Invoeren EXTERN personeel'!J350</f>
        <v>0</v>
      </c>
      <c r="H331" s="92">
        <f>'Invoeren EXTERN personeel'!K350</f>
        <v>0</v>
      </c>
      <c r="I331" s="92">
        <f>'Invoeren EXTERN personeel'!L350</f>
        <v>0</v>
      </c>
      <c r="J331" s="92">
        <f>'Invoeren EXTERN personeel'!M350</f>
        <v>0</v>
      </c>
      <c r="K331" s="92">
        <f>'Invoeren EXTERN personeel'!N350</f>
        <v>0</v>
      </c>
      <c r="L331">
        <f>'Invoeren EXTERN personeel'!O350</f>
        <v>0</v>
      </c>
      <c r="M331" s="92">
        <f>'Invoeren EXTERN personeel'!P350</f>
        <v>0</v>
      </c>
      <c r="N331" s="92">
        <f>'Invoeren EXTERN personeel'!Q350</f>
        <v>0</v>
      </c>
      <c r="O331" s="92">
        <f>'Invoeren EXTERN personeel'!R350</f>
        <v>0</v>
      </c>
      <c r="P331" s="92">
        <f>'Invoeren EXTERN personeel'!S350</f>
        <v>0</v>
      </c>
      <c r="Q331" s="92">
        <f>'Invoeren EXTERN personeel'!T350</f>
        <v>0</v>
      </c>
      <c r="R331">
        <f>'Invoeren EXTERN personeel'!U350</f>
        <v>0</v>
      </c>
    </row>
    <row r="332" spans="1:18" x14ac:dyDescent="0.3">
      <c r="A332">
        <f>'Invoeren EXTERN personeel'!D351</f>
        <v>331</v>
      </c>
      <c r="B332">
        <f>'Invoeren EXTERN personeel'!E351</f>
        <v>0</v>
      </c>
      <c r="C332">
        <f>'Invoeren EXTERN personeel'!F351</f>
        <v>0</v>
      </c>
      <c r="D332">
        <f>'Invoeren EXTERN personeel'!G351</f>
        <v>0</v>
      </c>
      <c r="E332">
        <f>'Invoeren EXTERN personeel'!H351</f>
        <v>0</v>
      </c>
      <c r="F332">
        <f>'Invoeren EXTERN personeel'!I351</f>
        <v>0</v>
      </c>
      <c r="G332">
        <f>'Invoeren EXTERN personeel'!J351</f>
        <v>0</v>
      </c>
      <c r="H332" s="92">
        <f>'Invoeren EXTERN personeel'!K351</f>
        <v>0</v>
      </c>
      <c r="I332" s="92">
        <f>'Invoeren EXTERN personeel'!L351</f>
        <v>0</v>
      </c>
      <c r="J332" s="92">
        <f>'Invoeren EXTERN personeel'!M351</f>
        <v>0</v>
      </c>
      <c r="K332" s="92">
        <f>'Invoeren EXTERN personeel'!N351</f>
        <v>0</v>
      </c>
      <c r="L332">
        <f>'Invoeren EXTERN personeel'!O351</f>
        <v>0</v>
      </c>
      <c r="M332" s="92">
        <f>'Invoeren EXTERN personeel'!P351</f>
        <v>0</v>
      </c>
      <c r="N332" s="92">
        <f>'Invoeren EXTERN personeel'!Q351</f>
        <v>0</v>
      </c>
      <c r="O332" s="92">
        <f>'Invoeren EXTERN personeel'!R351</f>
        <v>0</v>
      </c>
      <c r="P332" s="92">
        <f>'Invoeren EXTERN personeel'!S351</f>
        <v>0</v>
      </c>
      <c r="Q332" s="92">
        <f>'Invoeren EXTERN personeel'!T351</f>
        <v>0</v>
      </c>
      <c r="R332">
        <f>'Invoeren EXTERN personeel'!U351</f>
        <v>0</v>
      </c>
    </row>
    <row r="333" spans="1:18" x14ac:dyDescent="0.3">
      <c r="A333">
        <f>'Invoeren EXTERN personeel'!D352</f>
        <v>332</v>
      </c>
      <c r="B333">
        <f>'Invoeren EXTERN personeel'!E352</f>
        <v>0</v>
      </c>
      <c r="C333">
        <f>'Invoeren EXTERN personeel'!F352</f>
        <v>0</v>
      </c>
      <c r="D333">
        <f>'Invoeren EXTERN personeel'!G352</f>
        <v>0</v>
      </c>
      <c r="E333">
        <f>'Invoeren EXTERN personeel'!H352</f>
        <v>0</v>
      </c>
      <c r="F333">
        <f>'Invoeren EXTERN personeel'!I352</f>
        <v>0</v>
      </c>
      <c r="G333">
        <f>'Invoeren EXTERN personeel'!J352</f>
        <v>0</v>
      </c>
      <c r="H333" s="92">
        <f>'Invoeren EXTERN personeel'!K352</f>
        <v>0</v>
      </c>
      <c r="I333" s="92">
        <f>'Invoeren EXTERN personeel'!L352</f>
        <v>0</v>
      </c>
      <c r="J333" s="92">
        <f>'Invoeren EXTERN personeel'!M352</f>
        <v>0</v>
      </c>
      <c r="K333" s="92">
        <f>'Invoeren EXTERN personeel'!N352</f>
        <v>0</v>
      </c>
      <c r="L333">
        <f>'Invoeren EXTERN personeel'!O352</f>
        <v>0</v>
      </c>
      <c r="M333" s="92">
        <f>'Invoeren EXTERN personeel'!P352</f>
        <v>0</v>
      </c>
      <c r="N333" s="92">
        <f>'Invoeren EXTERN personeel'!Q352</f>
        <v>0</v>
      </c>
      <c r="O333" s="92">
        <f>'Invoeren EXTERN personeel'!R352</f>
        <v>0</v>
      </c>
      <c r="P333" s="92">
        <f>'Invoeren EXTERN personeel'!S352</f>
        <v>0</v>
      </c>
      <c r="Q333" s="92">
        <f>'Invoeren EXTERN personeel'!T352</f>
        <v>0</v>
      </c>
      <c r="R333">
        <f>'Invoeren EXTERN personeel'!U352</f>
        <v>0</v>
      </c>
    </row>
    <row r="334" spans="1:18" x14ac:dyDescent="0.3">
      <c r="A334">
        <f>'Invoeren EXTERN personeel'!D353</f>
        <v>333</v>
      </c>
      <c r="B334">
        <f>'Invoeren EXTERN personeel'!E353</f>
        <v>0</v>
      </c>
      <c r="C334">
        <f>'Invoeren EXTERN personeel'!F353</f>
        <v>0</v>
      </c>
      <c r="D334">
        <f>'Invoeren EXTERN personeel'!G353</f>
        <v>0</v>
      </c>
      <c r="E334">
        <f>'Invoeren EXTERN personeel'!H353</f>
        <v>0</v>
      </c>
      <c r="F334">
        <f>'Invoeren EXTERN personeel'!I353</f>
        <v>0</v>
      </c>
      <c r="G334">
        <f>'Invoeren EXTERN personeel'!J353</f>
        <v>0</v>
      </c>
      <c r="H334" s="92">
        <f>'Invoeren EXTERN personeel'!K353</f>
        <v>0</v>
      </c>
      <c r="I334" s="92">
        <f>'Invoeren EXTERN personeel'!L353</f>
        <v>0</v>
      </c>
      <c r="J334" s="92">
        <f>'Invoeren EXTERN personeel'!M353</f>
        <v>0</v>
      </c>
      <c r="K334" s="92">
        <f>'Invoeren EXTERN personeel'!N353</f>
        <v>0</v>
      </c>
      <c r="L334">
        <f>'Invoeren EXTERN personeel'!O353</f>
        <v>0</v>
      </c>
      <c r="M334" s="92">
        <f>'Invoeren EXTERN personeel'!P353</f>
        <v>0</v>
      </c>
      <c r="N334" s="92">
        <f>'Invoeren EXTERN personeel'!Q353</f>
        <v>0</v>
      </c>
      <c r="O334" s="92">
        <f>'Invoeren EXTERN personeel'!R353</f>
        <v>0</v>
      </c>
      <c r="P334" s="92">
        <f>'Invoeren EXTERN personeel'!S353</f>
        <v>0</v>
      </c>
      <c r="Q334" s="92">
        <f>'Invoeren EXTERN personeel'!T353</f>
        <v>0</v>
      </c>
      <c r="R334">
        <f>'Invoeren EXTERN personeel'!U353</f>
        <v>0</v>
      </c>
    </row>
    <row r="335" spans="1:18" x14ac:dyDescent="0.3">
      <c r="A335">
        <f>'Invoeren EXTERN personeel'!D354</f>
        <v>334</v>
      </c>
      <c r="B335">
        <f>'Invoeren EXTERN personeel'!E354</f>
        <v>0</v>
      </c>
      <c r="C335">
        <f>'Invoeren EXTERN personeel'!F354</f>
        <v>0</v>
      </c>
      <c r="D335">
        <f>'Invoeren EXTERN personeel'!G354</f>
        <v>0</v>
      </c>
      <c r="E335">
        <f>'Invoeren EXTERN personeel'!H354</f>
        <v>0</v>
      </c>
      <c r="F335">
        <f>'Invoeren EXTERN personeel'!I354</f>
        <v>0</v>
      </c>
      <c r="G335">
        <f>'Invoeren EXTERN personeel'!J354</f>
        <v>0</v>
      </c>
      <c r="H335" s="92">
        <f>'Invoeren EXTERN personeel'!K354</f>
        <v>0</v>
      </c>
      <c r="I335" s="92">
        <f>'Invoeren EXTERN personeel'!L354</f>
        <v>0</v>
      </c>
      <c r="J335" s="92">
        <f>'Invoeren EXTERN personeel'!M354</f>
        <v>0</v>
      </c>
      <c r="K335" s="92">
        <f>'Invoeren EXTERN personeel'!N354</f>
        <v>0</v>
      </c>
      <c r="L335">
        <f>'Invoeren EXTERN personeel'!O354</f>
        <v>0</v>
      </c>
      <c r="M335" s="92">
        <f>'Invoeren EXTERN personeel'!P354</f>
        <v>0</v>
      </c>
      <c r="N335" s="92">
        <f>'Invoeren EXTERN personeel'!Q354</f>
        <v>0</v>
      </c>
      <c r="O335" s="92">
        <f>'Invoeren EXTERN personeel'!R354</f>
        <v>0</v>
      </c>
      <c r="P335" s="92">
        <f>'Invoeren EXTERN personeel'!S354</f>
        <v>0</v>
      </c>
      <c r="Q335" s="92">
        <f>'Invoeren EXTERN personeel'!T354</f>
        <v>0</v>
      </c>
      <c r="R335">
        <f>'Invoeren EXTERN personeel'!U354</f>
        <v>0</v>
      </c>
    </row>
    <row r="336" spans="1:18" x14ac:dyDescent="0.3">
      <c r="A336">
        <f>'Invoeren EXTERN personeel'!D355</f>
        <v>335</v>
      </c>
      <c r="B336">
        <f>'Invoeren EXTERN personeel'!E355</f>
        <v>0</v>
      </c>
      <c r="C336">
        <f>'Invoeren EXTERN personeel'!F355</f>
        <v>0</v>
      </c>
      <c r="D336">
        <f>'Invoeren EXTERN personeel'!G355</f>
        <v>0</v>
      </c>
      <c r="E336">
        <f>'Invoeren EXTERN personeel'!H355</f>
        <v>0</v>
      </c>
      <c r="F336">
        <f>'Invoeren EXTERN personeel'!I355</f>
        <v>0</v>
      </c>
      <c r="G336">
        <f>'Invoeren EXTERN personeel'!J355</f>
        <v>0</v>
      </c>
      <c r="H336" s="92">
        <f>'Invoeren EXTERN personeel'!K355</f>
        <v>0</v>
      </c>
      <c r="I336" s="92">
        <f>'Invoeren EXTERN personeel'!L355</f>
        <v>0</v>
      </c>
      <c r="J336" s="92">
        <f>'Invoeren EXTERN personeel'!M355</f>
        <v>0</v>
      </c>
      <c r="K336" s="92">
        <f>'Invoeren EXTERN personeel'!N355</f>
        <v>0</v>
      </c>
      <c r="L336">
        <f>'Invoeren EXTERN personeel'!O355</f>
        <v>0</v>
      </c>
      <c r="M336" s="92">
        <f>'Invoeren EXTERN personeel'!P355</f>
        <v>0</v>
      </c>
      <c r="N336" s="92">
        <f>'Invoeren EXTERN personeel'!Q355</f>
        <v>0</v>
      </c>
      <c r="O336" s="92">
        <f>'Invoeren EXTERN personeel'!R355</f>
        <v>0</v>
      </c>
      <c r="P336" s="92">
        <f>'Invoeren EXTERN personeel'!S355</f>
        <v>0</v>
      </c>
      <c r="Q336" s="92">
        <f>'Invoeren EXTERN personeel'!T355</f>
        <v>0</v>
      </c>
      <c r="R336">
        <f>'Invoeren EXTERN personeel'!U355</f>
        <v>0</v>
      </c>
    </row>
    <row r="337" spans="1:18" x14ac:dyDescent="0.3">
      <c r="A337">
        <f>'Invoeren EXTERN personeel'!D356</f>
        <v>336</v>
      </c>
      <c r="B337">
        <f>'Invoeren EXTERN personeel'!E356</f>
        <v>0</v>
      </c>
      <c r="C337">
        <f>'Invoeren EXTERN personeel'!F356</f>
        <v>0</v>
      </c>
      <c r="D337">
        <f>'Invoeren EXTERN personeel'!G356</f>
        <v>0</v>
      </c>
      <c r="E337">
        <f>'Invoeren EXTERN personeel'!H356</f>
        <v>0</v>
      </c>
      <c r="F337">
        <f>'Invoeren EXTERN personeel'!I356</f>
        <v>0</v>
      </c>
      <c r="G337">
        <f>'Invoeren EXTERN personeel'!J356</f>
        <v>0</v>
      </c>
      <c r="H337" s="92">
        <f>'Invoeren EXTERN personeel'!K356</f>
        <v>0</v>
      </c>
      <c r="I337" s="92">
        <f>'Invoeren EXTERN personeel'!L356</f>
        <v>0</v>
      </c>
      <c r="J337" s="92">
        <f>'Invoeren EXTERN personeel'!M356</f>
        <v>0</v>
      </c>
      <c r="K337" s="92">
        <f>'Invoeren EXTERN personeel'!N356</f>
        <v>0</v>
      </c>
      <c r="L337">
        <f>'Invoeren EXTERN personeel'!O356</f>
        <v>0</v>
      </c>
      <c r="M337" s="92">
        <f>'Invoeren EXTERN personeel'!P356</f>
        <v>0</v>
      </c>
      <c r="N337" s="92">
        <f>'Invoeren EXTERN personeel'!Q356</f>
        <v>0</v>
      </c>
      <c r="O337" s="92">
        <f>'Invoeren EXTERN personeel'!R356</f>
        <v>0</v>
      </c>
      <c r="P337" s="92">
        <f>'Invoeren EXTERN personeel'!S356</f>
        <v>0</v>
      </c>
      <c r="Q337" s="92">
        <f>'Invoeren EXTERN personeel'!T356</f>
        <v>0</v>
      </c>
      <c r="R337">
        <f>'Invoeren EXTERN personeel'!U356</f>
        <v>0</v>
      </c>
    </row>
    <row r="338" spans="1:18" x14ac:dyDescent="0.3">
      <c r="A338">
        <f>'Invoeren EXTERN personeel'!D357</f>
        <v>337</v>
      </c>
      <c r="B338">
        <f>'Invoeren EXTERN personeel'!E357</f>
        <v>0</v>
      </c>
      <c r="C338">
        <f>'Invoeren EXTERN personeel'!F357</f>
        <v>0</v>
      </c>
      <c r="D338">
        <f>'Invoeren EXTERN personeel'!G357</f>
        <v>0</v>
      </c>
      <c r="E338">
        <f>'Invoeren EXTERN personeel'!H357</f>
        <v>0</v>
      </c>
      <c r="F338">
        <f>'Invoeren EXTERN personeel'!I357</f>
        <v>0</v>
      </c>
      <c r="G338">
        <f>'Invoeren EXTERN personeel'!J357</f>
        <v>0</v>
      </c>
      <c r="H338" s="92">
        <f>'Invoeren EXTERN personeel'!K357</f>
        <v>0</v>
      </c>
      <c r="I338" s="92">
        <f>'Invoeren EXTERN personeel'!L357</f>
        <v>0</v>
      </c>
      <c r="J338" s="92">
        <f>'Invoeren EXTERN personeel'!M357</f>
        <v>0</v>
      </c>
      <c r="K338" s="92">
        <f>'Invoeren EXTERN personeel'!N357</f>
        <v>0</v>
      </c>
      <c r="L338">
        <f>'Invoeren EXTERN personeel'!O357</f>
        <v>0</v>
      </c>
      <c r="M338" s="92">
        <f>'Invoeren EXTERN personeel'!P357</f>
        <v>0</v>
      </c>
      <c r="N338" s="92">
        <f>'Invoeren EXTERN personeel'!Q357</f>
        <v>0</v>
      </c>
      <c r="O338" s="92">
        <f>'Invoeren EXTERN personeel'!R357</f>
        <v>0</v>
      </c>
      <c r="P338" s="92">
        <f>'Invoeren EXTERN personeel'!S357</f>
        <v>0</v>
      </c>
      <c r="Q338" s="92">
        <f>'Invoeren EXTERN personeel'!T357</f>
        <v>0</v>
      </c>
      <c r="R338">
        <f>'Invoeren EXTERN personeel'!U357</f>
        <v>0</v>
      </c>
    </row>
    <row r="339" spans="1:18" x14ac:dyDescent="0.3">
      <c r="A339">
        <f>'Invoeren EXTERN personeel'!D358</f>
        <v>338</v>
      </c>
      <c r="B339">
        <f>'Invoeren EXTERN personeel'!E358</f>
        <v>0</v>
      </c>
      <c r="C339">
        <f>'Invoeren EXTERN personeel'!F358</f>
        <v>0</v>
      </c>
      <c r="D339">
        <f>'Invoeren EXTERN personeel'!G358</f>
        <v>0</v>
      </c>
      <c r="E339">
        <f>'Invoeren EXTERN personeel'!H358</f>
        <v>0</v>
      </c>
      <c r="F339">
        <f>'Invoeren EXTERN personeel'!I358</f>
        <v>0</v>
      </c>
      <c r="G339">
        <f>'Invoeren EXTERN personeel'!J358</f>
        <v>0</v>
      </c>
      <c r="H339" s="92">
        <f>'Invoeren EXTERN personeel'!K358</f>
        <v>0</v>
      </c>
      <c r="I339" s="92">
        <f>'Invoeren EXTERN personeel'!L358</f>
        <v>0</v>
      </c>
      <c r="J339" s="92">
        <f>'Invoeren EXTERN personeel'!M358</f>
        <v>0</v>
      </c>
      <c r="K339" s="92">
        <f>'Invoeren EXTERN personeel'!N358</f>
        <v>0</v>
      </c>
      <c r="L339">
        <f>'Invoeren EXTERN personeel'!O358</f>
        <v>0</v>
      </c>
      <c r="M339" s="92">
        <f>'Invoeren EXTERN personeel'!P358</f>
        <v>0</v>
      </c>
      <c r="N339" s="92">
        <f>'Invoeren EXTERN personeel'!Q358</f>
        <v>0</v>
      </c>
      <c r="O339" s="92">
        <f>'Invoeren EXTERN personeel'!R358</f>
        <v>0</v>
      </c>
      <c r="P339" s="92">
        <f>'Invoeren EXTERN personeel'!S358</f>
        <v>0</v>
      </c>
      <c r="Q339" s="92">
        <f>'Invoeren EXTERN personeel'!T358</f>
        <v>0</v>
      </c>
      <c r="R339">
        <f>'Invoeren EXTERN personeel'!U358</f>
        <v>0</v>
      </c>
    </row>
    <row r="340" spans="1:18" x14ac:dyDescent="0.3">
      <c r="A340">
        <f>'Invoeren EXTERN personeel'!D359</f>
        <v>339</v>
      </c>
      <c r="B340">
        <f>'Invoeren EXTERN personeel'!E359</f>
        <v>0</v>
      </c>
      <c r="C340">
        <f>'Invoeren EXTERN personeel'!F359</f>
        <v>0</v>
      </c>
      <c r="D340">
        <f>'Invoeren EXTERN personeel'!G359</f>
        <v>0</v>
      </c>
      <c r="E340">
        <f>'Invoeren EXTERN personeel'!H359</f>
        <v>0</v>
      </c>
      <c r="F340">
        <f>'Invoeren EXTERN personeel'!I359</f>
        <v>0</v>
      </c>
      <c r="G340">
        <f>'Invoeren EXTERN personeel'!J359</f>
        <v>0</v>
      </c>
      <c r="H340" s="92">
        <f>'Invoeren EXTERN personeel'!K359</f>
        <v>0</v>
      </c>
      <c r="I340" s="92">
        <f>'Invoeren EXTERN personeel'!L359</f>
        <v>0</v>
      </c>
      <c r="J340" s="92">
        <f>'Invoeren EXTERN personeel'!M359</f>
        <v>0</v>
      </c>
      <c r="K340" s="92">
        <f>'Invoeren EXTERN personeel'!N359</f>
        <v>0</v>
      </c>
      <c r="L340">
        <f>'Invoeren EXTERN personeel'!O359</f>
        <v>0</v>
      </c>
      <c r="M340" s="92">
        <f>'Invoeren EXTERN personeel'!P359</f>
        <v>0</v>
      </c>
      <c r="N340" s="92">
        <f>'Invoeren EXTERN personeel'!Q359</f>
        <v>0</v>
      </c>
      <c r="O340" s="92">
        <f>'Invoeren EXTERN personeel'!R359</f>
        <v>0</v>
      </c>
      <c r="P340" s="92">
        <f>'Invoeren EXTERN personeel'!S359</f>
        <v>0</v>
      </c>
      <c r="Q340" s="92">
        <f>'Invoeren EXTERN personeel'!T359</f>
        <v>0</v>
      </c>
      <c r="R340">
        <f>'Invoeren EXTERN personeel'!U359</f>
        <v>0</v>
      </c>
    </row>
    <row r="341" spans="1:18" x14ac:dyDescent="0.3">
      <c r="A341">
        <f>'Invoeren EXTERN personeel'!D360</f>
        <v>340</v>
      </c>
      <c r="B341">
        <f>'Invoeren EXTERN personeel'!E360</f>
        <v>0</v>
      </c>
      <c r="C341">
        <f>'Invoeren EXTERN personeel'!F360</f>
        <v>0</v>
      </c>
      <c r="D341">
        <f>'Invoeren EXTERN personeel'!G360</f>
        <v>0</v>
      </c>
      <c r="E341">
        <f>'Invoeren EXTERN personeel'!H360</f>
        <v>0</v>
      </c>
      <c r="F341">
        <f>'Invoeren EXTERN personeel'!I360</f>
        <v>0</v>
      </c>
      <c r="G341">
        <f>'Invoeren EXTERN personeel'!J360</f>
        <v>0</v>
      </c>
      <c r="H341" s="92">
        <f>'Invoeren EXTERN personeel'!K360</f>
        <v>0</v>
      </c>
      <c r="I341" s="92">
        <f>'Invoeren EXTERN personeel'!L360</f>
        <v>0</v>
      </c>
      <c r="J341" s="92">
        <f>'Invoeren EXTERN personeel'!M360</f>
        <v>0</v>
      </c>
      <c r="K341" s="92">
        <f>'Invoeren EXTERN personeel'!N360</f>
        <v>0</v>
      </c>
      <c r="L341">
        <f>'Invoeren EXTERN personeel'!O360</f>
        <v>0</v>
      </c>
      <c r="M341" s="92">
        <f>'Invoeren EXTERN personeel'!P360</f>
        <v>0</v>
      </c>
      <c r="N341" s="92">
        <f>'Invoeren EXTERN personeel'!Q360</f>
        <v>0</v>
      </c>
      <c r="O341" s="92">
        <f>'Invoeren EXTERN personeel'!R360</f>
        <v>0</v>
      </c>
      <c r="P341" s="92">
        <f>'Invoeren EXTERN personeel'!S360</f>
        <v>0</v>
      </c>
      <c r="Q341" s="92">
        <f>'Invoeren EXTERN personeel'!T360</f>
        <v>0</v>
      </c>
      <c r="R341">
        <f>'Invoeren EXTERN personeel'!U360</f>
        <v>0</v>
      </c>
    </row>
    <row r="342" spans="1:18" x14ac:dyDescent="0.3">
      <c r="A342">
        <f>'Invoeren EXTERN personeel'!D361</f>
        <v>341</v>
      </c>
      <c r="B342">
        <f>'Invoeren EXTERN personeel'!E361</f>
        <v>0</v>
      </c>
      <c r="C342">
        <f>'Invoeren EXTERN personeel'!F361</f>
        <v>0</v>
      </c>
      <c r="D342">
        <f>'Invoeren EXTERN personeel'!G361</f>
        <v>0</v>
      </c>
      <c r="E342">
        <f>'Invoeren EXTERN personeel'!H361</f>
        <v>0</v>
      </c>
      <c r="F342">
        <f>'Invoeren EXTERN personeel'!I361</f>
        <v>0</v>
      </c>
      <c r="G342">
        <f>'Invoeren EXTERN personeel'!J361</f>
        <v>0</v>
      </c>
      <c r="H342" s="92">
        <f>'Invoeren EXTERN personeel'!K361</f>
        <v>0</v>
      </c>
      <c r="I342" s="92">
        <f>'Invoeren EXTERN personeel'!L361</f>
        <v>0</v>
      </c>
      <c r="J342" s="92">
        <f>'Invoeren EXTERN personeel'!M361</f>
        <v>0</v>
      </c>
      <c r="K342" s="92">
        <f>'Invoeren EXTERN personeel'!N361</f>
        <v>0</v>
      </c>
      <c r="L342">
        <f>'Invoeren EXTERN personeel'!O361</f>
        <v>0</v>
      </c>
      <c r="M342" s="92">
        <f>'Invoeren EXTERN personeel'!P361</f>
        <v>0</v>
      </c>
      <c r="N342" s="92">
        <f>'Invoeren EXTERN personeel'!Q361</f>
        <v>0</v>
      </c>
      <c r="O342" s="92">
        <f>'Invoeren EXTERN personeel'!R361</f>
        <v>0</v>
      </c>
      <c r="P342" s="92">
        <f>'Invoeren EXTERN personeel'!S361</f>
        <v>0</v>
      </c>
      <c r="Q342" s="92">
        <f>'Invoeren EXTERN personeel'!T361</f>
        <v>0</v>
      </c>
      <c r="R342">
        <f>'Invoeren EXTERN personeel'!U361</f>
        <v>0</v>
      </c>
    </row>
    <row r="343" spans="1:18" x14ac:dyDescent="0.3">
      <c r="A343">
        <f>'Invoeren EXTERN personeel'!D362</f>
        <v>342</v>
      </c>
      <c r="B343">
        <f>'Invoeren EXTERN personeel'!E362</f>
        <v>0</v>
      </c>
      <c r="C343">
        <f>'Invoeren EXTERN personeel'!F362</f>
        <v>0</v>
      </c>
      <c r="D343">
        <f>'Invoeren EXTERN personeel'!G362</f>
        <v>0</v>
      </c>
      <c r="E343">
        <f>'Invoeren EXTERN personeel'!H362</f>
        <v>0</v>
      </c>
      <c r="F343">
        <f>'Invoeren EXTERN personeel'!I362</f>
        <v>0</v>
      </c>
      <c r="G343">
        <f>'Invoeren EXTERN personeel'!J362</f>
        <v>0</v>
      </c>
      <c r="H343" s="92">
        <f>'Invoeren EXTERN personeel'!K362</f>
        <v>0</v>
      </c>
      <c r="I343" s="92">
        <f>'Invoeren EXTERN personeel'!L362</f>
        <v>0</v>
      </c>
      <c r="J343" s="92">
        <f>'Invoeren EXTERN personeel'!M362</f>
        <v>0</v>
      </c>
      <c r="K343" s="92">
        <f>'Invoeren EXTERN personeel'!N362</f>
        <v>0</v>
      </c>
      <c r="L343">
        <f>'Invoeren EXTERN personeel'!O362</f>
        <v>0</v>
      </c>
      <c r="M343" s="92">
        <f>'Invoeren EXTERN personeel'!P362</f>
        <v>0</v>
      </c>
      <c r="N343" s="92">
        <f>'Invoeren EXTERN personeel'!Q362</f>
        <v>0</v>
      </c>
      <c r="O343" s="92">
        <f>'Invoeren EXTERN personeel'!R362</f>
        <v>0</v>
      </c>
      <c r="P343" s="92">
        <f>'Invoeren EXTERN personeel'!S362</f>
        <v>0</v>
      </c>
      <c r="Q343" s="92">
        <f>'Invoeren EXTERN personeel'!T362</f>
        <v>0</v>
      </c>
      <c r="R343">
        <f>'Invoeren EXTERN personeel'!U362</f>
        <v>0</v>
      </c>
    </row>
    <row r="344" spans="1:18" x14ac:dyDescent="0.3">
      <c r="A344">
        <f>'Invoeren EXTERN personeel'!D363</f>
        <v>343</v>
      </c>
      <c r="B344">
        <f>'Invoeren EXTERN personeel'!E363</f>
        <v>0</v>
      </c>
      <c r="C344">
        <f>'Invoeren EXTERN personeel'!F363</f>
        <v>0</v>
      </c>
      <c r="D344">
        <f>'Invoeren EXTERN personeel'!G363</f>
        <v>0</v>
      </c>
      <c r="E344">
        <f>'Invoeren EXTERN personeel'!H363</f>
        <v>0</v>
      </c>
      <c r="F344">
        <f>'Invoeren EXTERN personeel'!I363</f>
        <v>0</v>
      </c>
      <c r="G344">
        <f>'Invoeren EXTERN personeel'!J363</f>
        <v>0</v>
      </c>
      <c r="H344" s="92">
        <f>'Invoeren EXTERN personeel'!K363</f>
        <v>0</v>
      </c>
      <c r="I344" s="92">
        <f>'Invoeren EXTERN personeel'!L363</f>
        <v>0</v>
      </c>
      <c r="J344" s="92">
        <f>'Invoeren EXTERN personeel'!M363</f>
        <v>0</v>
      </c>
      <c r="K344" s="92">
        <f>'Invoeren EXTERN personeel'!N363</f>
        <v>0</v>
      </c>
      <c r="L344">
        <f>'Invoeren EXTERN personeel'!O363</f>
        <v>0</v>
      </c>
      <c r="M344" s="92">
        <f>'Invoeren EXTERN personeel'!P363</f>
        <v>0</v>
      </c>
      <c r="N344" s="92">
        <f>'Invoeren EXTERN personeel'!Q363</f>
        <v>0</v>
      </c>
      <c r="O344" s="92">
        <f>'Invoeren EXTERN personeel'!R363</f>
        <v>0</v>
      </c>
      <c r="P344" s="92">
        <f>'Invoeren EXTERN personeel'!S363</f>
        <v>0</v>
      </c>
      <c r="Q344" s="92">
        <f>'Invoeren EXTERN personeel'!T363</f>
        <v>0</v>
      </c>
      <c r="R344">
        <f>'Invoeren EXTERN personeel'!U363</f>
        <v>0</v>
      </c>
    </row>
    <row r="345" spans="1:18" x14ac:dyDescent="0.3">
      <c r="A345">
        <f>'Invoeren EXTERN personeel'!D364</f>
        <v>344</v>
      </c>
      <c r="B345">
        <f>'Invoeren EXTERN personeel'!E364</f>
        <v>0</v>
      </c>
      <c r="C345">
        <f>'Invoeren EXTERN personeel'!F364</f>
        <v>0</v>
      </c>
      <c r="D345">
        <f>'Invoeren EXTERN personeel'!G364</f>
        <v>0</v>
      </c>
      <c r="E345">
        <f>'Invoeren EXTERN personeel'!H364</f>
        <v>0</v>
      </c>
      <c r="F345">
        <f>'Invoeren EXTERN personeel'!I364</f>
        <v>0</v>
      </c>
      <c r="G345">
        <f>'Invoeren EXTERN personeel'!J364</f>
        <v>0</v>
      </c>
      <c r="H345" s="92">
        <f>'Invoeren EXTERN personeel'!K364</f>
        <v>0</v>
      </c>
      <c r="I345" s="92">
        <f>'Invoeren EXTERN personeel'!L364</f>
        <v>0</v>
      </c>
      <c r="J345" s="92">
        <f>'Invoeren EXTERN personeel'!M364</f>
        <v>0</v>
      </c>
      <c r="K345" s="92">
        <f>'Invoeren EXTERN personeel'!N364</f>
        <v>0</v>
      </c>
      <c r="L345">
        <f>'Invoeren EXTERN personeel'!O364</f>
        <v>0</v>
      </c>
      <c r="M345" s="92">
        <f>'Invoeren EXTERN personeel'!P364</f>
        <v>0</v>
      </c>
      <c r="N345" s="92">
        <f>'Invoeren EXTERN personeel'!Q364</f>
        <v>0</v>
      </c>
      <c r="O345" s="92">
        <f>'Invoeren EXTERN personeel'!R364</f>
        <v>0</v>
      </c>
      <c r="P345" s="92">
        <f>'Invoeren EXTERN personeel'!S364</f>
        <v>0</v>
      </c>
      <c r="Q345" s="92">
        <f>'Invoeren EXTERN personeel'!T364</f>
        <v>0</v>
      </c>
      <c r="R345">
        <f>'Invoeren EXTERN personeel'!U364</f>
        <v>0</v>
      </c>
    </row>
  </sheetData>
  <sheetProtection algorithmName="SHA-512" hashValue="UnB1SbqtYkxas47inXKlamiIL1AIujrPNmvvnSitctUCL7+q32TJwnD2mwr6xyKwbxy4G4LCoSB0acXQRudX5A==" saltValue="cdfUyfdgsL3VlK0HW3qCow==" spinCount="100000" sheet="1" objects="1" scenarios="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8"/>
  <dimension ref="A1:U16"/>
  <sheetViews>
    <sheetView topLeftCell="U1" workbookViewId="0">
      <selection sqref="A1:T1048576"/>
    </sheetView>
  </sheetViews>
  <sheetFormatPr defaultRowHeight="14.4" outlineLevelCol="1" x14ac:dyDescent="0.3"/>
  <cols>
    <col min="1" max="1" width="4.44140625" hidden="1" customWidth="1" outlineLevel="1"/>
    <col min="2" max="2" width="15.44140625" hidden="1" customWidth="1" outlineLevel="1"/>
    <col min="3" max="3" width="14.88671875" hidden="1" customWidth="1" outlineLevel="1"/>
    <col min="4" max="4" width="11.5546875" hidden="1" customWidth="1" outlineLevel="1"/>
    <col min="5" max="5" width="0" hidden="1" customWidth="1" outlineLevel="1"/>
    <col min="6" max="6" width="8.5546875" hidden="1" customWidth="1" outlineLevel="1"/>
    <col min="7" max="20" width="0" hidden="1" customWidth="1" outlineLevel="1"/>
    <col min="21" max="21" width="8.88671875" collapsed="1"/>
  </cols>
  <sheetData>
    <row r="1" spans="1:19" x14ac:dyDescent="0.3">
      <c r="A1" t="str">
        <f>'Invoeren OPLEIDINGEN'!D18</f>
        <v>nr</v>
      </c>
      <c r="B1" t="str">
        <f>'Invoeren OPLEIDINGEN'!E18</f>
        <v>Opleidingsnaam</v>
      </c>
      <c r="C1" t="str">
        <f>'Invoeren OPLEIDINGEN'!F18</f>
        <v>intern/extern/E-learning</v>
      </c>
      <c r="D1" t="str">
        <f>'Invoeren OPLEIDINGEN'!G18</f>
        <v>Totaal aantal lesgeversuren</v>
      </c>
      <c r="E1" t="str">
        <f>'Invoeren OPLEIDINGEN'!I18</f>
        <v>Totaal aantal deelnemers</v>
      </c>
      <c r="F1" t="str">
        <f>'Invoeren OPLEIDINGEN'!K18</f>
        <v>Hoeveel ouderen nemen deel aan deze opleiding?</v>
      </c>
      <c r="G1" t="str">
        <f>'Invoeren OPLEIDINGEN'!L18</f>
        <v>Hoeveel migranten nemen deel aan deze opleiding?</v>
      </c>
      <c r="H1" t="str">
        <f>'Invoeren OPLEIDINGEN'!M18</f>
        <v>Hoeveel vrouwen nemen deel aan deze opleiding?</v>
      </c>
      <c r="I1" t="str">
        <f>'Invoeren OPLEIDINGEN'!N18</f>
        <v>Opleiding on-the-job?</v>
      </c>
      <c r="J1" t="str">
        <f>'Invoeren OPLEIDINGEN'!O18</f>
        <v>Uurtarief externe opleider (max. 125 €/u)</v>
      </c>
      <c r="K1" t="str">
        <f>'Invoeren OPLEIDINGEN'!P18</f>
        <v>KostTussenst</v>
      </c>
      <c r="L1" t="str">
        <f>'Invoeren OPLEIDINGEN'!Q18</f>
        <v>tussenstap</v>
      </c>
      <c r="M1" t="str">
        <f>'Invoeren OPLEIDINGEN'!R18</f>
        <v>KOST</v>
      </c>
      <c r="N1" t="str">
        <f>'Invoeren OPLEIDINGEN'!S18</f>
        <v>Opmerkingen</v>
      </c>
      <c r="O1" t="str">
        <f>'Invoeren OPLEIDINGEN'!T18</f>
        <v>checkExtern</v>
      </c>
      <c r="P1" t="str">
        <f>'Invoeren OPLEIDINGEN'!U18</f>
        <v>Externe lesgeverskost</v>
      </c>
      <c r="Q1" t="str">
        <f>'Invoeren OPLEIDINGEN'!V18</f>
        <v>checkIntern</v>
      </c>
      <c r="R1" t="str">
        <f>'Invoeren OPLEIDINGEN'!W18</f>
        <v>Interne lesgeverskost</v>
      </c>
      <c r="S1" t="str">
        <f>'Invoeren OPLEIDINGEN'!X18</f>
        <v>Loonkost deelnemers</v>
      </c>
    </row>
    <row r="2" spans="1:19" x14ac:dyDescent="0.3">
      <c r="A2">
        <f>'Invoeren OPLEIDINGEN'!D19</f>
        <v>1</v>
      </c>
      <c r="B2">
        <f>'Invoeren OPLEIDINGEN'!E19</f>
        <v>0</v>
      </c>
      <c r="C2">
        <f>'Invoeren OPLEIDINGEN'!F19</f>
        <v>0</v>
      </c>
      <c r="D2">
        <f>'Invoeren OPLEIDINGEN'!G19</f>
        <v>0</v>
      </c>
      <c r="E2">
        <f>'Invoeren OPLEIDINGEN'!I19</f>
        <v>0</v>
      </c>
      <c r="F2">
        <f>'Invoeren OPLEIDINGEN'!K19</f>
        <v>0</v>
      </c>
      <c r="G2">
        <f>'Invoeren OPLEIDINGEN'!L19</f>
        <v>0</v>
      </c>
      <c r="H2">
        <f>'Invoeren OPLEIDINGEN'!M19</f>
        <v>0</v>
      </c>
      <c r="I2">
        <f>'Invoeren OPLEIDINGEN'!N19</f>
        <v>0</v>
      </c>
      <c r="J2">
        <f>'Invoeren OPLEIDINGEN'!O19</f>
        <v>0</v>
      </c>
      <c r="K2">
        <f>'Invoeren OPLEIDINGEN'!P19</f>
        <v>0</v>
      </c>
      <c r="L2">
        <f>'Invoeren OPLEIDINGEN'!Q19</f>
        <v>0</v>
      </c>
      <c r="M2">
        <f>'Invoeren OPLEIDINGEN'!R19</f>
        <v>0</v>
      </c>
      <c r="N2">
        <f>'Invoeren OPLEIDINGEN'!S19</f>
        <v>0</v>
      </c>
      <c r="O2">
        <f>'Invoeren OPLEIDINGEN'!T19</f>
        <v>0</v>
      </c>
      <c r="P2">
        <f>'Invoeren OPLEIDINGEN'!U19</f>
        <v>0</v>
      </c>
      <c r="Q2">
        <f>'Invoeren OPLEIDINGEN'!V19</f>
        <v>0</v>
      </c>
      <c r="R2">
        <f>'Invoeren OPLEIDINGEN'!W19</f>
        <v>0</v>
      </c>
      <c r="S2">
        <f>'Invoeren OPLEIDINGEN'!X19</f>
        <v>0</v>
      </c>
    </row>
    <row r="3" spans="1:19" x14ac:dyDescent="0.3">
      <c r="A3">
        <f>'Invoeren OPLEIDINGEN'!D20</f>
        <v>2</v>
      </c>
      <c r="B3">
        <f>'Invoeren OPLEIDINGEN'!E20</f>
        <v>0</v>
      </c>
      <c r="C3">
        <f>'Invoeren OPLEIDINGEN'!F20</f>
        <v>0</v>
      </c>
      <c r="D3">
        <f>'Invoeren OPLEIDINGEN'!G20</f>
        <v>0</v>
      </c>
      <c r="E3">
        <f>'Invoeren OPLEIDINGEN'!I20</f>
        <v>0</v>
      </c>
      <c r="F3">
        <f>'Invoeren OPLEIDINGEN'!K20</f>
        <v>0</v>
      </c>
      <c r="G3">
        <f>'Invoeren OPLEIDINGEN'!L20</f>
        <v>0</v>
      </c>
      <c r="H3">
        <f>'Invoeren OPLEIDINGEN'!M20</f>
        <v>0</v>
      </c>
      <c r="I3">
        <f>'Invoeren OPLEIDINGEN'!N20</f>
        <v>0</v>
      </c>
      <c r="J3">
        <f>'Invoeren OPLEIDINGEN'!O20</f>
        <v>0</v>
      </c>
      <c r="K3">
        <f>'Invoeren OPLEIDINGEN'!P20</f>
        <v>0</v>
      </c>
      <c r="L3">
        <f>'Invoeren OPLEIDINGEN'!Q20</f>
        <v>0</v>
      </c>
      <c r="M3">
        <f>'Invoeren OPLEIDINGEN'!R20</f>
        <v>0</v>
      </c>
      <c r="N3">
        <f>'Invoeren OPLEIDINGEN'!S20</f>
        <v>0</v>
      </c>
      <c r="O3">
        <f>'Invoeren OPLEIDINGEN'!T20</f>
        <v>0</v>
      </c>
      <c r="P3">
        <f>'Invoeren OPLEIDINGEN'!U20</f>
        <v>0</v>
      </c>
      <c r="Q3">
        <f>'Invoeren OPLEIDINGEN'!V20</f>
        <v>0</v>
      </c>
      <c r="R3">
        <f>'Invoeren OPLEIDINGEN'!W20</f>
        <v>0</v>
      </c>
      <c r="S3">
        <f>'Invoeren OPLEIDINGEN'!X20</f>
        <v>0</v>
      </c>
    </row>
    <row r="4" spans="1:19" x14ac:dyDescent="0.3">
      <c r="A4">
        <f>'Invoeren OPLEIDINGEN'!D21</f>
        <v>3</v>
      </c>
      <c r="B4">
        <f>'Invoeren OPLEIDINGEN'!E21</f>
        <v>0</v>
      </c>
      <c r="C4">
        <f>'Invoeren OPLEIDINGEN'!F21</f>
        <v>0</v>
      </c>
      <c r="D4">
        <f>'Invoeren OPLEIDINGEN'!G21</f>
        <v>0</v>
      </c>
      <c r="E4">
        <f>'Invoeren OPLEIDINGEN'!I21</f>
        <v>0</v>
      </c>
      <c r="F4">
        <f>'Invoeren OPLEIDINGEN'!K21</f>
        <v>0</v>
      </c>
      <c r="G4">
        <f>'Invoeren OPLEIDINGEN'!L21</f>
        <v>0</v>
      </c>
      <c r="H4">
        <f>'Invoeren OPLEIDINGEN'!M21</f>
        <v>0</v>
      </c>
      <c r="I4">
        <f>'Invoeren OPLEIDINGEN'!N21</f>
        <v>0</v>
      </c>
      <c r="J4">
        <f>'Invoeren OPLEIDINGEN'!O21</f>
        <v>0</v>
      </c>
      <c r="K4">
        <f>'Invoeren OPLEIDINGEN'!P21</f>
        <v>0</v>
      </c>
      <c r="L4">
        <f>'Invoeren OPLEIDINGEN'!Q21</f>
        <v>0</v>
      </c>
      <c r="M4">
        <f>'Invoeren OPLEIDINGEN'!R21</f>
        <v>0</v>
      </c>
      <c r="N4">
        <f>'Invoeren OPLEIDINGEN'!S21</f>
        <v>0</v>
      </c>
      <c r="O4">
        <f>'Invoeren OPLEIDINGEN'!T21</f>
        <v>0</v>
      </c>
      <c r="P4">
        <f>'Invoeren OPLEIDINGEN'!U21</f>
        <v>0</v>
      </c>
      <c r="Q4">
        <f>'Invoeren OPLEIDINGEN'!V21</f>
        <v>0</v>
      </c>
      <c r="R4">
        <f>'Invoeren OPLEIDINGEN'!W21</f>
        <v>0</v>
      </c>
      <c r="S4">
        <f>'Invoeren OPLEIDINGEN'!X21</f>
        <v>0</v>
      </c>
    </row>
    <row r="5" spans="1:19" x14ac:dyDescent="0.3">
      <c r="A5">
        <f>'Invoeren OPLEIDINGEN'!D22</f>
        <v>4</v>
      </c>
      <c r="B5">
        <f>'Invoeren OPLEIDINGEN'!E22</f>
        <v>0</v>
      </c>
      <c r="C5">
        <f>'Invoeren OPLEIDINGEN'!F22</f>
        <v>0</v>
      </c>
      <c r="D5">
        <f>'Invoeren OPLEIDINGEN'!G22</f>
        <v>0</v>
      </c>
      <c r="E5">
        <f>'Invoeren OPLEIDINGEN'!I22</f>
        <v>0</v>
      </c>
      <c r="F5">
        <f>'Invoeren OPLEIDINGEN'!K22</f>
        <v>0</v>
      </c>
      <c r="G5">
        <f>'Invoeren OPLEIDINGEN'!L22</f>
        <v>0</v>
      </c>
      <c r="H5">
        <f>'Invoeren OPLEIDINGEN'!M22</f>
        <v>0</v>
      </c>
      <c r="I5">
        <f>'Invoeren OPLEIDINGEN'!N22</f>
        <v>0</v>
      </c>
      <c r="J5">
        <f>'Invoeren OPLEIDINGEN'!O22</f>
        <v>0</v>
      </c>
      <c r="K5">
        <f>'Invoeren OPLEIDINGEN'!P22</f>
        <v>0</v>
      </c>
      <c r="L5">
        <f>'Invoeren OPLEIDINGEN'!Q22</f>
        <v>0</v>
      </c>
      <c r="M5">
        <f>'Invoeren OPLEIDINGEN'!R22</f>
        <v>0</v>
      </c>
      <c r="N5">
        <f>'Invoeren OPLEIDINGEN'!S22</f>
        <v>0</v>
      </c>
      <c r="O5">
        <f>'Invoeren OPLEIDINGEN'!T22</f>
        <v>0</v>
      </c>
      <c r="P5">
        <f>'Invoeren OPLEIDINGEN'!U22</f>
        <v>0</v>
      </c>
      <c r="Q5">
        <f>'Invoeren OPLEIDINGEN'!V22</f>
        <v>0</v>
      </c>
      <c r="R5">
        <f>'Invoeren OPLEIDINGEN'!W22</f>
        <v>0</v>
      </c>
      <c r="S5">
        <f>'Invoeren OPLEIDINGEN'!X22</f>
        <v>0</v>
      </c>
    </row>
    <row r="6" spans="1:19" x14ac:dyDescent="0.3">
      <c r="A6">
        <f>'Invoeren OPLEIDINGEN'!D23</f>
        <v>5</v>
      </c>
      <c r="B6">
        <f>'Invoeren OPLEIDINGEN'!E23</f>
        <v>0</v>
      </c>
      <c r="C6">
        <f>'Invoeren OPLEIDINGEN'!F23</f>
        <v>0</v>
      </c>
      <c r="D6">
        <f>'Invoeren OPLEIDINGEN'!G23</f>
        <v>0</v>
      </c>
      <c r="E6">
        <f>'Invoeren OPLEIDINGEN'!I23</f>
        <v>0</v>
      </c>
      <c r="F6">
        <f>'Invoeren OPLEIDINGEN'!K23</f>
        <v>0</v>
      </c>
      <c r="G6">
        <f>'Invoeren OPLEIDINGEN'!L23</f>
        <v>0</v>
      </c>
      <c r="H6">
        <f>'Invoeren OPLEIDINGEN'!M23</f>
        <v>0</v>
      </c>
      <c r="I6">
        <f>'Invoeren OPLEIDINGEN'!N23</f>
        <v>0</v>
      </c>
      <c r="J6">
        <f>'Invoeren OPLEIDINGEN'!O23</f>
        <v>0</v>
      </c>
      <c r="K6">
        <f>'Invoeren OPLEIDINGEN'!P23</f>
        <v>0</v>
      </c>
      <c r="L6">
        <f>'Invoeren OPLEIDINGEN'!Q23</f>
        <v>0</v>
      </c>
      <c r="M6">
        <f>'Invoeren OPLEIDINGEN'!R23</f>
        <v>0</v>
      </c>
      <c r="N6">
        <f>'Invoeren OPLEIDINGEN'!S23</f>
        <v>0</v>
      </c>
      <c r="O6">
        <f>'Invoeren OPLEIDINGEN'!T23</f>
        <v>0</v>
      </c>
      <c r="P6">
        <f>'Invoeren OPLEIDINGEN'!U23</f>
        <v>0</v>
      </c>
      <c r="Q6">
        <f>'Invoeren OPLEIDINGEN'!V23</f>
        <v>0</v>
      </c>
      <c r="R6">
        <f>'Invoeren OPLEIDINGEN'!W23</f>
        <v>0</v>
      </c>
      <c r="S6">
        <f>'Invoeren OPLEIDINGEN'!X23</f>
        <v>0</v>
      </c>
    </row>
    <row r="7" spans="1:19" x14ac:dyDescent="0.3">
      <c r="A7">
        <f>'Invoeren OPLEIDINGEN'!D24</f>
        <v>6</v>
      </c>
      <c r="B7">
        <f>'Invoeren OPLEIDINGEN'!E24</f>
        <v>0</v>
      </c>
      <c r="C7">
        <f>'Invoeren OPLEIDINGEN'!F24</f>
        <v>0</v>
      </c>
      <c r="D7">
        <f>'Invoeren OPLEIDINGEN'!G24</f>
        <v>0</v>
      </c>
      <c r="E7">
        <f>'Invoeren OPLEIDINGEN'!I24</f>
        <v>0</v>
      </c>
      <c r="F7">
        <f>'Invoeren OPLEIDINGEN'!K24</f>
        <v>0</v>
      </c>
      <c r="G7">
        <f>'Invoeren OPLEIDINGEN'!L24</f>
        <v>0</v>
      </c>
      <c r="H7">
        <f>'Invoeren OPLEIDINGEN'!M24</f>
        <v>0</v>
      </c>
      <c r="I7">
        <f>'Invoeren OPLEIDINGEN'!N24</f>
        <v>0</v>
      </c>
      <c r="J7">
        <f>'Invoeren OPLEIDINGEN'!O24</f>
        <v>0</v>
      </c>
      <c r="K7">
        <f>'Invoeren OPLEIDINGEN'!P24</f>
        <v>0</v>
      </c>
      <c r="L7">
        <f>'Invoeren OPLEIDINGEN'!Q24</f>
        <v>0</v>
      </c>
      <c r="M7">
        <f>'Invoeren OPLEIDINGEN'!R24</f>
        <v>0</v>
      </c>
      <c r="N7">
        <f>'Invoeren OPLEIDINGEN'!S24</f>
        <v>0</v>
      </c>
      <c r="O7">
        <f>'Invoeren OPLEIDINGEN'!T24</f>
        <v>0</v>
      </c>
      <c r="P7">
        <f>'Invoeren OPLEIDINGEN'!U24</f>
        <v>0</v>
      </c>
      <c r="Q7">
        <f>'Invoeren OPLEIDINGEN'!V24</f>
        <v>0</v>
      </c>
      <c r="R7">
        <f>'Invoeren OPLEIDINGEN'!W24</f>
        <v>0</v>
      </c>
      <c r="S7">
        <f>'Invoeren OPLEIDINGEN'!X24</f>
        <v>0</v>
      </c>
    </row>
    <row r="8" spans="1:19" x14ac:dyDescent="0.3">
      <c r="A8">
        <f>'Invoeren OPLEIDINGEN'!D25</f>
        <v>7</v>
      </c>
      <c r="B8">
        <f>'Invoeren OPLEIDINGEN'!E25</f>
        <v>0</v>
      </c>
      <c r="C8">
        <f>'Invoeren OPLEIDINGEN'!F25</f>
        <v>0</v>
      </c>
      <c r="D8">
        <f>'Invoeren OPLEIDINGEN'!G25</f>
        <v>0</v>
      </c>
      <c r="E8">
        <f>'Invoeren OPLEIDINGEN'!I25</f>
        <v>0</v>
      </c>
      <c r="F8">
        <f>'Invoeren OPLEIDINGEN'!K25</f>
        <v>0</v>
      </c>
      <c r="G8">
        <f>'Invoeren OPLEIDINGEN'!L25</f>
        <v>0</v>
      </c>
      <c r="H8">
        <f>'Invoeren OPLEIDINGEN'!M25</f>
        <v>0</v>
      </c>
      <c r="I8">
        <f>'Invoeren OPLEIDINGEN'!N25</f>
        <v>0</v>
      </c>
      <c r="J8">
        <f>'Invoeren OPLEIDINGEN'!O25</f>
        <v>0</v>
      </c>
      <c r="K8">
        <f>'Invoeren OPLEIDINGEN'!P25</f>
        <v>0</v>
      </c>
      <c r="L8">
        <f>'Invoeren OPLEIDINGEN'!Q25</f>
        <v>0</v>
      </c>
      <c r="M8">
        <f>'Invoeren OPLEIDINGEN'!R25</f>
        <v>0</v>
      </c>
      <c r="N8">
        <f>'Invoeren OPLEIDINGEN'!S25</f>
        <v>0</v>
      </c>
      <c r="O8">
        <f>'Invoeren OPLEIDINGEN'!T25</f>
        <v>0</v>
      </c>
      <c r="P8">
        <f>'Invoeren OPLEIDINGEN'!U25</f>
        <v>0</v>
      </c>
      <c r="Q8">
        <f>'Invoeren OPLEIDINGEN'!V25</f>
        <v>0</v>
      </c>
      <c r="R8">
        <f>'Invoeren OPLEIDINGEN'!W25</f>
        <v>0</v>
      </c>
      <c r="S8">
        <f>'Invoeren OPLEIDINGEN'!X25</f>
        <v>0</v>
      </c>
    </row>
    <row r="9" spans="1:19" x14ac:dyDescent="0.3">
      <c r="A9">
        <f>'Invoeren OPLEIDINGEN'!D26</f>
        <v>8</v>
      </c>
      <c r="B9">
        <f>'Invoeren OPLEIDINGEN'!E26</f>
        <v>0</v>
      </c>
      <c r="C9">
        <f>'Invoeren OPLEIDINGEN'!F26</f>
        <v>0</v>
      </c>
      <c r="D9">
        <f>'Invoeren OPLEIDINGEN'!G26</f>
        <v>0</v>
      </c>
      <c r="E9">
        <f>'Invoeren OPLEIDINGEN'!I26</f>
        <v>0</v>
      </c>
      <c r="F9">
        <f>'Invoeren OPLEIDINGEN'!K26</f>
        <v>0</v>
      </c>
      <c r="G9">
        <f>'Invoeren OPLEIDINGEN'!L26</f>
        <v>0</v>
      </c>
      <c r="H9">
        <f>'Invoeren OPLEIDINGEN'!M26</f>
        <v>0</v>
      </c>
      <c r="I9">
        <f>'Invoeren OPLEIDINGEN'!N26</f>
        <v>0</v>
      </c>
      <c r="J9">
        <f>'Invoeren OPLEIDINGEN'!O26</f>
        <v>0</v>
      </c>
      <c r="K9">
        <f>'Invoeren OPLEIDINGEN'!P26</f>
        <v>0</v>
      </c>
      <c r="L9">
        <f>'Invoeren OPLEIDINGEN'!Q26</f>
        <v>0</v>
      </c>
      <c r="M9">
        <f>'Invoeren OPLEIDINGEN'!R26</f>
        <v>0</v>
      </c>
      <c r="N9">
        <f>'Invoeren OPLEIDINGEN'!S26</f>
        <v>0</v>
      </c>
      <c r="O9">
        <f>'Invoeren OPLEIDINGEN'!T26</f>
        <v>0</v>
      </c>
      <c r="P9">
        <f>'Invoeren OPLEIDINGEN'!U26</f>
        <v>0</v>
      </c>
      <c r="Q9">
        <f>'Invoeren OPLEIDINGEN'!V26</f>
        <v>0</v>
      </c>
      <c r="R9">
        <f>'Invoeren OPLEIDINGEN'!W26</f>
        <v>0</v>
      </c>
      <c r="S9">
        <f>'Invoeren OPLEIDINGEN'!X26</f>
        <v>0</v>
      </c>
    </row>
    <row r="10" spans="1:19" x14ac:dyDescent="0.3">
      <c r="A10">
        <f>'Invoeren OPLEIDINGEN'!D27</f>
        <v>9</v>
      </c>
      <c r="B10">
        <f>'Invoeren OPLEIDINGEN'!E27</f>
        <v>0</v>
      </c>
      <c r="C10">
        <f>'Invoeren OPLEIDINGEN'!F27</f>
        <v>0</v>
      </c>
      <c r="D10">
        <f>'Invoeren OPLEIDINGEN'!G27</f>
        <v>0</v>
      </c>
      <c r="E10">
        <f>'Invoeren OPLEIDINGEN'!I27</f>
        <v>0</v>
      </c>
      <c r="F10">
        <f>'Invoeren OPLEIDINGEN'!K27</f>
        <v>0</v>
      </c>
      <c r="G10">
        <f>'Invoeren OPLEIDINGEN'!L27</f>
        <v>0</v>
      </c>
      <c r="H10">
        <f>'Invoeren OPLEIDINGEN'!M27</f>
        <v>0</v>
      </c>
      <c r="I10">
        <f>'Invoeren OPLEIDINGEN'!N27</f>
        <v>0</v>
      </c>
      <c r="J10">
        <f>'Invoeren OPLEIDINGEN'!O27</f>
        <v>0</v>
      </c>
      <c r="K10">
        <f>'Invoeren OPLEIDINGEN'!P27</f>
        <v>0</v>
      </c>
      <c r="L10">
        <f>'Invoeren OPLEIDINGEN'!Q27</f>
        <v>0</v>
      </c>
      <c r="M10">
        <f>'Invoeren OPLEIDINGEN'!R27</f>
        <v>0</v>
      </c>
      <c r="N10">
        <f>'Invoeren OPLEIDINGEN'!S27</f>
        <v>0</v>
      </c>
      <c r="O10">
        <f>'Invoeren OPLEIDINGEN'!T27</f>
        <v>0</v>
      </c>
      <c r="P10">
        <f>'Invoeren OPLEIDINGEN'!U27</f>
        <v>0</v>
      </c>
      <c r="Q10">
        <f>'Invoeren OPLEIDINGEN'!V27</f>
        <v>0</v>
      </c>
      <c r="R10">
        <f>'Invoeren OPLEIDINGEN'!W27</f>
        <v>0</v>
      </c>
      <c r="S10">
        <f>'Invoeren OPLEIDINGEN'!X27</f>
        <v>0</v>
      </c>
    </row>
    <row r="11" spans="1:19" x14ac:dyDescent="0.3">
      <c r="A11">
        <f>'Invoeren OPLEIDINGEN'!D28</f>
        <v>10</v>
      </c>
      <c r="B11">
        <f>'Invoeren OPLEIDINGEN'!E28</f>
        <v>0</v>
      </c>
      <c r="C11">
        <f>'Invoeren OPLEIDINGEN'!F28</f>
        <v>0</v>
      </c>
      <c r="D11">
        <f>'Invoeren OPLEIDINGEN'!G28</f>
        <v>0</v>
      </c>
      <c r="E11">
        <f>'Invoeren OPLEIDINGEN'!I28</f>
        <v>0</v>
      </c>
      <c r="F11">
        <f>'Invoeren OPLEIDINGEN'!K28</f>
        <v>0</v>
      </c>
      <c r="G11">
        <f>'Invoeren OPLEIDINGEN'!L28</f>
        <v>0</v>
      </c>
      <c r="H11">
        <f>'Invoeren OPLEIDINGEN'!M28</f>
        <v>0</v>
      </c>
      <c r="I11">
        <f>'Invoeren OPLEIDINGEN'!N28</f>
        <v>0</v>
      </c>
      <c r="J11">
        <f>'Invoeren OPLEIDINGEN'!O28</f>
        <v>0</v>
      </c>
      <c r="K11">
        <f>'Invoeren OPLEIDINGEN'!P28</f>
        <v>0</v>
      </c>
      <c r="L11">
        <f>'Invoeren OPLEIDINGEN'!Q28</f>
        <v>0</v>
      </c>
      <c r="M11">
        <f>'Invoeren OPLEIDINGEN'!R28</f>
        <v>0</v>
      </c>
      <c r="N11">
        <f>'Invoeren OPLEIDINGEN'!S28</f>
        <v>0</v>
      </c>
      <c r="O11">
        <f>'Invoeren OPLEIDINGEN'!T28</f>
        <v>0</v>
      </c>
      <c r="P11">
        <f>'Invoeren OPLEIDINGEN'!U28</f>
        <v>0</v>
      </c>
      <c r="Q11">
        <f>'Invoeren OPLEIDINGEN'!V28</f>
        <v>0</v>
      </c>
      <c r="R11">
        <f>'Invoeren OPLEIDINGEN'!W28</f>
        <v>0</v>
      </c>
      <c r="S11">
        <f>'Invoeren OPLEIDINGEN'!X28</f>
        <v>0</v>
      </c>
    </row>
    <row r="12" spans="1:19" x14ac:dyDescent="0.3">
      <c r="A12">
        <f>'Invoeren OPLEIDINGEN'!D29</f>
        <v>11</v>
      </c>
      <c r="B12">
        <f>'Invoeren OPLEIDINGEN'!E29</f>
        <v>0</v>
      </c>
      <c r="C12">
        <f>'Invoeren OPLEIDINGEN'!F29</f>
        <v>0</v>
      </c>
      <c r="D12">
        <f>'Invoeren OPLEIDINGEN'!G29</f>
        <v>0</v>
      </c>
      <c r="E12">
        <f>'Invoeren OPLEIDINGEN'!I29</f>
        <v>0</v>
      </c>
      <c r="F12">
        <f>'Invoeren OPLEIDINGEN'!K29</f>
        <v>0</v>
      </c>
      <c r="G12">
        <f>'Invoeren OPLEIDINGEN'!L29</f>
        <v>0</v>
      </c>
      <c r="H12">
        <f>'Invoeren OPLEIDINGEN'!M29</f>
        <v>0</v>
      </c>
      <c r="I12">
        <f>'Invoeren OPLEIDINGEN'!N29</f>
        <v>0</v>
      </c>
      <c r="J12">
        <f>'Invoeren OPLEIDINGEN'!O29</f>
        <v>0</v>
      </c>
      <c r="K12">
        <f>'Invoeren OPLEIDINGEN'!P29</f>
        <v>0</v>
      </c>
      <c r="L12">
        <f>'Invoeren OPLEIDINGEN'!Q29</f>
        <v>0</v>
      </c>
      <c r="M12">
        <f>'Invoeren OPLEIDINGEN'!R29</f>
        <v>0</v>
      </c>
      <c r="N12">
        <f>'Invoeren OPLEIDINGEN'!S29</f>
        <v>0</v>
      </c>
      <c r="O12">
        <f>'Invoeren OPLEIDINGEN'!T29</f>
        <v>0</v>
      </c>
      <c r="P12">
        <f>'Invoeren OPLEIDINGEN'!U29</f>
        <v>0</v>
      </c>
      <c r="Q12">
        <f>'Invoeren OPLEIDINGEN'!V29</f>
        <v>0</v>
      </c>
      <c r="R12">
        <f>'Invoeren OPLEIDINGEN'!W29</f>
        <v>0</v>
      </c>
      <c r="S12">
        <f>'Invoeren OPLEIDINGEN'!X29</f>
        <v>0</v>
      </c>
    </row>
    <row r="13" spans="1:19" x14ac:dyDescent="0.3">
      <c r="A13">
        <f>'Invoeren OPLEIDINGEN'!D30</f>
        <v>12</v>
      </c>
      <c r="B13">
        <f>'Invoeren OPLEIDINGEN'!E30</f>
        <v>0</v>
      </c>
      <c r="C13">
        <f>'Invoeren OPLEIDINGEN'!F30</f>
        <v>0</v>
      </c>
      <c r="D13">
        <f>'Invoeren OPLEIDINGEN'!G30</f>
        <v>0</v>
      </c>
      <c r="E13">
        <f>'Invoeren OPLEIDINGEN'!I30</f>
        <v>0</v>
      </c>
      <c r="F13">
        <f>'Invoeren OPLEIDINGEN'!K30</f>
        <v>0</v>
      </c>
      <c r="G13">
        <f>'Invoeren OPLEIDINGEN'!L30</f>
        <v>0</v>
      </c>
      <c r="H13">
        <f>'Invoeren OPLEIDINGEN'!M30</f>
        <v>0</v>
      </c>
      <c r="I13">
        <f>'Invoeren OPLEIDINGEN'!N30</f>
        <v>0</v>
      </c>
      <c r="J13">
        <f>'Invoeren OPLEIDINGEN'!O30</f>
        <v>0</v>
      </c>
      <c r="K13">
        <f>'Invoeren OPLEIDINGEN'!P30</f>
        <v>0</v>
      </c>
      <c r="L13">
        <f>'Invoeren OPLEIDINGEN'!Q30</f>
        <v>0</v>
      </c>
      <c r="M13">
        <f>'Invoeren OPLEIDINGEN'!R30</f>
        <v>0</v>
      </c>
      <c r="N13">
        <f>'Invoeren OPLEIDINGEN'!S30</f>
        <v>0</v>
      </c>
      <c r="O13">
        <f>'Invoeren OPLEIDINGEN'!T30</f>
        <v>0</v>
      </c>
      <c r="P13">
        <f>'Invoeren OPLEIDINGEN'!U30</f>
        <v>0</v>
      </c>
      <c r="Q13">
        <f>'Invoeren OPLEIDINGEN'!V30</f>
        <v>0</v>
      </c>
      <c r="R13">
        <f>'Invoeren OPLEIDINGEN'!W30</f>
        <v>0</v>
      </c>
      <c r="S13">
        <f>'Invoeren OPLEIDINGEN'!X30</f>
        <v>0</v>
      </c>
    </row>
    <row r="14" spans="1:19" x14ac:dyDescent="0.3">
      <c r="A14">
        <f>'Invoeren OPLEIDINGEN'!D31</f>
        <v>13</v>
      </c>
      <c r="B14">
        <f>'Invoeren OPLEIDINGEN'!E31</f>
        <v>0</v>
      </c>
      <c r="C14">
        <f>'Invoeren OPLEIDINGEN'!F31</f>
        <v>0</v>
      </c>
      <c r="D14">
        <f>'Invoeren OPLEIDINGEN'!G31</f>
        <v>0</v>
      </c>
      <c r="E14">
        <f>'Invoeren OPLEIDINGEN'!I31</f>
        <v>0</v>
      </c>
      <c r="F14">
        <f>'Invoeren OPLEIDINGEN'!K31</f>
        <v>0</v>
      </c>
      <c r="G14">
        <f>'Invoeren OPLEIDINGEN'!L31</f>
        <v>0</v>
      </c>
      <c r="H14">
        <f>'Invoeren OPLEIDINGEN'!M31</f>
        <v>0</v>
      </c>
      <c r="I14">
        <f>'Invoeren OPLEIDINGEN'!N31</f>
        <v>0</v>
      </c>
      <c r="J14">
        <f>'Invoeren OPLEIDINGEN'!O31</f>
        <v>0</v>
      </c>
      <c r="K14">
        <f>'Invoeren OPLEIDINGEN'!P31</f>
        <v>0</v>
      </c>
      <c r="L14">
        <f>'Invoeren OPLEIDINGEN'!Q31</f>
        <v>0</v>
      </c>
      <c r="M14">
        <f>'Invoeren OPLEIDINGEN'!R31</f>
        <v>0</v>
      </c>
      <c r="N14">
        <f>'Invoeren OPLEIDINGEN'!S31</f>
        <v>0</v>
      </c>
      <c r="O14">
        <f>'Invoeren OPLEIDINGEN'!T31</f>
        <v>0</v>
      </c>
      <c r="P14">
        <f>'Invoeren OPLEIDINGEN'!U31</f>
        <v>0</v>
      </c>
      <c r="Q14">
        <f>'Invoeren OPLEIDINGEN'!V31</f>
        <v>0</v>
      </c>
      <c r="R14">
        <f>'Invoeren OPLEIDINGEN'!W31</f>
        <v>0</v>
      </c>
      <c r="S14">
        <f>'Invoeren OPLEIDINGEN'!X31</f>
        <v>0</v>
      </c>
    </row>
    <row r="15" spans="1:19" x14ac:dyDescent="0.3">
      <c r="A15">
        <f>'Invoeren OPLEIDINGEN'!D32</f>
        <v>14</v>
      </c>
      <c r="B15">
        <f>'Invoeren OPLEIDINGEN'!E32</f>
        <v>0</v>
      </c>
      <c r="C15">
        <f>'Invoeren OPLEIDINGEN'!F32</f>
        <v>0</v>
      </c>
      <c r="D15">
        <f>'Invoeren OPLEIDINGEN'!G32</f>
        <v>0</v>
      </c>
      <c r="E15">
        <f>'Invoeren OPLEIDINGEN'!I32</f>
        <v>0</v>
      </c>
      <c r="F15">
        <f>'Invoeren OPLEIDINGEN'!K32</f>
        <v>0</v>
      </c>
      <c r="G15">
        <f>'Invoeren OPLEIDINGEN'!L32</f>
        <v>0</v>
      </c>
      <c r="H15">
        <f>'Invoeren OPLEIDINGEN'!M32</f>
        <v>0</v>
      </c>
      <c r="I15">
        <f>'Invoeren OPLEIDINGEN'!N32</f>
        <v>0</v>
      </c>
      <c r="J15">
        <f>'Invoeren OPLEIDINGEN'!O32</f>
        <v>0</v>
      </c>
      <c r="K15">
        <f>'Invoeren OPLEIDINGEN'!P32</f>
        <v>0</v>
      </c>
      <c r="L15">
        <f>'Invoeren OPLEIDINGEN'!Q32</f>
        <v>0</v>
      </c>
      <c r="M15">
        <f>'Invoeren OPLEIDINGEN'!R32</f>
        <v>0</v>
      </c>
      <c r="N15">
        <f>'Invoeren OPLEIDINGEN'!S32</f>
        <v>0</v>
      </c>
      <c r="O15">
        <f>'Invoeren OPLEIDINGEN'!T32</f>
        <v>0</v>
      </c>
      <c r="P15">
        <f>'Invoeren OPLEIDINGEN'!U32</f>
        <v>0</v>
      </c>
      <c r="Q15">
        <f>'Invoeren OPLEIDINGEN'!V32</f>
        <v>0</v>
      </c>
      <c r="R15">
        <f>'Invoeren OPLEIDINGEN'!W32</f>
        <v>0</v>
      </c>
      <c r="S15">
        <f>'Invoeren OPLEIDINGEN'!X32</f>
        <v>0</v>
      </c>
    </row>
    <row r="16" spans="1:19" x14ac:dyDescent="0.3">
      <c r="A16">
        <f>'Invoeren OPLEIDINGEN'!D33</f>
        <v>15</v>
      </c>
      <c r="B16">
        <f>'Invoeren OPLEIDINGEN'!E33</f>
        <v>0</v>
      </c>
      <c r="C16">
        <f>'Invoeren OPLEIDINGEN'!F33</f>
        <v>0</v>
      </c>
      <c r="D16">
        <f>'Invoeren OPLEIDINGEN'!G33</f>
        <v>0</v>
      </c>
      <c r="E16">
        <f>'Invoeren OPLEIDINGEN'!I33</f>
        <v>0</v>
      </c>
      <c r="F16">
        <f>'Invoeren OPLEIDINGEN'!K33</f>
        <v>0</v>
      </c>
      <c r="G16">
        <f>'Invoeren OPLEIDINGEN'!L33</f>
        <v>0</v>
      </c>
      <c r="H16">
        <f>'Invoeren OPLEIDINGEN'!M33</f>
        <v>0</v>
      </c>
      <c r="I16">
        <f>'Invoeren OPLEIDINGEN'!N33</f>
        <v>0</v>
      </c>
      <c r="J16">
        <f>'Invoeren OPLEIDINGEN'!O33</f>
        <v>0</v>
      </c>
      <c r="K16">
        <f>'Invoeren OPLEIDINGEN'!P33</f>
        <v>0</v>
      </c>
      <c r="L16">
        <f>'Invoeren OPLEIDINGEN'!Q33</f>
        <v>0</v>
      </c>
      <c r="M16">
        <f>'Invoeren OPLEIDINGEN'!R33</f>
        <v>0</v>
      </c>
      <c r="N16">
        <f>'Invoeren OPLEIDINGEN'!S33</f>
        <v>0</v>
      </c>
      <c r="O16">
        <f>'Invoeren OPLEIDINGEN'!T33</f>
        <v>0</v>
      </c>
      <c r="P16">
        <f>'Invoeren OPLEIDINGEN'!U33</f>
        <v>0</v>
      </c>
      <c r="Q16">
        <f>'Invoeren OPLEIDINGEN'!V33</f>
        <v>0</v>
      </c>
      <c r="R16">
        <f>'Invoeren OPLEIDINGEN'!W33</f>
        <v>0</v>
      </c>
      <c r="S16">
        <f>'Invoeren OPLEIDINGEN'!X33</f>
        <v>0</v>
      </c>
    </row>
  </sheetData>
  <sheetProtection algorithmName="SHA-512" hashValue="XklV6I82nMOFazbJv8N7JhcRE7bH8LGIaU89F/xprAaoKkl18FzJFPI4IA1VFDqzI/3HfjiPNMbrbtTyTVNgKA==" saltValue="Gosn50AtRgllFG7aAAme5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65AE415D4174409F941E3C4F484482" ma:contentTypeVersion="13" ma:contentTypeDescription="Een nieuw document maken." ma:contentTypeScope="" ma:versionID="af9b53900cd29498ae5f9e9ee3dd3051">
  <xsd:schema xmlns:xsd="http://www.w3.org/2001/XMLSchema" xmlns:xs="http://www.w3.org/2001/XMLSchema" xmlns:p="http://schemas.microsoft.com/office/2006/metadata/properties" xmlns:ns2="cdf683c9-6d6e-424b-927e-d32af37119ab" xmlns:ns3="3648d907-3586-47ba-afec-a4152d050875" targetNamespace="http://schemas.microsoft.com/office/2006/metadata/properties" ma:root="true" ma:fieldsID="f77e8d51ca93bb936630ac4f9a69b89a" ns2:_="" ns3:_="">
    <xsd:import namespace="cdf683c9-6d6e-424b-927e-d32af37119ab"/>
    <xsd:import namespace="3648d907-3586-47ba-afec-a4152d0508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683c9-6d6e-424b-927e-d32af37119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48d907-3586-47ba-afec-a4152d050875"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EFDC05-9551-421D-9CC9-E19E52552BFB}">
  <ds:schemaRefs>
    <ds:schemaRef ds:uri="http://schemas.microsoft.com/sharepoint/v3/contenttype/forms"/>
  </ds:schemaRefs>
</ds:datastoreItem>
</file>

<file path=customXml/itemProps2.xml><?xml version="1.0" encoding="utf-8"?>
<ds:datastoreItem xmlns:ds="http://schemas.openxmlformats.org/officeDocument/2006/customXml" ds:itemID="{6F973AA9-8481-4E03-AACC-62ECDFBEAE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f683c9-6d6e-424b-927e-d32af37119ab"/>
    <ds:schemaRef ds:uri="3648d907-3586-47ba-afec-a4152d0508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F428F7-803C-4607-9BC2-4CEB6ADA3EA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18</vt:i4>
      </vt:variant>
      <vt:variant>
        <vt:lpstr>Benoemde bereiken</vt:lpstr>
      </vt:variant>
      <vt:variant>
        <vt:i4>2</vt:i4>
      </vt:variant>
    </vt:vector>
  </HeadingPairs>
  <TitlesOfParts>
    <vt:vector size="20" baseType="lpstr">
      <vt:lpstr>kernDataOproepbeheerder</vt:lpstr>
      <vt:lpstr>Invoeren WERKINGSKOST</vt:lpstr>
      <vt:lpstr>dataWerking</vt:lpstr>
      <vt:lpstr>INSTRUCTIES</vt:lpstr>
      <vt:lpstr>dataIntern</vt:lpstr>
      <vt:lpstr>Invoeren INTERN personeel</vt:lpstr>
      <vt:lpstr>Invoeren EXTERN personeel</vt:lpstr>
      <vt:lpstr>Invoeren OPLEIDINGEN</vt:lpstr>
      <vt:lpstr>LUMPSUM</vt:lpstr>
      <vt:lpstr>Invoeren STANDAARDKOST</vt:lpstr>
      <vt:lpstr>RESERVERING</vt:lpstr>
      <vt:lpstr>FINANCIERING</vt:lpstr>
      <vt:lpstr>Invoeren in ESF APPLICATIE</vt:lpstr>
      <vt:lpstr>Evaluatie_Inhoud</vt:lpstr>
      <vt:lpstr>Evaluatie_Fin</vt:lpstr>
      <vt:lpstr>KOOLSTOFARME FOCUS</vt:lpstr>
      <vt:lpstr>dataExtern</vt:lpstr>
      <vt:lpstr>dataOpleiding</vt:lpstr>
      <vt:lpstr>Evaluatie_Fin!Afdrukbereik</vt:lpstr>
      <vt:lpstr>Evaluatie_Inhoud!Afdrukbereik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2020-11-23T09:16:13Z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0x0101007E65AE415D4174409F941E3C4F484482</vt:lpwstr>
  </property>
</Properties>
</file>