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xpa\Downloads\"/>
    </mc:Choice>
  </mc:AlternateContent>
  <xr:revisionPtr revIDLastSave="0" documentId="13_ncr:1_{82E8AB17-B63C-47CA-83CE-B30E8BEDC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OL BRUTOLONEN" sheetId="2" r:id="rId1"/>
    <sheet name="TOOL BRUTOLONEN Voorbeel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M8" i="2"/>
  <c r="L8" i="2"/>
  <c r="N7" i="2"/>
  <c r="M7" i="2"/>
  <c r="L7" i="2"/>
  <c r="J6" i="2"/>
  <c r="L6" i="2" s="1"/>
  <c r="J5" i="2"/>
  <c r="M5" i="2" s="1"/>
  <c r="J4" i="2"/>
  <c r="L4" i="2" s="1"/>
  <c r="E7" i="1"/>
  <c r="D7" i="1"/>
  <c r="B9" i="1"/>
  <c r="B8" i="1"/>
  <c r="B7" i="1"/>
  <c r="F8" i="2"/>
  <c r="E8" i="2"/>
  <c r="D8" i="2"/>
  <c r="F7" i="2"/>
  <c r="E7" i="2"/>
  <c r="D7" i="2"/>
  <c r="E6" i="2"/>
  <c r="D6" i="2"/>
  <c r="E5" i="2"/>
  <c r="D5" i="2"/>
  <c r="E4" i="2"/>
  <c r="D4" i="2"/>
  <c r="M4" i="2" l="1"/>
  <c r="M6" i="2"/>
  <c r="N6" i="2" s="1"/>
  <c r="N4" i="2"/>
  <c r="L5" i="2"/>
  <c r="N5" i="2" s="1"/>
  <c r="F6" i="2"/>
  <c r="F5" i="2"/>
  <c r="F4" i="2"/>
  <c r="G4" i="2" s="1"/>
  <c r="E8" i="1"/>
  <c r="E9" i="1"/>
  <c r="E10" i="1"/>
  <c r="E11" i="1"/>
  <c r="F11" i="1" s="1"/>
  <c r="D8" i="1"/>
  <c r="D9" i="1"/>
  <c r="F9" i="1" s="1"/>
  <c r="D10" i="1"/>
  <c r="D11" i="1"/>
  <c r="F10" i="1"/>
  <c r="O4" i="2" l="1"/>
  <c r="F8" i="1"/>
  <c r="F7" i="1"/>
  <c r="G7" i="1" l="1"/>
</calcChain>
</file>

<file path=xl/sharedStrings.xml><?xml version="1.0" encoding="utf-8"?>
<sst xmlns="http://schemas.openxmlformats.org/spreadsheetml/2006/main" count="19" uniqueCount="10">
  <si>
    <t>Voorbeeld voor berekening verschillende loonbarema's met opdrachtbreuken</t>
  </si>
  <si>
    <t>Tewerkstellingsbreuk</t>
  </si>
  <si>
    <t>BL voor tewerkstellingsbreuk</t>
  </si>
  <si>
    <t>Voltijd BL</t>
  </si>
  <si>
    <t>Verhouding</t>
  </si>
  <si>
    <t>Brutoloon voor SUT</t>
  </si>
  <si>
    <t>Samengestelde lonen bv. onderwijs</t>
  </si>
  <si>
    <t>Brutoloon horend bij de tewerkstellingsbreuk</t>
  </si>
  <si>
    <t>Voltijd Brutoloon</t>
  </si>
  <si>
    <t>TOOL berekening verschillende loonbarema's met tewerkstellingsbreuken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</si>
</sst>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2" borderId="0" xfId="0" applyFill="1" applyProtection="1">
      <protection locked="0"/>
    </xf>
    <xf numFmtId="0" fontId="0" fillId="3" borderId="1" xfId="0" applyFill="1" applyBorder="1" applyProtection="1">
      <protection hidden="1"/>
    </xf>
    <xf numFmtId="0" fontId="0" fillId="0" borderId="0" xfId="0" applyProtection="1">
      <protection locked="0" hidden="1"/>
    </xf>
    <xf numFmtId="2" fontId="0" fillId="2" borderId="0" xfId="0" applyNumberFormat="1" applyFill="1" applyProtection="1">
      <protection locked="0"/>
    </xf>
    <xf numFmtId="43" fontId="0" fillId="3" borderId="1" xfId="1" applyFont="1" applyFill="1" applyBorder="1" applyProtection="1">
      <protection hidden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43" fontId="0" fillId="0" borderId="0" xfId="1" applyFont="1" applyProtection="1">
      <protection locked="0" hidden="1"/>
    </xf>
    <xf numFmtId="43" fontId="0" fillId="0" borderId="0" xfId="1" applyFont="1" applyProtection="1">
      <protection hidden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zoomScale="96" zoomScaleNormal="115" workbookViewId="0"/>
  </sheetViews>
  <sheetFormatPr defaultRowHeight="15" x14ac:dyDescent="0.25"/>
  <cols>
    <col min="2" max="2" width="22.5703125" customWidth="1"/>
    <col min="3" max="3" width="26.28515625" customWidth="1"/>
    <col min="4" max="6" width="13.7109375" customWidth="1"/>
    <col min="7" max="7" width="19.85546875" customWidth="1"/>
    <col min="9" max="9" width="15.5703125" customWidth="1"/>
    <col min="10" max="10" width="24.85546875" customWidth="1"/>
    <col min="11" max="11" width="26.28515625" customWidth="1"/>
    <col min="12" max="14" width="15" customWidth="1"/>
    <col min="15" max="15" width="15.5703125" customWidth="1"/>
  </cols>
  <sheetData>
    <row r="1" spans="1:15" ht="18.75" x14ac:dyDescent="0.3">
      <c r="A1" s="9" t="s">
        <v>6</v>
      </c>
    </row>
    <row r="2" spans="1:15" x14ac:dyDescent="0.25">
      <c r="B2" s="8" t="s">
        <v>9</v>
      </c>
      <c r="J2" t="s">
        <v>0</v>
      </c>
    </row>
    <row r="3" spans="1:15" s="10" customFormat="1" ht="30.75" thickBot="1" x14ac:dyDescent="0.3">
      <c r="B3" s="11" t="s">
        <v>1</v>
      </c>
      <c r="C3" s="11" t="s">
        <v>7</v>
      </c>
      <c r="D3" s="11" t="s">
        <v>8</v>
      </c>
      <c r="E3" s="11" t="s">
        <v>4</v>
      </c>
      <c r="F3" s="11"/>
      <c r="G3" s="11" t="s">
        <v>5</v>
      </c>
      <c r="J3" s="11" t="s">
        <v>1</v>
      </c>
      <c r="K3" s="11" t="s">
        <v>7</v>
      </c>
      <c r="L3" s="11" t="s">
        <v>8</v>
      </c>
      <c r="M3" s="11" t="s">
        <v>4</v>
      </c>
      <c r="N3" s="11"/>
      <c r="O3" s="11" t="s">
        <v>5</v>
      </c>
    </row>
    <row r="4" spans="1:15" ht="15.75" thickBot="1" x14ac:dyDescent="0.3">
      <c r="A4">
        <v>1</v>
      </c>
      <c r="B4" s="6"/>
      <c r="C4" s="3"/>
      <c r="D4" s="5">
        <f>IF(C4="",0,C4/B4)</f>
        <v>0</v>
      </c>
      <c r="E4" s="2">
        <f>IF(C4="",0,(B4/(SUM($B$4:$B$8))))</f>
        <v>0</v>
      </c>
      <c r="F4" s="2">
        <f>IF(C4="",0,E4*D4)</f>
        <v>0</v>
      </c>
      <c r="G4" s="4">
        <f>SUM(F4:F8)</f>
        <v>0</v>
      </c>
      <c r="I4">
        <v>1</v>
      </c>
      <c r="J4" s="3">
        <f>2/20</f>
        <v>0.1</v>
      </c>
      <c r="K4" s="3">
        <v>346</v>
      </c>
      <c r="L4" s="13">
        <f>IF(K4="",0,K4/J4)</f>
        <v>3460</v>
      </c>
      <c r="M4" s="2">
        <f>IF(K4="",0,(J4/(SUM($J$4:$J$8))))</f>
        <v>0.11764705882352942</v>
      </c>
      <c r="N4" s="14">
        <f>IF(K4="",0,M4*L4)</f>
        <v>407.05882352941182</v>
      </c>
      <c r="O4" s="7">
        <f>SUM(N4:N8)</f>
        <v>3649.4117647058824</v>
      </c>
    </row>
    <row r="5" spans="1:15" x14ac:dyDescent="0.25">
      <c r="A5">
        <v>2</v>
      </c>
      <c r="B5" s="3"/>
      <c r="C5" s="3"/>
      <c r="D5" s="5">
        <f t="shared" ref="D5:D8" si="0">IF(C5="",0,C5/B5)</f>
        <v>0</v>
      </c>
      <c r="E5" s="2">
        <f t="shared" ref="E5:E8" si="1">IF(C5="",0,(B5/(SUM($B$4:$B$8))))</f>
        <v>0</v>
      </c>
      <c r="F5" s="2">
        <f t="shared" ref="F5:F8" si="2">IF(C5="",0,E5*D5)</f>
        <v>0</v>
      </c>
      <c r="I5">
        <v>2</v>
      </c>
      <c r="J5" s="3">
        <f>5/20</f>
        <v>0.25</v>
      </c>
      <c r="K5" s="3">
        <v>756</v>
      </c>
      <c r="L5" s="13">
        <f t="shared" ref="L5:L8" si="3">IF(K5="",0,K5/J5)</f>
        <v>3024</v>
      </c>
      <c r="M5" s="2">
        <f>IF(K5="",0,(J5/(SUM($J$4:$J$8))))</f>
        <v>0.29411764705882354</v>
      </c>
      <c r="N5" s="14">
        <f t="shared" ref="N5:N8" si="4">IF(K5="",0,M5*L5)</f>
        <v>889.41176470588243</v>
      </c>
    </row>
    <row r="6" spans="1:15" x14ac:dyDescent="0.25">
      <c r="A6">
        <v>3</v>
      </c>
      <c r="B6" s="3"/>
      <c r="C6" s="3"/>
      <c r="D6" s="5">
        <f t="shared" si="0"/>
        <v>0</v>
      </c>
      <c r="E6" s="2">
        <f t="shared" si="1"/>
        <v>0</v>
      </c>
      <c r="F6" s="2">
        <f t="shared" si="2"/>
        <v>0</v>
      </c>
      <c r="I6">
        <v>3</v>
      </c>
      <c r="J6" s="3">
        <f>10/20</f>
        <v>0.5</v>
      </c>
      <c r="K6" s="3">
        <v>2000</v>
      </c>
      <c r="L6" s="13">
        <f t="shared" si="3"/>
        <v>4000</v>
      </c>
      <c r="M6" s="2">
        <f>IF(K6="",0,(J6/(SUM($J$4:$J$8))))</f>
        <v>0.58823529411764708</v>
      </c>
      <c r="N6" s="14">
        <f t="shared" si="4"/>
        <v>2352.9411764705883</v>
      </c>
    </row>
    <row r="7" spans="1:15" x14ac:dyDescent="0.25">
      <c r="A7">
        <v>4</v>
      </c>
      <c r="B7" s="3"/>
      <c r="C7" s="3"/>
      <c r="D7" s="5">
        <f t="shared" si="0"/>
        <v>0</v>
      </c>
      <c r="E7" s="2">
        <f t="shared" si="1"/>
        <v>0</v>
      </c>
      <c r="F7" s="2">
        <f t="shared" si="2"/>
        <v>0</v>
      </c>
      <c r="I7">
        <v>4</v>
      </c>
      <c r="J7" s="3"/>
      <c r="K7" s="3"/>
      <c r="L7" s="13">
        <f t="shared" si="3"/>
        <v>0</v>
      </c>
      <c r="M7" s="2">
        <f>IF(K7="",0,(J7/(SUM($B$7:$B$9))))</f>
        <v>0</v>
      </c>
      <c r="N7" s="14">
        <f t="shared" si="4"/>
        <v>0</v>
      </c>
    </row>
    <row r="8" spans="1:15" x14ac:dyDescent="0.25">
      <c r="A8">
        <v>5</v>
      </c>
      <c r="B8" s="3"/>
      <c r="C8" s="3"/>
      <c r="D8" s="5">
        <f t="shared" si="0"/>
        <v>0</v>
      </c>
      <c r="E8" s="2">
        <f t="shared" si="1"/>
        <v>0</v>
      </c>
      <c r="F8" s="2">
        <f t="shared" si="2"/>
        <v>0</v>
      </c>
      <c r="I8">
        <v>5</v>
      </c>
      <c r="J8" s="3"/>
      <c r="K8" s="3"/>
      <c r="L8" s="13">
        <f t="shared" si="3"/>
        <v>0</v>
      </c>
      <c r="M8" s="2">
        <f>IF(K8="",0,(J8/(SUM($B$7:$B$9))))</f>
        <v>0</v>
      </c>
      <c r="N8" s="14">
        <f t="shared" si="4"/>
        <v>0</v>
      </c>
    </row>
    <row r="10" spans="1:15" x14ac:dyDescent="0.25">
      <c r="B10" s="12"/>
      <c r="C10" s="12"/>
    </row>
    <row r="11" spans="1:15" x14ac:dyDescent="0.25">
      <c r="B11" s="12"/>
      <c r="C11" s="12"/>
    </row>
    <row r="14" spans="1:15" x14ac:dyDescent="0.25">
      <c r="B14" s="12"/>
      <c r="C14" s="12"/>
    </row>
    <row r="15" spans="1:15" x14ac:dyDescent="0.25">
      <c r="B15" s="12"/>
      <c r="C15" s="12"/>
    </row>
  </sheetData>
  <pageMargins left="0.7" right="0.7" top="0.75" bottom="0.75" header="0.3" footer="0.3"/>
  <pageSetup paperSize="9" orientation="portrait" r:id="rId1"/>
  <ignoredErrors>
    <ignoredError sqref="D4:D8 J4:J8 L4:L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G11"/>
  <sheetViews>
    <sheetView zoomScale="96" zoomScaleNormal="115" workbookViewId="0">
      <selection activeCell="B23" sqref="B23"/>
    </sheetView>
  </sheetViews>
  <sheetFormatPr defaultRowHeight="15" x14ac:dyDescent="0.25"/>
  <cols>
    <col min="2" max="2" width="22.5703125" customWidth="1"/>
    <col min="3" max="3" width="26.28515625" customWidth="1"/>
    <col min="4" max="4" width="14" customWidth="1"/>
    <col min="5" max="5" width="14.140625" customWidth="1"/>
    <col min="6" max="6" width="3.42578125" hidden="1" customWidth="1"/>
    <col min="7" max="7" width="19.85546875" customWidth="1"/>
  </cols>
  <sheetData>
    <row r="5" spans="1:7" x14ac:dyDescent="0.25">
      <c r="B5" t="s">
        <v>0</v>
      </c>
    </row>
    <row r="6" spans="1:7" ht="15.75" thickBot="1" x14ac:dyDescent="0.3">
      <c r="B6" s="1" t="s">
        <v>1</v>
      </c>
      <c r="C6" s="1" t="s">
        <v>2</v>
      </c>
      <c r="D6" s="1" t="s">
        <v>3</v>
      </c>
      <c r="E6" s="1" t="s">
        <v>4</v>
      </c>
      <c r="F6" s="1"/>
      <c r="G6" s="1" t="s">
        <v>5</v>
      </c>
    </row>
    <row r="7" spans="1:7" ht="15.75" thickBot="1" x14ac:dyDescent="0.3">
      <c r="A7">
        <v>1</v>
      </c>
      <c r="B7" s="3">
        <f>2/20</f>
        <v>0.1</v>
      </c>
      <c r="C7" s="3">
        <v>346</v>
      </c>
      <c r="D7" s="5">
        <f>IF(C7="",0,C7/B7)</f>
        <v>3460</v>
      </c>
      <c r="E7" s="2">
        <f>IF(C7="",0,(B7/(SUM($B$7:$B$11))))</f>
        <v>0.11764705882352942</v>
      </c>
      <c r="F7" s="2">
        <f>IF(C7="",0,E7*D7)</f>
        <v>407.05882352941182</v>
      </c>
      <c r="G7" s="4">
        <f>SUM(F7:F11)</f>
        <v>3649.4117647058824</v>
      </c>
    </row>
    <row r="8" spans="1:7" x14ac:dyDescent="0.25">
      <c r="A8">
        <v>2</v>
      </c>
      <c r="B8" s="3">
        <f>5/20</f>
        <v>0.25</v>
      </c>
      <c r="C8" s="3">
        <v>756</v>
      </c>
      <c r="D8" s="5">
        <f t="shared" ref="D8:D11" si="0">IF(C8="",0,C8/B8)</f>
        <v>3024</v>
      </c>
      <c r="E8" s="2">
        <f t="shared" ref="E8:E11" si="1">IF(C8="",0,(B8/(SUM($B$7:$B$11))))</f>
        <v>0.29411764705882354</v>
      </c>
      <c r="F8" s="2">
        <f t="shared" ref="F8:F11" si="2">IF(C8="",0,E8*D8)</f>
        <v>889.41176470588243</v>
      </c>
    </row>
    <row r="9" spans="1:7" x14ac:dyDescent="0.25">
      <c r="A9">
        <v>3</v>
      </c>
      <c r="B9" s="3">
        <f>10/20</f>
        <v>0.5</v>
      </c>
      <c r="C9" s="3">
        <v>2000</v>
      </c>
      <c r="D9" s="5">
        <f t="shared" si="0"/>
        <v>4000</v>
      </c>
      <c r="E9" s="2">
        <f t="shared" si="1"/>
        <v>0.58823529411764708</v>
      </c>
      <c r="F9" s="2">
        <f t="shared" si="2"/>
        <v>2352.9411764705883</v>
      </c>
    </row>
    <row r="10" spans="1:7" x14ac:dyDescent="0.25">
      <c r="A10">
        <v>4</v>
      </c>
      <c r="B10" s="3"/>
      <c r="C10" s="3"/>
      <c r="D10" s="5">
        <f t="shared" si="0"/>
        <v>0</v>
      </c>
      <c r="E10" s="2">
        <f t="shared" si="1"/>
        <v>0</v>
      </c>
      <c r="F10" s="2">
        <f t="shared" si="2"/>
        <v>0</v>
      </c>
    </row>
    <row r="11" spans="1:7" x14ac:dyDescent="0.25">
      <c r="A11">
        <v>5</v>
      </c>
      <c r="B11" s="3"/>
      <c r="C11" s="3"/>
      <c r="D11" s="5">
        <f t="shared" si="0"/>
        <v>0</v>
      </c>
      <c r="E11" s="2">
        <f t="shared" si="1"/>
        <v>0</v>
      </c>
      <c r="F11" s="2">
        <f t="shared" si="2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0C6AAA3594AA4EB3AEA79A5A69DB35" ma:contentTypeVersion="17" ma:contentTypeDescription="Een nieuw document maken." ma:contentTypeScope="" ma:versionID="2e9ef15f174660ee539f5023e3c54fd9">
  <xsd:schema xmlns:xsd="http://www.w3.org/2001/XMLSchema" xmlns:xs="http://www.w3.org/2001/XMLSchema" xmlns:p="http://schemas.microsoft.com/office/2006/metadata/properties" xmlns:ns2="111b876c-82e4-47b0-bc03-d8727ac4babb" xmlns:ns3="216ebc61-98f1-4950-92e9-871c401b584c" targetNamespace="http://schemas.microsoft.com/office/2006/metadata/properties" ma:root="true" ma:fieldsID="ca2e83aa86028350ea7ae4022afd59a9" ns2:_="" ns3:_="">
    <xsd:import namespace="111b876c-82e4-47b0-bc03-d8727ac4babb"/>
    <xsd:import namespace="216ebc61-98f1-4950-92e9-871c401b58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b876c-82e4-47b0-bc03-d8727ac4b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ebc61-98f1-4950-92e9-871c401b584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8e32fe6-8d4f-4676-ab41-bd7970dda2df}" ma:internalName="TaxCatchAll" ma:showField="CatchAllData" ma:web="216ebc61-98f1-4950-92e9-871c401b58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1b876c-82e4-47b0-bc03-d8727ac4babb">
      <Terms xmlns="http://schemas.microsoft.com/office/infopath/2007/PartnerControls"/>
    </lcf76f155ced4ddcb4097134ff3c332f>
    <TaxCatchAll xmlns="216ebc61-98f1-4950-92e9-871c401b584c" xsi:nil="true"/>
  </documentManagement>
</p:properties>
</file>

<file path=customXml/itemProps1.xml><?xml version="1.0" encoding="utf-8"?>
<ds:datastoreItem xmlns:ds="http://schemas.openxmlformats.org/officeDocument/2006/customXml" ds:itemID="{01175B70-95B3-4492-92B8-02E7092AA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BC4B93-D34E-4A5D-90AC-0ECBD5A11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b876c-82e4-47b0-bc03-d8727ac4babb"/>
    <ds:schemaRef ds:uri="216ebc61-98f1-4950-92e9-871c401b58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6B1C5A-4151-431F-A84B-D998FC0C6DB7}">
  <ds:schemaRefs>
    <ds:schemaRef ds:uri="http://schemas.microsoft.com/office/2006/metadata/properties"/>
    <ds:schemaRef ds:uri="http://schemas.microsoft.com/office/infopath/2007/PartnerControls"/>
    <ds:schemaRef ds:uri="111b876c-82e4-47b0-bc03-d8727ac4babb"/>
    <ds:schemaRef ds:uri="216ebc61-98f1-4950-92e9-871c401b58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TOOL BRUTOLONEN</vt:lpstr>
      <vt:lpstr>TOOL BRUTOLONEN Voorbeeld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Sande, Pieter</dc:creator>
  <cp:keywords/>
  <dc:description/>
  <cp:lastModifiedBy>Bex Patricia</cp:lastModifiedBy>
  <cp:revision/>
  <dcterms:created xsi:type="dcterms:W3CDTF">2017-12-22T09:17:05Z</dcterms:created>
  <dcterms:modified xsi:type="dcterms:W3CDTF">2026-02-11T08:55:07Z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0x010100490C6AAA3594AA4EB3AEA79A5A69DB35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